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360" yWindow="615" windowWidth="20730" windowHeight="11760" tabRatio="692" firstSheet="1" activeTab="1"/>
  </bookViews>
  <sheets>
    <sheet name="2016 Block &amp; Amenity Flyers" sheetId="39" state="hidden" r:id="rId1"/>
    <sheet name="2016 Promo" sheetId="51" r:id="rId2"/>
    <sheet name="June 29" sheetId="12" state="hidden" r:id="rId3"/>
    <sheet name="July 31" sheetId="23" state="hidden" r:id="rId4"/>
    <sheet name="Aug 27" sheetId="28" state="hidden" r:id="rId5"/>
    <sheet name="Sept 25" sheetId="32" state="hidden" r:id="rId6"/>
    <sheet name="Oct 27" sheetId="36" state="hidden" r:id="rId7"/>
    <sheet name="Nov 12" sheetId="44" state="hidden" r:id="rId8"/>
    <sheet name="INVENTORY SUMMARY kt" sheetId="14" state="hidden" r:id="rId9"/>
    <sheet name="GROUPS STATUS" sheetId="13" state="hidden" r:id="rId10"/>
    <sheet name="Canadian Pricing" sheetId="47" state="hidden" r:id="rId11"/>
    <sheet name="Nov 20" sheetId="50" state="hidden" r:id="rId12"/>
    <sheet name="Terms and Conditions" sheetId="52" r:id="rId13"/>
  </sheets>
  <externalReferences>
    <externalReference r:id="rId14"/>
  </externalReferences>
  <definedNames>
    <definedName name="_xlnm._FilterDatabase" localSheetId="1" hidden="1">'2016 Promo'!$A$1:$M$240</definedName>
    <definedName name="_xlnm._FilterDatabase" localSheetId="4" hidden="1">'Aug 27'!$A$1:$O$503</definedName>
    <definedName name="_xlnm._FilterDatabase" localSheetId="10" hidden="1">'Canadian Pricing'!$A$1:$O$496</definedName>
    <definedName name="_xlnm._FilterDatabase" localSheetId="7" hidden="1">'Nov 12'!$A$1:$O$482</definedName>
    <definedName name="_xlnm._FilterDatabase" localSheetId="6" hidden="1">'Oct 27'!$A$1:$O$479</definedName>
    <definedName name="_xlnm.Print_Area" localSheetId="8">'INVENTORY SUMMARY kt'!$A$1:$K$474</definedName>
    <definedName name="_xlnm.Print_Titles" localSheetId="8">'INVENTORY SUMMARY kt'!$1:$1</definedName>
  </definedNames>
  <calcPr calcId="145621" iterateDelta="0"/>
</workbook>
</file>

<file path=xl/calcChain.xml><?xml version="1.0" encoding="utf-8"?>
<calcChain xmlns="http://schemas.openxmlformats.org/spreadsheetml/2006/main">
  <c r="K458" i="14" l="1"/>
  <c r="K457" i="14"/>
  <c r="K456" i="14"/>
  <c r="K182" i="14"/>
  <c r="K453" i="14"/>
  <c r="K452" i="14"/>
  <c r="K451" i="14"/>
  <c r="K450" i="14"/>
  <c r="K449" i="14"/>
  <c r="K448" i="14"/>
  <c r="K447" i="14"/>
  <c r="K446" i="14"/>
  <c r="K445" i="14"/>
  <c r="K444" i="14"/>
  <c r="K443" i="14"/>
  <c r="K442" i="14"/>
  <c r="K115" i="14"/>
  <c r="K440" i="14"/>
  <c r="K438" i="14"/>
  <c r="K436" i="14"/>
  <c r="K260" i="14"/>
  <c r="K434" i="14"/>
  <c r="K419" i="14"/>
  <c r="K412" i="14"/>
  <c r="K411" i="14"/>
  <c r="K111" i="14"/>
  <c r="K106" i="14"/>
  <c r="K404" i="14"/>
  <c r="K403" i="14"/>
  <c r="K43" i="14"/>
  <c r="K402" i="14"/>
  <c r="K401" i="14"/>
  <c r="K400" i="14"/>
  <c r="K399" i="14"/>
  <c r="K398" i="14"/>
  <c r="K397" i="14"/>
  <c r="K396" i="14"/>
  <c r="K395" i="14"/>
  <c r="K392" i="14"/>
  <c r="K364" i="14"/>
  <c r="K363" i="14"/>
  <c r="K362" i="14"/>
  <c r="K361" i="14"/>
  <c r="K353" i="14"/>
  <c r="K352" i="14"/>
  <c r="K351" i="14"/>
  <c r="K350" i="14"/>
  <c r="K349" i="14"/>
  <c r="K348" i="14"/>
  <c r="K347" i="14"/>
  <c r="K346" i="14"/>
  <c r="K345" i="14"/>
  <c r="K344" i="14"/>
  <c r="K331" i="14"/>
  <c r="K328" i="14"/>
  <c r="K326" i="14"/>
  <c r="K325" i="14"/>
  <c r="K324" i="14"/>
  <c r="K323" i="14"/>
  <c r="K322" i="14"/>
  <c r="K320" i="14"/>
  <c r="K319" i="14"/>
  <c r="K81" i="14"/>
  <c r="K315" i="14"/>
  <c r="K312" i="14"/>
  <c r="K308" i="14"/>
  <c r="K297" i="14"/>
  <c r="K295" i="14"/>
  <c r="K294" i="14"/>
  <c r="K293" i="14"/>
  <c r="K292" i="14"/>
  <c r="K290" i="14"/>
  <c r="K289" i="14"/>
  <c r="K288" i="14"/>
  <c r="K287" i="14"/>
  <c r="K286" i="14"/>
  <c r="K386" i="14"/>
  <c r="K284" i="14"/>
  <c r="K283" i="14"/>
  <c r="K68" i="14"/>
  <c r="K281" i="14"/>
  <c r="K279" i="14"/>
  <c r="K277" i="14"/>
  <c r="K276" i="14"/>
  <c r="K274" i="14"/>
  <c r="K273" i="14"/>
  <c r="K271" i="14"/>
  <c r="K270" i="14"/>
  <c r="K268" i="14"/>
  <c r="K267" i="14"/>
  <c r="K237" i="14"/>
  <c r="K264" i="14"/>
  <c r="K259" i="14"/>
  <c r="K257" i="14"/>
  <c r="K256" i="14"/>
  <c r="K384" i="14"/>
  <c r="K254" i="14"/>
  <c r="K253" i="14"/>
  <c r="K252" i="14"/>
  <c r="K251" i="14"/>
  <c r="K105" i="14"/>
  <c r="K241" i="14"/>
  <c r="K240" i="14"/>
  <c r="K239" i="14"/>
  <c r="K238" i="14"/>
  <c r="K236" i="14"/>
  <c r="K235" i="14"/>
  <c r="K234" i="14"/>
  <c r="K233" i="14"/>
  <c r="K232" i="14"/>
  <c r="K231" i="14"/>
  <c r="K230" i="14"/>
  <c r="K92" i="14"/>
  <c r="K104" i="14"/>
  <c r="K225" i="14"/>
  <c r="K224" i="14"/>
  <c r="K223" i="14"/>
  <c r="K222" i="14"/>
  <c r="K221" i="14"/>
  <c r="K220" i="14"/>
  <c r="K219" i="14"/>
  <c r="K208" i="14"/>
  <c r="K207" i="14"/>
  <c r="K206" i="14"/>
  <c r="K205" i="14"/>
  <c r="K204" i="14"/>
  <c r="K203" i="14"/>
  <c r="K202" i="14"/>
  <c r="K228" i="14"/>
  <c r="K100" i="14"/>
  <c r="K196" i="14"/>
  <c r="K195" i="14"/>
  <c r="K194" i="14"/>
  <c r="K193" i="14"/>
  <c r="K192" i="14"/>
  <c r="K190" i="14"/>
  <c r="K189" i="14"/>
  <c r="K188" i="14"/>
  <c r="K187" i="14"/>
  <c r="K186" i="14"/>
  <c r="K340" i="14"/>
  <c r="K183" i="14"/>
  <c r="K265" i="14"/>
  <c r="K178" i="14"/>
  <c r="K177" i="14"/>
  <c r="K176" i="14"/>
  <c r="K174" i="14"/>
  <c r="K42" i="14"/>
  <c r="K41" i="14"/>
  <c r="K40" i="14"/>
  <c r="K39" i="14"/>
  <c r="K171" i="14"/>
  <c r="K170" i="14"/>
  <c r="K169" i="14"/>
  <c r="K168" i="14"/>
  <c r="K167" i="14"/>
  <c r="K166" i="14"/>
  <c r="K164" i="14"/>
  <c r="K162" i="14"/>
  <c r="K161" i="14"/>
  <c r="K160" i="14"/>
  <c r="K154" i="14"/>
  <c r="K152" i="14"/>
  <c r="K150" i="14"/>
  <c r="K145" i="14"/>
  <c r="K137" i="14"/>
  <c r="K136" i="14"/>
  <c r="K135" i="14"/>
  <c r="K134" i="14"/>
  <c r="K133" i="14"/>
  <c r="K131" i="14"/>
  <c r="K127" i="14"/>
  <c r="K128" i="14"/>
  <c r="K126" i="14"/>
  <c r="K125" i="14"/>
  <c r="K122" i="14"/>
  <c r="K121" i="14"/>
  <c r="K120" i="14"/>
  <c r="K119" i="14"/>
  <c r="K118" i="14"/>
  <c r="K299" i="14"/>
  <c r="K372" i="14"/>
  <c r="K365" i="14"/>
  <c r="K103" i="14"/>
  <c r="K102" i="14"/>
  <c r="K101" i="14"/>
  <c r="K59" i="14"/>
  <c r="K99" i="14"/>
  <c r="K98" i="14"/>
  <c r="K96" i="14"/>
  <c r="K95" i="14"/>
  <c r="K94" i="14"/>
  <c r="K93" i="14"/>
  <c r="K112" i="14"/>
  <c r="K165" i="14"/>
  <c r="K334" i="14"/>
  <c r="K88" i="14"/>
  <c r="K86" i="14"/>
  <c r="K85" i="14"/>
  <c r="K84" i="14"/>
  <c r="K83" i="14"/>
  <c r="K82" i="14"/>
  <c r="K79" i="14"/>
  <c r="K78" i="14"/>
  <c r="K77" i="14"/>
  <c r="K75" i="14"/>
  <c r="K74" i="14"/>
  <c r="K73" i="14"/>
  <c r="K72" i="14"/>
  <c r="K71" i="14"/>
  <c r="K70" i="14"/>
  <c r="K69" i="14"/>
  <c r="K67" i="14"/>
  <c r="K64" i="14"/>
  <c r="K57" i="14"/>
  <c r="K54" i="14"/>
  <c r="K53" i="14"/>
  <c r="K50" i="14"/>
  <c r="K474" i="14"/>
  <c r="K66" i="14"/>
  <c r="K65" i="14"/>
  <c r="K63" i="14"/>
  <c r="K110" i="14"/>
  <c r="K109" i="14"/>
  <c r="K466" i="14"/>
  <c r="K91" i="14"/>
  <c r="K463" i="14"/>
  <c r="K55" i="14"/>
  <c r="K62" i="14"/>
  <c r="K38" i="14"/>
  <c r="K37" i="14"/>
  <c r="K32" i="14"/>
  <c r="K31" i="14"/>
  <c r="K61" i="14"/>
  <c r="K107" i="14"/>
  <c r="K60" i="14"/>
  <c r="K56" i="14"/>
  <c r="K29" i="14"/>
  <c r="K28" i="14"/>
  <c r="K27" i="14"/>
  <c r="K25" i="14"/>
  <c r="K24" i="14"/>
  <c r="K23" i="14"/>
  <c r="K18" i="14"/>
  <c r="K17" i="14"/>
  <c r="K58" i="14"/>
  <c r="K16" i="14"/>
  <c r="K15" i="14"/>
  <c r="K14" i="14"/>
  <c r="K13" i="14"/>
  <c r="K12" i="14"/>
  <c r="K10" i="14"/>
  <c r="K153" i="14"/>
  <c r="K2" i="14"/>
  <c r="I43" i="14"/>
  <c r="I42" i="14"/>
  <c r="J2" i="14"/>
  <c r="J10" i="14"/>
  <c r="J12" i="14"/>
  <c r="J13" i="14"/>
  <c r="J14" i="14"/>
  <c r="J15" i="14"/>
  <c r="J16" i="14"/>
  <c r="J58" i="14"/>
  <c r="J17" i="14"/>
  <c r="J18" i="14"/>
  <c r="J23" i="14"/>
  <c r="J24" i="14"/>
  <c r="J25" i="14"/>
  <c r="J27" i="14"/>
  <c r="J28" i="14"/>
  <c r="J29" i="14"/>
  <c r="J56" i="14"/>
  <c r="J60" i="14"/>
  <c r="J107" i="14"/>
  <c r="J61" i="14"/>
  <c r="J31" i="14"/>
  <c r="J32" i="14"/>
  <c r="J37" i="14"/>
  <c r="J38" i="14"/>
  <c r="J62" i="14"/>
  <c r="J55" i="14"/>
  <c r="J463" i="14"/>
  <c r="J91" i="14"/>
  <c r="J466" i="14"/>
  <c r="J109" i="14"/>
  <c r="J110" i="14"/>
  <c r="J63" i="14"/>
  <c r="J65" i="14"/>
  <c r="J66" i="14"/>
  <c r="J474" i="14"/>
  <c r="J50" i="14"/>
  <c r="J53" i="14"/>
  <c r="J54" i="14"/>
  <c r="J57" i="14"/>
  <c r="J64" i="14"/>
  <c r="J67" i="14"/>
  <c r="J69" i="14"/>
  <c r="J70" i="14"/>
  <c r="J71" i="14"/>
  <c r="J72" i="14"/>
  <c r="J73" i="14"/>
  <c r="J74" i="14"/>
  <c r="J75" i="14"/>
  <c r="J77" i="14"/>
  <c r="J78" i="14"/>
  <c r="J79" i="14"/>
  <c r="J82" i="14"/>
  <c r="J83" i="14"/>
  <c r="J84" i="14"/>
  <c r="J85" i="14"/>
  <c r="J86" i="14"/>
  <c r="J88" i="14"/>
  <c r="J165" i="14"/>
  <c r="J112" i="14"/>
  <c r="J93" i="14"/>
  <c r="J94" i="14"/>
  <c r="J95" i="14"/>
  <c r="J96" i="14"/>
  <c r="J98" i="14"/>
  <c r="J99" i="14"/>
  <c r="J59" i="14"/>
  <c r="J101" i="14"/>
  <c r="J102" i="14"/>
  <c r="J103" i="14"/>
  <c r="J299" i="14"/>
  <c r="J118" i="14"/>
  <c r="J119" i="14"/>
  <c r="J120" i="14"/>
  <c r="J121" i="14"/>
  <c r="J122" i="14"/>
  <c r="J125" i="14"/>
  <c r="J126" i="14"/>
  <c r="J128" i="14"/>
  <c r="J127" i="14"/>
  <c r="J131" i="14"/>
  <c r="J133" i="14"/>
  <c r="J134" i="14"/>
  <c r="J135" i="14"/>
  <c r="J136" i="14"/>
  <c r="J137" i="14"/>
  <c r="J160" i="14"/>
  <c r="J161" i="14"/>
  <c r="J162" i="14"/>
  <c r="J164" i="14"/>
  <c r="J166" i="14"/>
  <c r="J167" i="14"/>
  <c r="J168" i="14"/>
  <c r="J169" i="14"/>
  <c r="J170" i="14"/>
  <c r="J171" i="14"/>
  <c r="J39" i="14"/>
  <c r="J40" i="14"/>
  <c r="J41" i="14"/>
  <c r="J42" i="14"/>
  <c r="J174" i="14"/>
  <c r="J176" i="14"/>
  <c r="J177" i="14"/>
  <c r="J178" i="14"/>
  <c r="J265" i="14"/>
  <c r="J183" i="14"/>
  <c r="J340" i="14"/>
  <c r="J187" i="14"/>
  <c r="J188" i="14"/>
  <c r="J189" i="14"/>
  <c r="J190" i="14"/>
  <c r="J192" i="14"/>
  <c r="J193" i="14"/>
  <c r="J194" i="14"/>
  <c r="J195" i="14"/>
  <c r="J196" i="14"/>
  <c r="J100" i="14"/>
  <c r="J228" i="14"/>
  <c r="J202" i="14"/>
  <c r="J203" i="14"/>
  <c r="J204" i="14"/>
  <c r="J205" i="14"/>
  <c r="J206" i="14"/>
  <c r="J207" i="14"/>
  <c r="J208" i="14"/>
  <c r="J219" i="14"/>
  <c r="J220" i="14"/>
  <c r="J222" i="14"/>
  <c r="J223" i="14"/>
  <c r="J224" i="14"/>
  <c r="J225" i="14"/>
  <c r="J104" i="14"/>
  <c r="J92" i="14"/>
  <c r="J230" i="14"/>
  <c r="J231" i="14"/>
  <c r="J232" i="14"/>
  <c r="J233" i="14"/>
  <c r="J234" i="14"/>
  <c r="J235" i="14"/>
  <c r="J236" i="14"/>
  <c r="J238" i="14"/>
  <c r="J239" i="14"/>
  <c r="J240" i="14"/>
  <c r="J241" i="14"/>
  <c r="J105" i="14"/>
  <c r="J251" i="14"/>
  <c r="J252" i="14"/>
  <c r="J253" i="14"/>
  <c r="J254" i="14"/>
  <c r="J384" i="14"/>
  <c r="J256" i="14"/>
  <c r="J257" i="14"/>
  <c r="J259" i="14"/>
  <c r="J264" i="14"/>
  <c r="J237" i="14"/>
  <c r="J267" i="14"/>
  <c r="J268" i="14"/>
  <c r="J270" i="14"/>
  <c r="J271" i="14"/>
  <c r="J273" i="14"/>
  <c r="J274" i="14"/>
  <c r="J276" i="14"/>
  <c r="J277" i="14"/>
  <c r="J279" i="14"/>
  <c r="J281" i="14"/>
  <c r="J68" i="14"/>
  <c r="J283" i="14"/>
  <c r="J284" i="14"/>
  <c r="J386" i="14"/>
  <c r="J286" i="14"/>
  <c r="J287" i="14"/>
  <c r="J288" i="14"/>
  <c r="J290" i="14"/>
  <c r="J292" i="14"/>
  <c r="J293" i="14"/>
  <c r="J294" i="14"/>
  <c r="J295" i="14"/>
  <c r="J297" i="14"/>
  <c r="J308" i="14"/>
  <c r="J312" i="14"/>
  <c r="J81" i="14"/>
  <c r="J319" i="14"/>
  <c r="J322" i="14"/>
  <c r="J323" i="14"/>
  <c r="J324" i="14"/>
  <c r="J326" i="14"/>
  <c r="J331" i="14"/>
  <c r="J344" i="14"/>
  <c r="J345" i="14"/>
  <c r="J346" i="14"/>
  <c r="J347" i="14"/>
  <c r="J348" i="14"/>
  <c r="J349" i="14"/>
  <c r="J350" i="14"/>
  <c r="J351" i="14"/>
  <c r="J352" i="14"/>
  <c r="J353" i="14"/>
  <c r="J361" i="14"/>
  <c r="J362" i="14"/>
  <c r="J363" i="14"/>
  <c r="J364" i="14"/>
  <c r="J392" i="14"/>
  <c r="J395" i="14"/>
  <c r="J396" i="14"/>
  <c r="J397" i="14"/>
  <c r="J398" i="14"/>
  <c r="J399" i="14"/>
  <c r="J400" i="14"/>
  <c r="J401" i="14"/>
  <c r="J402" i="14"/>
  <c r="J43" i="14"/>
  <c r="J403" i="14"/>
  <c r="J404" i="14"/>
  <c r="J106" i="14"/>
  <c r="J111" i="14"/>
  <c r="J411" i="14"/>
  <c r="J412" i="14"/>
  <c r="J419" i="14"/>
  <c r="J434" i="14"/>
  <c r="J260" i="14"/>
  <c r="J436" i="14"/>
  <c r="J438" i="14"/>
  <c r="J440" i="14"/>
  <c r="J115" i="14"/>
  <c r="J442" i="14"/>
  <c r="J443" i="14"/>
  <c r="J444" i="14"/>
  <c r="J445" i="14"/>
  <c r="J446" i="14"/>
  <c r="J447" i="14"/>
  <c r="J448" i="14"/>
  <c r="J449" i="14"/>
  <c r="J450" i="14"/>
  <c r="J451" i="14"/>
  <c r="J452" i="14"/>
  <c r="J453" i="14"/>
  <c r="J182" i="14"/>
  <c r="J456" i="14"/>
  <c r="J457" i="14"/>
  <c r="J458" i="14"/>
  <c r="I2" i="14"/>
  <c r="I10" i="14"/>
  <c r="I12" i="14"/>
  <c r="I13" i="14"/>
  <c r="I14" i="14"/>
  <c r="I15" i="14"/>
  <c r="I16" i="14"/>
  <c r="I58" i="14"/>
  <c r="I17" i="14"/>
  <c r="I18" i="14"/>
  <c r="I23" i="14"/>
  <c r="I24" i="14"/>
  <c r="I25" i="14"/>
  <c r="I27" i="14"/>
  <c r="I28" i="14"/>
  <c r="I29" i="14"/>
  <c r="I56" i="14"/>
  <c r="I60" i="14"/>
  <c r="I107" i="14"/>
  <c r="I61" i="14"/>
  <c r="I31" i="14"/>
  <c r="I32" i="14"/>
  <c r="I37" i="14"/>
  <c r="I38" i="14"/>
  <c r="I62" i="14"/>
  <c r="I55" i="14"/>
  <c r="I463" i="14"/>
  <c r="I91" i="14"/>
  <c r="I466" i="14"/>
  <c r="I109" i="14"/>
  <c r="I110" i="14"/>
  <c r="I63" i="14"/>
  <c r="I65" i="14"/>
  <c r="I66" i="14"/>
  <c r="I474" i="14"/>
  <c r="I50" i="14"/>
  <c r="I53" i="14"/>
  <c r="I54" i="14"/>
  <c r="I57" i="14"/>
  <c r="I64" i="14"/>
  <c r="I67" i="14"/>
  <c r="I69" i="14"/>
  <c r="I70" i="14"/>
  <c r="I71" i="14"/>
  <c r="I72" i="14"/>
  <c r="I73" i="14"/>
  <c r="I74" i="14"/>
  <c r="I75" i="14"/>
  <c r="I77" i="14"/>
  <c r="I78" i="14"/>
  <c r="I79" i="14"/>
  <c r="I82" i="14"/>
  <c r="I83" i="14"/>
  <c r="I84" i="14"/>
  <c r="I85" i="14"/>
  <c r="I86" i="14"/>
  <c r="I88" i="14"/>
  <c r="I165" i="14"/>
  <c r="I112" i="14"/>
  <c r="I93" i="14"/>
  <c r="I94" i="14"/>
  <c r="I95" i="14"/>
  <c r="I96" i="14"/>
  <c r="I98" i="14"/>
  <c r="I99" i="14"/>
  <c r="I59" i="14"/>
  <c r="I101" i="14"/>
  <c r="I102" i="14"/>
  <c r="I103" i="14"/>
  <c r="I299" i="14"/>
  <c r="I118" i="14"/>
  <c r="I119" i="14"/>
  <c r="I120" i="14"/>
  <c r="I121" i="14"/>
  <c r="I122" i="14"/>
  <c r="I125" i="14"/>
  <c r="I126" i="14"/>
  <c r="I128" i="14"/>
  <c r="I127" i="14"/>
  <c r="I131" i="14"/>
  <c r="I133" i="14"/>
  <c r="I134" i="14"/>
  <c r="I135" i="14"/>
  <c r="I136" i="14"/>
  <c r="I137" i="14"/>
  <c r="I160" i="14"/>
  <c r="I161" i="14"/>
  <c r="I162" i="14"/>
  <c r="I164" i="14"/>
  <c r="I166" i="14"/>
  <c r="I167" i="14"/>
  <c r="I168" i="14"/>
  <c r="I169" i="14"/>
  <c r="I170" i="14"/>
  <c r="I171" i="14"/>
  <c r="I39" i="14"/>
  <c r="I40" i="14"/>
  <c r="I41" i="14"/>
  <c r="I174" i="14"/>
  <c r="I176" i="14"/>
  <c r="I177" i="14"/>
  <c r="I178" i="14"/>
  <c r="I265" i="14"/>
  <c r="I183" i="14"/>
  <c r="I340" i="14"/>
  <c r="I187" i="14"/>
  <c r="I188" i="14"/>
  <c r="I189" i="14"/>
  <c r="I190" i="14"/>
  <c r="I192" i="14"/>
  <c r="I193" i="14"/>
  <c r="I194" i="14"/>
  <c r="I195" i="14"/>
  <c r="I196" i="14"/>
  <c r="I100" i="14"/>
  <c r="I228" i="14"/>
  <c r="I202" i="14"/>
  <c r="I203" i="14"/>
  <c r="I204" i="14"/>
  <c r="I205" i="14"/>
  <c r="I206" i="14"/>
  <c r="I207" i="14"/>
  <c r="I208" i="14"/>
  <c r="I219" i="14"/>
  <c r="I220" i="14"/>
  <c r="I222" i="14"/>
  <c r="I223" i="14"/>
  <c r="I224" i="14"/>
  <c r="I225" i="14"/>
  <c r="I104" i="14"/>
  <c r="I92" i="14"/>
  <c r="I230" i="14"/>
  <c r="I231" i="14"/>
  <c r="I232" i="14"/>
  <c r="I233" i="14"/>
  <c r="I234" i="14"/>
  <c r="I235" i="14"/>
  <c r="I236" i="14"/>
  <c r="I238" i="14"/>
  <c r="I239" i="14"/>
  <c r="I240" i="14"/>
  <c r="I241" i="14"/>
  <c r="I105" i="14"/>
  <c r="I251" i="14"/>
  <c r="I252" i="14"/>
  <c r="I253" i="14"/>
  <c r="I254" i="14"/>
  <c r="I384" i="14"/>
  <c r="I256" i="14"/>
  <c r="I259" i="14"/>
  <c r="I264" i="14"/>
  <c r="I237" i="14"/>
  <c r="I267" i="14"/>
  <c r="I268" i="14"/>
  <c r="I270" i="14"/>
  <c r="I271" i="14"/>
  <c r="I273" i="14"/>
  <c r="I274" i="14"/>
  <c r="I276" i="14"/>
  <c r="I277" i="14"/>
  <c r="I279" i="14"/>
  <c r="I281" i="14"/>
  <c r="I68" i="14"/>
  <c r="I283" i="14"/>
  <c r="I284" i="14"/>
  <c r="I386" i="14"/>
  <c r="I286" i="14"/>
  <c r="I287" i="14"/>
  <c r="I288" i="14"/>
  <c r="I290" i="14"/>
  <c r="I292" i="14"/>
  <c r="I294" i="14"/>
  <c r="I295" i="14"/>
  <c r="I297" i="14"/>
  <c r="I308" i="14"/>
  <c r="I312" i="14"/>
  <c r="I81" i="14"/>
  <c r="I319" i="14"/>
  <c r="I322" i="14"/>
  <c r="I323" i="14"/>
  <c r="I324" i="14"/>
  <c r="I331" i="14"/>
  <c r="I344" i="14"/>
  <c r="I345" i="14"/>
  <c r="I346" i="14"/>
  <c r="I347" i="14"/>
  <c r="I349" i="14"/>
  <c r="I350" i="14"/>
  <c r="I351" i="14"/>
  <c r="I352" i="14"/>
  <c r="I353" i="14"/>
  <c r="I361" i="14"/>
  <c r="I362" i="14"/>
  <c r="I363" i="14"/>
  <c r="I364" i="14"/>
  <c r="I392" i="14"/>
  <c r="I395" i="14"/>
  <c r="I396" i="14"/>
  <c r="I397" i="14"/>
  <c r="I398" i="14"/>
  <c r="I399" i="14"/>
  <c r="I400" i="14"/>
  <c r="I401" i="14"/>
  <c r="I402" i="14"/>
  <c r="I403" i="14"/>
  <c r="I404" i="14"/>
  <c r="I106" i="14"/>
  <c r="I111" i="14"/>
  <c r="I411" i="14"/>
  <c r="I412" i="14"/>
  <c r="I419" i="14"/>
  <c r="I434" i="14"/>
  <c r="I260" i="14"/>
  <c r="I436" i="14"/>
  <c r="I438" i="14"/>
  <c r="I440" i="14"/>
  <c r="I115" i="14"/>
  <c r="I442" i="14"/>
  <c r="I443" i="14"/>
  <c r="I444" i="14"/>
  <c r="I445" i="14"/>
  <c r="I446" i="14"/>
  <c r="I447" i="14"/>
  <c r="I448" i="14"/>
  <c r="I449" i="14"/>
  <c r="I450" i="14"/>
  <c r="I451" i="14"/>
  <c r="I452" i="14"/>
  <c r="I453" i="14"/>
  <c r="I182" i="14"/>
  <c r="I456" i="14"/>
  <c r="I457" i="14"/>
  <c r="I458" i="14"/>
  <c r="K475" i="14"/>
  <c r="J475" i="14"/>
  <c r="I475" i="14"/>
  <c r="H475" i="14"/>
  <c r="G475" i="14"/>
  <c r="F475" i="14"/>
  <c r="E475" i="14"/>
  <c r="A475" i="14"/>
  <c r="H474" i="14"/>
  <c r="G474" i="14"/>
  <c r="E474" i="14"/>
  <c r="A474" i="14"/>
  <c r="H66" i="14"/>
  <c r="G66" i="14"/>
  <c r="E66" i="14"/>
  <c r="A66" i="14"/>
  <c r="H65" i="14"/>
  <c r="G65" i="14"/>
  <c r="E65" i="14"/>
  <c r="A65" i="14"/>
  <c r="H63" i="14"/>
  <c r="G63" i="14"/>
  <c r="E63" i="14"/>
  <c r="A63" i="14"/>
  <c r="K470" i="14"/>
  <c r="J470" i="14"/>
  <c r="I470" i="14"/>
  <c r="H470" i="14"/>
  <c r="G470" i="14"/>
  <c r="F470" i="14"/>
  <c r="E470" i="14"/>
  <c r="H110" i="14"/>
  <c r="G110" i="14"/>
  <c r="E110" i="14"/>
  <c r="A110" i="14"/>
  <c r="H109" i="14"/>
  <c r="G109" i="14"/>
  <c r="E109" i="14"/>
  <c r="A109" i="14"/>
  <c r="K467" i="14"/>
  <c r="J467" i="14"/>
  <c r="I467" i="14"/>
  <c r="H467" i="14"/>
  <c r="G467" i="14"/>
  <c r="F467" i="14"/>
  <c r="E467" i="14"/>
  <c r="H466" i="14"/>
  <c r="G466" i="14"/>
  <c r="E466" i="14"/>
  <c r="A466" i="14"/>
  <c r="H91" i="14"/>
  <c r="G91" i="14"/>
  <c r="E91" i="14"/>
  <c r="A91" i="14"/>
  <c r="K464" i="14"/>
  <c r="J464" i="14"/>
  <c r="I464" i="14"/>
  <c r="H464" i="14"/>
  <c r="G464" i="14"/>
  <c r="F464" i="14"/>
  <c r="E464" i="14"/>
  <c r="H463" i="14"/>
  <c r="G463" i="14"/>
  <c r="E463" i="14"/>
  <c r="A463" i="14"/>
  <c r="H55" i="14"/>
  <c r="G55" i="14"/>
  <c r="E55" i="14"/>
  <c r="A55" i="14"/>
  <c r="K461" i="14"/>
  <c r="J461" i="14"/>
  <c r="I461" i="14"/>
  <c r="H461" i="14"/>
  <c r="G461" i="14"/>
  <c r="F461" i="14"/>
  <c r="E461" i="14"/>
  <c r="H62" i="14"/>
  <c r="G62" i="14"/>
  <c r="E62" i="14"/>
  <c r="A62" i="14"/>
  <c r="K76" i="14"/>
  <c r="J76" i="14"/>
  <c r="I76" i="14"/>
  <c r="H76" i="14"/>
  <c r="G76" i="14"/>
  <c r="F76" i="14"/>
  <c r="E76" i="14"/>
  <c r="A76" i="14"/>
  <c r="H458" i="14"/>
  <c r="G458" i="14"/>
  <c r="E458" i="14"/>
  <c r="A458" i="14"/>
  <c r="H457" i="14"/>
  <c r="G457" i="14"/>
  <c r="E457" i="14"/>
  <c r="A457" i="14"/>
  <c r="H456" i="14"/>
  <c r="G456" i="14"/>
  <c r="E456" i="14"/>
  <c r="A456" i="14"/>
  <c r="K359" i="14"/>
  <c r="J359" i="14"/>
  <c r="I359" i="14"/>
  <c r="G359" i="14"/>
  <c r="F359" i="14"/>
  <c r="E359" i="14"/>
  <c r="A359" i="14"/>
  <c r="G182" i="14"/>
  <c r="E182" i="14"/>
  <c r="A182" i="14"/>
  <c r="H453" i="14"/>
  <c r="G453" i="14"/>
  <c r="E453" i="14"/>
  <c r="A453" i="14"/>
  <c r="H452" i="14"/>
  <c r="G452" i="14"/>
  <c r="E452" i="14"/>
  <c r="A452" i="14"/>
  <c r="H451" i="14"/>
  <c r="G451" i="14"/>
  <c r="E451" i="14"/>
  <c r="A451" i="14"/>
  <c r="H450" i="14"/>
  <c r="G450" i="14"/>
  <c r="E450" i="14"/>
  <c r="A450" i="14"/>
  <c r="H449" i="14"/>
  <c r="G449" i="14"/>
  <c r="E449" i="14"/>
  <c r="A449" i="14"/>
  <c r="H448" i="14"/>
  <c r="G448" i="14"/>
  <c r="E448" i="14"/>
  <c r="A448" i="14"/>
  <c r="H447" i="14"/>
  <c r="G447" i="14"/>
  <c r="E447" i="14"/>
  <c r="A447" i="14"/>
  <c r="H446" i="14"/>
  <c r="G446" i="14"/>
  <c r="E446" i="14"/>
  <c r="A446" i="14"/>
  <c r="H445" i="14"/>
  <c r="G445" i="14"/>
  <c r="E445" i="14"/>
  <c r="A445" i="14"/>
  <c r="H444" i="14"/>
  <c r="G444" i="14"/>
  <c r="E444" i="14"/>
  <c r="A444" i="14"/>
  <c r="H443" i="14"/>
  <c r="G443" i="14"/>
  <c r="E443" i="14"/>
  <c r="A443" i="14"/>
  <c r="H442" i="14"/>
  <c r="G442" i="14"/>
  <c r="E442" i="14"/>
  <c r="A442" i="14"/>
  <c r="H115" i="14"/>
  <c r="G115" i="14"/>
  <c r="E115" i="14"/>
  <c r="A115" i="14"/>
  <c r="H440" i="14"/>
  <c r="G440" i="14"/>
  <c r="E440" i="14"/>
  <c r="A440" i="14"/>
  <c r="K311" i="14"/>
  <c r="J311" i="14"/>
  <c r="I311" i="14"/>
  <c r="G311" i="14"/>
  <c r="F311" i="14"/>
  <c r="E311" i="14"/>
  <c r="A311" i="14"/>
  <c r="H438" i="14"/>
  <c r="G438" i="14"/>
  <c r="E438" i="14"/>
  <c r="A438" i="14"/>
  <c r="K329" i="14"/>
  <c r="J329" i="14"/>
  <c r="I329" i="14"/>
  <c r="G329" i="14"/>
  <c r="F329" i="14"/>
  <c r="E329" i="14"/>
  <c r="H436" i="14"/>
  <c r="G436" i="14"/>
  <c r="E436" i="14"/>
  <c r="A436" i="14"/>
  <c r="G260" i="14"/>
  <c r="E260" i="14"/>
  <c r="A260" i="14"/>
  <c r="H434" i="14"/>
  <c r="G434" i="14"/>
  <c r="E434" i="14"/>
  <c r="A434" i="14"/>
  <c r="K422" i="14"/>
  <c r="J422" i="14"/>
  <c r="I422" i="14"/>
  <c r="G422" i="14"/>
  <c r="F422" i="14"/>
  <c r="E422" i="14"/>
  <c r="A422" i="14"/>
  <c r="K52" i="14"/>
  <c r="J52" i="14"/>
  <c r="I52" i="14"/>
  <c r="H52" i="14"/>
  <c r="G52" i="14"/>
  <c r="F52" i="14"/>
  <c r="E52" i="14"/>
  <c r="A52" i="14"/>
  <c r="K51" i="14"/>
  <c r="J51" i="14"/>
  <c r="I51" i="14"/>
  <c r="H51" i="14"/>
  <c r="G51" i="14"/>
  <c r="F51" i="14"/>
  <c r="E51" i="14"/>
  <c r="A51" i="14"/>
  <c r="K48" i="14"/>
  <c r="J48" i="14"/>
  <c r="I48" i="14"/>
  <c r="H48" i="14"/>
  <c r="G48" i="14"/>
  <c r="F48" i="14"/>
  <c r="E48" i="14"/>
  <c r="A48" i="14"/>
  <c r="K47" i="14"/>
  <c r="J47" i="14"/>
  <c r="I47" i="14"/>
  <c r="H47" i="14"/>
  <c r="G47" i="14"/>
  <c r="F47" i="14"/>
  <c r="E47" i="14"/>
  <c r="A47" i="14"/>
  <c r="K45" i="14"/>
  <c r="J45" i="14"/>
  <c r="I45" i="14"/>
  <c r="H45" i="14"/>
  <c r="G45" i="14"/>
  <c r="F45" i="14"/>
  <c r="E45" i="14"/>
  <c r="A45" i="14"/>
  <c r="K44" i="14"/>
  <c r="J44" i="14"/>
  <c r="I44" i="14"/>
  <c r="H44" i="14"/>
  <c r="G44" i="14"/>
  <c r="F44" i="14"/>
  <c r="E44" i="14"/>
  <c r="A44" i="14"/>
  <c r="K36" i="14"/>
  <c r="J36" i="14"/>
  <c r="I36" i="14"/>
  <c r="H36" i="14"/>
  <c r="G36" i="14"/>
  <c r="F36" i="14"/>
  <c r="E36" i="14"/>
  <c r="A36" i="14"/>
  <c r="K35" i="14"/>
  <c r="J35" i="14"/>
  <c r="I35" i="14"/>
  <c r="H35" i="14"/>
  <c r="G35" i="14"/>
  <c r="F35" i="14"/>
  <c r="E35" i="14"/>
  <c r="A35" i="14"/>
  <c r="K34" i="14"/>
  <c r="J34" i="14"/>
  <c r="I34" i="14"/>
  <c r="H34" i="14"/>
  <c r="G34" i="14"/>
  <c r="F34" i="14"/>
  <c r="E34" i="14"/>
  <c r="A34" i="14"/>
  <c r="K33" i="14"/>
  <c r="J33" i="14"/>
  <c r="I33" i="14"/>
  <c r="H33" i="14"/>
  <c r="G33" i="14"/>
  <c r="F33" i="14"/>
  <c r="E33" i="14"/>
  <c r="A33" i="14"/>
  <c r="K30" i="14"/>
  <c r="J30" i="14"/>
  <c r="I30" i="14"/>
  <c r="H30" i="14"/>
  <c r="G30" i="14"/>
  <c r="F30" i="14"/>
  <c r="E30" i="14"/>
  <c r="A30" i="14"/>
  <c r="K26" i="14"/>
  <c r="J26" i="14"/>
  <c r="I26" i="14"/>
  <c r="H26" i="14"/>
  <c r="G26" i="14"/>
  <c r="F26" i="14"/>
  <c r="E26" i="14"/>
  <c r="A26" i="14"/>
  <c r="K420" i="14"/>
  <c r="J420" i="14"/>
  <c r="H420" i="14"/>
  <c r="E420" i="14"/>
  <c r="A420" i="14"/>
  <c r="H419" i="14"/>
  <c r="E419" i="14"/>
  <c r="A419" i="14"/>
  <c r="K418" i="14"/>
  <c r="J418" i="14"/>
  <c r="H418" i="14"/>
  <c r="G418" i="14"/>
  <c r="E418" i="14"/>
  <c r="A418" i="14"/>
  <c r="K421" i="14"/>
  <c r="J421" i="14"/>
  <c r="I421" i="14"/>
  <c r="G421" i="14"/>
  <c r="F421" i="14"/>
  <c r="E421" i="14"/>
  <c r="A421" i="14"/>
  <c r="K227" i="14"/>
  <c r="J227" i="14"/>
  <c r="I227" i="14"/>
  <c r="G227" i="14"/>
  <c r="F227" i="14"/>
  <c r="E227" i="14"/>
  <c r="A227" i="14"/>
  <c r="K97" i="14"/>
  <c r="J97" i="14"/>
  <c r="I97" i="14"/>
  <c r="H97" i="14"/>
  <c r="G97" i="14"/>
  <c r="E97" i="14"/>
  <c r="A97" i="14"/>
  <c r="K417" i="14"/>
  <c r="J417" i="14"/>
  <c r="I417" i="14"/>
  <c r="G417" i="14"/>
  <c r="F417" i="14"/>
  <c r="E417" i="14"/>
  <c r="A417" i="14"/>
  <c r="K413" i="14"/>
  <c r="J413" i="14"/>
  <c r="H413" i="14"/>
  <c r="G413" i="14"/>
  <c r="E413" i="14"/>
  <c r="A413" i="14"/>
  <c r="H412" i="14"/>
  <c r="G412" i="14"/>
  <c r="E412" i="14"/>
  <c r="A412" i="14"/>
  <c r="H411" i="14"/>
  <c r="G411" i="14"/>
  <c r="E411" i="14"/>
  <c r="A411" i="14"/>
  <c r="K416" i="14"/>
  <c r="J416" i="14"/>
  <c r="I416" i="14"/>
  <c r="G416" i="14"/>
  <c r="F416" i="14"/>
  <c r="E416" i="14"/>
  <c r="A416" i="14"/>
  <c r="H111" i="14"/>
  <c r="G111" i="14"/>
  <c r="E111" i="14"/>
  <c r="A111" i="14"/>
  <c r="K408" i="14"/>
  <c r="J408" i="14"/>
  <c r="I408" i="14"/>
  <c r="G408" i="14"/>
  <c r="F408" i="14"/>
  <c r="E408" i="14"/>
  <c r="A408" i="14"/>
  <c r="K407" i="14"/>
  <c r="J407" i="14"/>
  <c r="H407" i="14"/>
  <c r="G407" i="14"/>
  <c r="E407" i="14"/>
  <c r="A407" i="14"/>
  <c r="K415" i="14"/>
  <c r="J415" i="14"/>
  <c r="I415" i="14"/>
  <c r="G415" i="14"/>
  <c r="F415" i="14"/>
  <c r="E415" i="14"/>
  <c r="A415" i="14"/>
  <c r="H106" i="14"/>
  <c r="G106" i="14"/>
  <c r="E106" i="14"/>
  <c r="A106" i="14"/>
  <c r="H404" i="14"/>
  <c r="E404" i="14"/>
  <c r="A404" i="14"/>
  <c r="H403" i="14"/>
  <c r="G403" i="14"/>
  <c r="E403" i="14"/>
  <c r="A403" i="14"/>
  <c r="H402" i="14"/>
  <c r="G402" i="14"/>
  <c r="E402" i="14"/>
  <c r="A402" i="14"/>
  <c r="H401" i="14"/>
  <c r="G401" i="14"/>
  <c r="E401" i="14"/>
  <c r="A401" i="14"/>
  <c r="H400" i="14"/>
  <c r="G400" i="14"/>
  <c r="E400" i="14"/>
  <c r="A400" i="14"/>
  <c r="H399" i="14"/>
  <c r="G399" i="14"/>
  <c r="E399" i="14"/>
  <c r="A399" i="14"/>
  <c r="H398" i="14"/>
  <c r="G398" i="14"/>
  <c r="E398" i="14"/>
  <c r="A398" i="14"/>
  <c r="H397" i="14"/>
  <c r="G397" i="14"/>
  <c r="E397" i="14"/>
  <c r="A397" i="14"/>
  <c r="H396" i="14"/>
  <c r="G396" i="14"/>
  <c r="E396" i="14"/>
  <c r="A396" i="14"/>
  <c r="H395" i="14"/>
  <c r="G395" i="14"/>
  <c r="E395" i="14"/>
  <c r="A395" i="14"/>
  <c r="K394" i="14"/>
  <c r="J394" i="14"/>
  <c r="H394" i="14"/>
  <c r="E394" i="14"/>
  <c r="A394" i="14"/>
  <c r="K393" i="14"/>
  <c r="J393" i="14"/>
  <c r="H393" i="14"/>
  <c r="G393" i="14"/>
  <c r="E393" i="14"/>
  <c r="A393" i="14"/>
  <c r="H392" i="14"/>
  <c r="G392" i="14"/>
  <c r="E392" i="14"/>
  <c r="A392" i="14"/>
  <c r="K179" i="14"/>
  <c r="J179" i="14"/>
  <c r="I179" i="14"/>
  <c r="G179" i="14"/>
  <c r="F179" i="14"/>
  <c r="E179" i="14"/>
  <c r="A179" i="14"/>
  <c r="K390" i="14"/>
  <c r="J390" i="14"/>
  <c r="H390" i="14"/>
  <c r="G390" i="14"/>
  <c r="F390" i="14"/>
  <c r="E390" i="14"/>
  <c r="A390" i="14"/>
  <c r="K307" i="14"/>
  <c r="J307" i="14"/>
  <c r="I307" i="14"/>
  <c r="G307" i="14"/>
  <c r="F307" i="14"/>
  <c r="E307" i="14"/>
  <c r="A307" i="14"/>
  <c r="K272" i="14"/>
  <c r="J272" i="14"/>
  <c r="I272" i="14"/>
  <c r="G272" i="14"/>
  <c r="F272" i="14"/>
  <c r="E272" i="14"/>
  <c r="A272" i="14"/>
  <c r="K303" i="14"/>
  <c r="J303" i="14"/>
  <c r="I303" i="14"/>
  <c r="G303" i="14"/>
  <c r="F303" i="14"/>
  <c r="E303" i="14"/>
  <c r="A303" i="14"/>
  <c r="K354" i="14"/>
  <c r="J354" i="14"/>
  <c r="I354" i="14"/>
  <c r="G354" i="14"/>
  <c r="F354" i="14"/>
  <c r="E354" i="14"/>
  <c r="A354" i="14"/>
  <c r="K367" i="14"/>
  <c r="J367" i="14"/>
  <c r="I367" i="14"/>
  <c r="G367" i="14"/>
  <c r="F367" i="14"/>
  <c r="E367" i="14"/>
  <c r="A367" i="14"/>
  <c r="K414" i="14"/>
  <c r="J414" i="14"/>
  <c r="I414" i="14"/>
  <c r="G414" i="14"/>
  <c r="F414" i="14"/>
  <c r="E414" i="14"/>
  <c r="A414" i="14"/>
  <c r="K332" i="14"/>
  <c r="J332" i="14"/>
  <c r="I332" i="14"/>
  <c r="G332" i="14"/>
  <c r="F332" i="14"/>
  <c r="E332" i="14"/>
  <c r="A332" i="14"/>
  <c r="K261" i="14"/>
  <c r="J261" i="14"/>
  <c r="I261" i="14"/>
  <c r="G261" i="14"/>
  <c r="F261" i="14"/>
  <c r="E261" i="14"/>
  <c r="A261" i="14"/>
  <c r="K278" i="14"/>
  <c r="J278" i="14"/>
  <c r="I278" i="14"/>
  <c r="G278" i="14"/>
  <c r="F278" i="14"/>
  <c r="E278" i="14"/>
  <c r="A278" i="14"/>
  <c r="K343" i="14"/>
  <c r="J343" i="14"/>
  <c r="I343" i="14"/>
  <c r="G343" i="14"/>
  <c r="F343" i="14"/>
  <c r="E343" i="14"/>
  <c r="A343" i="14"/>
  <c r="K132" i="14"/>
  <c r="J132" i="14"/>
  <c r="I132" i="14"/>
  <c r="G132" i="14"/>
  <c r="F132" i="14"/>
  <c r="E132" i="14"/>
  <c r="A132" i="14"/>
  <c r="K175" i="14"/>
  <c r="J175" i="14"/>
  <c r="I175" i="14"/>
  <c r="G175" i="14"/>
  <c r="F175" i="14"/>
  <c r="E175" i="14"/>
  <c r="A175" i="14"/>
  <c r="K410" i="14"/>
  <c r="J410" i="14"/>
  <c r="I410" i="14"/>
  <c r="G410" i="14"/>
  <c r="F410" i="14"/>
  <c r="E410" i="14"/>
  <c r="A410" i="14"/>
  <c r="K255" i="14"/>
  <c r="J255" i="14"/>
  <c r="I255" i="14"/>
  <c r="G255" i="14"/>
  <c r="F255" i="14"/>
  <c r="E255" i="14"/>
  <c r="A255" i="14"/>
  <c r="K409" i="14"/>
  <c r="J409" i="14"/>
  <c r="I409" i="14"/>
  <c r="G409" i="14"/>
  <c r="F409" i="14"/>
  <c r="E409" i="14"/>
  <c r="A409" i="14"/>
  <c r="K406" i="14"/>
  <c r="J406" i="14"/>
  <c r="I406" i="14"/>
  <c r="G406" i="14"/>
  <c r="F406" i="14"/>
  <c r="E406" i="14"/>
  <c r="A406" i="14"/>
  <c r="K405" i="14"/>
  <c r="J405" i="14"/>
  <c r="I405" i="14"/>
  <c r="G405" i="14"/>
  <c r="F405" i="14"/>
  <c r="E405" i="14"/>
  <c r="A405" i="14"/>
  <c r="K242" i="14"/>
  <c r="J242" i="14"/>
  <c r="I242" i="14"/>
  <c r="G242" i="14"/>
  <c r="F242" i="14"/>
  <c r="E242" i="14"/>
  <c r="A242" i="14"/>
  <c r="K391" i="14"/>
  <c r="J391" i="14"/>
  <c r="I391" i="14"/>
  <c r="G391" i="14"/>
  <c r="F391" i="14"/>
  <c r="E391" i="14"/>
  <c r="A391" i="14"/>
  <c r="K357" i="14"/>
  <c r="J357" i="14"/>
  <c r="I357" i="14"/>
  <c r="G357" i="14"/>
  <c r="F357" i="14"/>
  <c r="E357" i="14"/>
  <c r="A357" i="14"/>
  <c r="K318" i="14"/>
  <c r="J318" i="14"/>
  <c r="I318" i="14"/>
  <c r="G318" i="14"/>
  <c r="F318" i="14"/>
  <c r="E318" i="14"/>
  <c r="A318" i="14"/>
  <c r="K389" i="14"/>
  <c r="J389" i="14"/>
  <c r="I389" i="14"/>
  <c r="G389" i="14"/>
  <c r="E389" i="14"/>
  <c r="A389" i="14"/>
  <c r="K298" i="14"/>
  <c r="J298" i="14"/>
  <c r="I298" i="14"/>
  <c r="G298" i="14"/>
  <c r="F298" i="14"/>
  <c r="E298" i="14"/>
  <c r="A298" i="14"/>
  <c r="K366" i="14"/>
  <c r="J366" i="14"/>
  <c r="H366" i="14"/>
  <c r="G366" i="14"/>
  <c r="E366" i="14"/>
  <c r="A366" i="14"/>
  <c r="K173" i="14"/>
  <c r="J173" i="14"/>
  <c r="I173" i="14"/>
  <c r="G173" i="14"/>
  <c r="F173" i="14"/>
  <c r="E173" i="14"/>
  <c r="A173" i="14"/>
  <c r="H364" i="14"/>
  <c r="G364" i="14"/>
  <c r="E364" i="14"/>
  <c r="A364" i="14"/>
  <c r="H363" i="14"/>
  <c r="G363" i="14"/>
  <c r="E363" i="14"/>
  <c r="A363" i="14"/>
  <c r="G362" i="14"/>
  <c r="E362" i="14"/>
  <c r="A362" i="14"/>
  <c r="H361" i="14"/>
  <c r="G361" i="14"/>
  <c r="E361" i="14"/>
  <c r="A361" i="14"/>
  <c r="K218" i="14"/>
  <c r="J218" i="14"/>
  <c r="I218" i="14"/>
  <c r="G218" i="14"/>
  <c r="F218" i="14"/>
  <c r="E218" i="14"/>
  <c r="K140" i="14"/>
  <c r="J140" i="14"/>
  <c r="I140" i="14"/>
  <c r="H140" i="14"/>
  <c r="G140" i="14"/>
  <c r="F140" i="14"/>
  <c r="E140" i="14"/>
  <c r="A140" i="14"/>
  <c r="K333" i="14"/>
  <c r="J333" i="14"/>
  <c r="I333" i="14"/>
  <c r="G333" i="14"/>
  <c r="F333" i="14"/>
  <c r="E333" i="14"/>
  <c r="A333" i="14"/>
  <c r="K129" i="14"/>
  <c r="J129" i="14"/>
  <c r="I129" i="14"/>
  <c r="H129" i="14"/>
  <c r="G129" i="14"/>
  <c r="F129" i="14"/>
  <c r="E129" i="14"/>
  <c r="A129" i="14"/>
  <c r="K210" i="14"/>
  <c r="J210" i="14"/>
  <c r="I210" i="14"/>
  <c r="G210" i="14"/>
  <c r="F210" i="14"/>
  <c r="E210" i="14"/>
  <c r="A210" i="14"/>
  <c r="K291" i="14"/>
  <c r="J291" i="14"/>
  <c r="I291" i="14"/>
  <c r="G291" i="14"/>
  <c r="F291" i="14"/>
  <c r="E291" i="14"/>
  <c r="A291" i="14"/>
  <c r="K327" i="14"/>
  <c r="J327" i="14"/>
  <c r="I327" i="14"/>
  <c r="G327" i="14"/>
  <c r="F327" i="14"/>
  <c r="E327" i="14"/>
  <c r="A327" i="14"/>
  <c r="H353" i="14"/>
  <c r="G353" i="14"/>
  <c r="E353" i="14"/>
  <c r="A353" i="14"/>
  <c r="G352" i="14"/>
  <c r="E352" i="14"/>
  <c r="A352" i="14"/>
  <c r="G351" i="14"/>
  <c r="E351" i="14"/>
  <c r="A351" i="14"/>
  <c r="G350" i="14"/>
  <c r="E350" i="14"/>
  <c r="A350" i="14"/>
  <c r="G349" i="14"/>
  <c r="E349" i="14"/>
  <c r="A349" i="14"/>
  <c r="G348" i="14"/>
  <c r="E348" i="14"/>
  <c r="A348" i="14"/>
  <c r="G347" i="14"/>
  <c r="E347" i="14"/>
  <c r="A347" i="14"/>
  <c r="G346" i="14"/>
  <c r="E346" i="14"/>
  <c r="A346" i="14"/>
  <c r="G345" i="14"/>
  <c r="E345" i="14"/>
  <c r="A345" i="14"/>
  <c r="G344" i="14"/>
  <c r="E344" i="14"/>
  <c r="A344" i="14"/>
  <c r="K388" i="14"/>
  <c r="J388" i="14"/>
  <c r="I388" i="14"/>
  <c r="G388" i="14"/>
  <c r="F388" i="14"/>
  <c r="E388" i="14"/>
  <c r="A388" i="14"/>
  <c r="K342" i="14"/>
  <c r="J342" i="14"/>
  <c r="G342" i="14"/>
  <c r="E342" i="14"/>
  <c r="A342" i="14"/>
  <c r="K341" i="14"/>
  <c r="J341" i="14"/>
  <c r="G341" i="14"/>
  <c r="E341" i="14"/>
  <c r="A341" i="14"/>
  <c r="K214" i="14"/>
  <c r="J214" i="14"/>
  <c r="I214" i="14"/>
  <c r="G214" i="14"/>
  <c r="F214" i="14"/>
  <c r="E214" i="14"/>
  <c r="A214" i="14"/>
  <c r="K144" i="14"/>
  <c r="J144" i="14"/>
  <c r="I144" i="14"/>
  <c r="G144" i="14"/>
  <c r="F144" i="14"/>
  <c r="E144" i="14"/>
  <c r="A144" i="14"/>
  <c r="K338" i="14"/>
  <c r="J338" i="14"/>
  <c r="G338" i="14"/>
  <c r="E338" i="14"/>
  <c r="A338" i="14"/>
  <c r="K337" i="14"/>
  <c r="J337" i="14"/>
  <c r="I337" i="14"/>
  <c r="G337" i="14"/>
  <c r="F337" i="14"/>
  <c r="E337" i="14"/>
  <c r="A337" i="14"/>
  <c r="K244" i="14"/>
  <c r="J244" i="14"/>
  <c r="I244" i="14"/>
  <c r="G244" i="14"/>
  <c r="F244" i="14"/>
  <c r="E244" i="14"/>
  <c r="A244" i="14"/>
  <c r="K249" i="14"/>
  <c r="J249" i="14"/>
  <c r="I249" i="14"/>
  <c r="G249" i="14"/>
  <c r="F249" i="14"/>
  <c r="E249" i="14"/>
  <c r="A249" i="14"/>
  <c r="K282" i="14"/>
  <c r="J282" i="14"/>
  <c r="I282" i="14"/>
  <c r="G282" i="14"/>
  <c r="F282" i="14"/>
  <c r="E282" i="14"/>
  <c r="A282" i="14"/>
  <c r="K266" i="14"/>
  <c r="J266" i="14"/>
  <c r="I266" i="14"/>
  <c r="G266" i="14"/>
  <c r="F266" i="14"/>
  <c r="E266" i="14"/>
  <c r="A266" i="14"/>
  <c r="K158" i="14"/>
  <c r="J158" i="14"/>
  <c r="I158" i="14"/>
  <c r="G158" i="14"/>
  <c r="F158" i="14"/>
  <c r="E158" i="14"/>
  <c r="A158" i="14"/>
  <c r="G331" i="14"/>
  <c r="E331" i="14"/>
  <c r="A331" i="14"/>
  <c r="K113" i="14"/>
  <c r="J113" i="14"/>
  <c r="I113" i="14"/>
  <c r="G113" i="14"/>
  <c r="F113" i="14"/>
  <c r="E113" i="14"/>
  <c r="A113" i="14"/>
  <c r="K213" i="14"/>
  <c r="J213" i="14"/>
  <c r="I213" i="14"/>
  <c r="G213" i="14"/>
  <c r="F213" i="14"/>
  <c r="E213" i="14"/>
  <c r="A213" i="14"/>
  <c r="J328" i="14"/>
  <c r="G328" i="14"/>
  <c r="E328" i="14"/>
  <c r="A328" i="14"/>
  <c r="K263" i="14"/>
  <c r="J263" i="14"/>
  <c r="I263" i="14"/>
  <c r="G263" i="14"/>
  <c r="F263" i="14"/>
  <c r="E263" i="14"/>
  <c r="A263" i="14"/>
  <c r="G326" i="14"/>
  <c r="E326" i="14"/>
  <c r="A326" i="14"/>
  <c r="J325" i="14"/>
  <c r="G325" i="14"/>
  <c r="E325" i="14"/>
  <c r="A325" i="14"/>
  <c r="G324" i="14"/>
  <c r="E324" i="14"/>
  <c r="A324" i="14"/>
  <c r="G323" i="14"/>
  <c r="E323" i="14"/>
  <c r="A323" i="14"/>
  <c r="G322" i="14"/>
  <c r="E322" i="14"/>
  <c r="A322" i="14"/>
  <c r="K275" i="14"/>
  <c r="J275" i="14"/>
  <c r="I275" i="14"/>
  <c r="G275" i="14"/>
  <c r="F275" i="14"/>
  <c r="E275" i="14"/>
  <c r="A275" i="14"/>
  <c r="J320" i="14"/>
  <c r="G320" i="14"/>
  <c r="E320" i="14"/>
  <c r="A320" i="14"/>
  <c r="G319" i="14"/>
  <c r="E319" i="14"/>
  <c r="A319" i="14"/>
  <c r="G81" i="14"/>
  <c r="E81" i="14"/>
  <c r="A81" i="14"/>
  <c r="K143" i="14"/>
  <c r="J143" i="14"/>
  <c r="I143" i="14"/>
  <c r="G143" i="14"/>
  <c r="F143" i="14"/>
  <c r="E143" i="14"/>
  <c r="A143" i="14"/>
  <c r="K387" i="14"/>
  <c r="J387" i="14"/>
  <c r="I387" i="14"/>
  <c r="G387" i="14"/>
  <c r="F387" i="14"/>
  <c r="E387" i="14"/>
  <c r="A387" i="14"/>
  <c r="J315" i="14"/>
  <c r="H315" i="14"/>
  <c r="G315" i="14"/>
  <c r="E315" i="14"/>
  <c r="A315" i="14"/>
  <c r="K314" i="14"/>
  <c r="J314" i="14"/>
  <c r="G314" i="14"/>
  <c r="E314" i="14"/>
  <c r="A314" i="14"/>
  <c r="K148" i="14"/>
  <c r="J148" i="14"/>
  <c r="I148" i="14"/>
  <c r="G148" i="14"/>
  <c r="F148" i="14"/>
  <c r="E148" i="14"/>
  <c r="A148" i="14"/>
  <c r="G312" i="14"/>
  <c r="E312" i="14"/>
  <c r="A312" i="14"/>
  <c r="K356" i="14"/>
  <c r="J356" i="14"/>
  <c r="I356" i="14"/>
  <c r="G356" i="14"/>
  <c r="F356" i="14"/>
  <c r="E356" i="14"/>
  <c r="A356" i="14"/>
  <c r="K215" i="14"/>
  <c r="J215" i="14"/>
  <c r="I215" i="14"/>
  <c r="G215" i="14"/>
  <c r="F215" i="14"/>
  <c r="E215" i="14"/>
  <c r="A215" i="14"/>
  <c r="K309" i="14"/>
  <c r="J309" i="14"/>
  <c r="H309" i="14"/>
  <c r="G309" i="14"/>
  <c r="E309" i="14"/>
  <c r="A309" i="14"/>
  <c r="G308" i="14"/>
  <c r="E308" i="14"/>
  <c r="A308" i="14"/>
  <c r="K262" i="14"/>
  <c r="J262" i="14"/>
  <c r="I262" i="14"/>
  <c r="G262" i="14"/>
  <c r="F262" i="14"/>
  <c r="E262" i="14"/>
  <c r="A262" i="14"/>
  <c r="K269" i="14"/>
  <c r="J269" i="14"/>
  <c r="I269" i="14"/>
  <c r="G269" i="14"/>
  <c r="F269" i="14"/>
  <c r="E269" i="14"/>
  <c r="A269" i="14"/>
  <c r="K305" i="14"/>
  <c r="J305" i="14"/>
  <c r="H305" i="14"/>
  <c r="G305" i="14"/>
  <c r="F305" i="14"/>
  <c r="E305" i="14"/>
  <c r="A305" i="14"/>
  <c r="K157" i="14"/>
  <c r="J157" i="14"/>
  <c r="I157" i="14"/>
  <c r="G157" i="14"/>
  <c r="F157" i="14"/>
  <c r="E157" i="14"/>
  <c r="A157" i="14"/>
  <c r="K181" i="14"/>
  <c r="J181" i="14"/>
  <c r="I181" i="14"/>
  <c r="G181" i="14"/>
  <c r="F181" i="14"/>
  <c r="E181" i="14"/>
  <c r="A181" i="14"/>
  <c r="K302" i="14"/>
  <c r="J302" i="14"/>
  <c r="G302" i="14"/>
  <c r="E302" i="14"/>
  <c r="A302" i="14"/>
  <c r="K301" i="14"/>
  <c r="J301" i="14"/>
  <c r="G301" i="14"/>
  <c r="F301" i="14"/>
  <c r="E301" i="14"/>
  <c r="A301" i="14"/>
  <c r="K216" i="14"/>
  <c r="J216" i="14"/>
  <c r="I216" i="14"/>
  <c r="G216" i="14"/>
  <c r="F216" i="14"/>
  <c r="E216" i="14"/>
  <c r="A216" i="14"/>
  <c r="K147" i="14"/>
  <c r="J147" i="14"/>
  <c r="I147" i="14"/>
  <c r="G147" i="14"/>
  <c r="F147" i="14"/>
  <c r="E147" i="14"/>
  <c r="A147" i="14"/>
  <c r="K130" i="14"/>
  <c r="J130" i="14"/>
  <c r="I130" i="14"/>
  <c r="G130" i="14"/>
  <c r="F130" i="14"/>
  <c r="E130" i="14"/>
  <c r="A130" i="14"/>
  <c r="H297" i="14"/>
  <c r="G297" i="14"/>
  <c r="E297" i="14"/>
  <c r="A297" i="14"/>
  <c r="K296" i="14"/>
  <c r="J296" i="14"/>
  <c r="G296" i="14"/>
  <c r="F296" i="14"/>
  <c r="E296" i="14"/>
  <c r="A296" i="14"/>
  <c r="G295" i="14"/>
  <c r="E295" i="14"/>
  <c r="A295" i="14"/>
  <c r="H294" i="14"/>
  <c r="G294" i="14"/>
  <c r="E294" i="14"/>
  <c r="A294" i="14"/>
  <c r="G293" i="14"/>
  <c r="E293" i="14"/>
  <c r="A293" i="14"/>
  <c r="H292" i="14"/>
  <c r="G292" i="14"/>
  <c r="E292" i="14"/>
  <c r="A292" i="14"/>
  <c r="K243" i="14"/>
  <c r="J243" i="14"/>
  <c r="I243" i="14"/>
  <c r="G243" i="14"/>
  <c r="F243" i="14"/>
  <c r="E243" i="14"/>
  <c r="A243" i="14"/>
  <c r="G290" i="14"/>
  <c r="E290" i="14"/>
  <c r="A290" i="14"/>
  <c r="J289" i="14"/>
  <c r="H289" i="14"/>
  <c r="G289" i="14"/>
  <c r="E289" i="14"/>
  <c r="A289" i="14"/>
  <c r="G288" i="14"/>
  <c r="E288" i="14"/>
  <c r="A288" i="14"/>
  <c r="G287" i="14"/>
  <c r="E287" i="14"/>
  <c r="A287" i="14"/>
  <c r="G286" i="14"/>
  <c r="E286" i="14"/>
  <c r="A286" i="14"/>
  <c r="H386" i="14"/>
  <c r="G386" i="14"/>
  <c r="E386" i="14"/>
  <c r="A386" i="14"/>
  <c r="G284" i="14"/>
  <c r="E284" i="14"/>
  <c r="A284" i="14"/>
  <c r="G283" i="14"/>
  <c r="E283" i="14"/>
  <c r="A283" i="14"/>
  <c r="G68" i="14"/>
  <c r="E68" i="14"/>
  <c r="A68" i="14"/>
  <c r="G281" i="14"/>
  <c r="E281" i="14"/>
  <c r="A281" i="14"/>
  <c r="K473" i="14"/>
  <c r="J473" i="14"/>
  <c r="I473" i="14"/>
  <c r="G473" i="14"/>
  <c r="F473" i="14"/>
  <c r="E473" i="14"/>
  <c r="G279" i="14"/>
  <c r="E279" i="14"/>
  <c r="A279" i="14"/>
  <c r="K472" i="14"/>
  <c r="J472" i="14"/>
  <c r="I472" i="14"/>
  <c r="G472" i="14"/>
  <c r="F472" i="14"/>
  <c r="E472" i="14"/>
  <c r="G277" i="14"/>
  <c r="E277" i="14"/>
  <c r="A277" i="14"/>
  <c r="G276" i="14"/>
  <c r="E276" i="14"/>
  <c r="A276" i="14"/>
  <c r="K471" i="14"/>
  <c r="J471" i="14"/>
  <c r="I471" i="14"/>
  <c r="G471" i="14"/>
  <c r="F471" i="14"/>
  <c r="E471" i="14"/>
  <c r="G274" i="14"/>
  <c r="E274" i="14"/>
  <c r="A274" i="14"/>
  <c r="G273" i="14"/>
  <c r="E273" i="14"/>
  <c r="A273" i="14"/>
  <c r="K469" i="14"/>
  <c r="J469" i="14"/>
  <c r="I469" i="14"/>
  <c r="G469" i="14"/>
  <c r="F469" i="14"/>
  <c r="E469" i="14"/>
  <c r="G271" i="14"/>
  <c r="E271" i="14"/>
  <c r="A271" i="14"/>
  <c r="G270" i="14"/>
  <c r="E270" i="14"/>
  <c r="A270" i="14"/>
  <c r="K468" i="14"/>
  <c r="J468" i="14"/>
  <c r="I468" i="14"/>
  <c r="G468" i="14"/>
  <c r="F468" i="14"/>
  <c r="E468" i="14"/>
  <c r="G268" i="14"/>
  <c r="E268" i="14"/>
  <c r="A268" i="14"/>
  <c r="G267" i="14"/>
  <c r="E267" i="14"/>
  <c r="A267" i="14"/>
  <c r="K465" i="14"/>
  <c r="J465" i="14"/>
  <c r="I465" i="14"/>
  <c r="G465" i="14"/>
  <c r="F465" i="14"/>
  <c r="E465" i="14"/>
  <c r="G237" i="14"/>
  <c r="E237" i="14"/>
  <c r="A237" i="14"/>
  <c r="H264" i="14"/>
  <c r="G264" i="14"/>
  <c r="E264" i="14"/>
  <c r="A264" i="14"/>
  <c r="K124" i="14"/>
  <c r="J124" i="14"/>
  <c r="I124" i="14"/>
  <c r="G124" i="14"/>
  <c r="F124" i="14"/>
  <c r="E124" i="14"/>
  <c r="A124" i="14"/>
  <c r="K462" i="14"/>
  <c r="J462" i="14"/>
  <c r="I462" i="14"/>
  <c r="G462" i="14"/>
  <c r="F462" i="14"/>
  <c r="E462" i="14"/>
  <c r="K460" i="14"/>
  <c r="J460" i="14"/>
  <c r="I460" i="14"/>
  <c r="G460" i="14"/>
  <c r="F460" i="14"/>
  <c r="E460" i="14"/>
  <c r="K385" i="14"/>
  <c r="J385" i="14"/>
  <c r="I385" i="14"/>
  <c r="G385" i="14"/>
  <c r="F385" i="14"/>
  <c r="E385" i="14"/>
  <c r="A385" i="14"/>
  <c r="H259" i="14"/>
  <c r="G259" i="14"/>
  <c r="E259" i="14"/>
  <c r="A259" i="14"/>
  <c r="K459" i="14"/>
  <c r="J459" i="14"/>
  <c r="I459" i="14"/>
  <c r="G459" i="14"/>
  <c r="F459" i="14"/>
  <c r="E459" i="14"/>
  <c r="G257" i="14"/>
  <c r="E257" i="14"/>
  <c r="A257" i="14"/>
  <c r="G256" i="14"/>
  <c r="E256" i="14"/>
  <c r="A256" i="14"/>
  <c r="G384" i="14"/>
  <c r="E384" i="14"/>
  <c r="A384" i="14"/>
  <c r="H254" i="14"/>
  <c r="G254" i="14"/>
  <c r="E254" i="14"/>
  <c r="A254" i="14"/>
  <c r="H253" i="14"/>
  <c r="G253" i="14"/>
  <c r="E253" i="14"/>
  <c r="A253" i="14"/>
  <c r="H252" i="14"/>
  <c r="G252" i="14"/>
  <c r="E252" i="14"/>
  <c r="A252" i="14"/>
  <c r="H251" i="14"/>
  <c r="G251" i="14"/>
  <c r="E251" i="14"/>
  <c r="A251" i="14"/>
  <c r="K229" i="14"/>
  <c r="J229" i="14"/>
  <c r="I229" i="14"/>
  <c r="G229" i="14"/>
  <c r="F229" i="14"/>
  <c r="E229" i="14"/>
  <c r="A229" i="14"/>
  <c r="K360" i="14"/>
  <c r="J360" i="14"/>
  <c r="I360" i="14"/>
  <c r="G360" i="14"/>
  <c r="F360" i="14"/>
  <c r="E360" i="14"/>
  <c r="A360" i="14"/>
  <c r="K383" i="14"/>
  <c r="J383" i="14"/>
  <c r="I383" i="14"/>
  <c r="G383" i="14"/>
  <c r="F383" i="14"/>
  <c r="E383" i="14"/>
  <c r="A383" i="14"/>
  <c r="K247" i="14"/>
  <c r="J247" i="14"/>
  <c r="I247" i="14"/>
  <c r="G247" i="14"/>
  <c r="F247" i="14"/>
  <c r="E247" i="14"/>
  <c r="A247" i="14"/>
  <c r="K250" i="14"/>
  <c r="J250" i="14"/>
  <c r="I250" i="14"/>
  <c r="G250" i="14"/>
  <c r="F250" i="14"/>
  <c r="E250" i="14"/>
  <c r="A250" i="14"/>
  <c r="K382" i="14"/>
  <c r="J382" i="14"/>
  <c r="I382" i="14"/>
  <c r="G382" i="14"/>
  <c r="F382" i="14"/>
  <c r="E382" i="14"/>
  <c r="A382" i="14"/>
  <c r="K381" i="14"/>
  <c r="J381" i="14"/>
  <c r="I381" i="14"/>
  <c r="G381" i="14"/>
  <c r="F381" i="14"/>
  <c r="E381" i="14"/>
  <c r="A381" i="14"/>
  <c r="K146" i="14"/>
  <c r="J146" i="14"/>
  <c r="I146" i="14"/>
  <c r="H146" i="14"/>
  <c r="G146" i="14"/>
  <c r="F146" i="14"/>
  <c r="E146" i="14"/>
  <c r="A146" i="14"/>
  <c r="H105" i="14"/>
  <c r="G105" i="14"/>
  <c r="E105" i="14"/>
  <c r="A105" i="14"/>
  <c r="H241" i="14"/>
  <c r="G241" i="14"/>
  <c r="E241" i="14"/>
  <c r="A241" i="14"/>
  <c r="H240" i="14"/>
  <c r="G240" i="14"/>
  <c r="E240" i="14"/>
  <c r="A240" i="14"/>
  <c r="H239" i="14"/>
  <c r="G239" i="14"/>
  <c r="E239" i="14"/>
  <c r="A239" i="14"/>
  <c r="H238" i="14"/>
  <c r="G238" i="14"/>
  <c r="E238" i="14"/>
  <c r="A238" i="14"/>
  <c r="K455" i="14"/>
  <c r="J455" i="14"/>
  <c r="I455" i="14"/>
  <c r="H455" i="14"/>
  <c r="G455" i="14"/>
  <c r="F455" i="14"/>
  <c r="E455" i="14"/>
  <c r="H236" i="14"/>
  <c r="G236" i="14"/>
  <c r="E236" i="14"/>
  <c r="A236" i="14"/>
  <c r="H235" i="14"/>
  <c r="G235" i="14"/>
  <c r="E235" i="14"/>
  <c r="A235" i="14"/>
  <c r="H234" i="14"/>
  <c r="G234" i="14"/>
  <c r="E234" i="14"/>
  <c r="A234" i="14"/>
  <c r="H233" i="14"/>
  <c r="G233" i="14"/>
  <c r="E233" i="14"/>
  <c r="A233" i="14"/>
  <c r="H232" i="14"/>
  <c r="G232" i="14"/>
  <c r="E232" i="14"/>
  <c r="A232" i="14"/>
  <c r="H231" i="14"/>
  <c r="G231" i="14"/>
  <c r="E231" i="14"/>
  <c r="H230" i="14"/>
  <c r="G230" i="14"/>
  <c r="E230" i="14"/>
  <c r="A230" i="14"/>
  <c r="H92" i="14"/>
  <c r="G92" i="14"/>
  <c r="E92" i="14"/>
  <c r="A92" i="14"/>
  <c r="K114" i="14"/>
  <c r="J114" i="14"/>
  <c r="I114" i="14"/>
  <c r="H114" i="14"/>
  <c r="G114" i="14"/>
  <c r="F114" i="14"/>
  <c r="E114" i="14"/>
  <c r="A114" i="14"/>
  <c r="H104" i="14"/>
  <c r="G104" i="14"/>
  <c r="E104" i="14"/>
  <c r="A104" i="14"/>
  <c r="K139" i="14"/>
  <c r="J139" i="14"/>
  <c r="I139" i="14"/>
  <c r="H139" i="14"/>
  <c r="G139" i="14"/>
  <c r="F139" i="14"/>
  <c r="E139" i="14"/>
  <c r="A139" i="14"/>
  <c r="H225" i="14"/>
  <c r="G225" i="14"/>
  <c r="E225" i="14"/>
  <c r="A225" i="14"/>
  <c r="H224" i="14"/>
  <c r="G224" i="14"/>
  <c r="E224" i="14"/>
  <c r="A224" i="14"/>
  <c r="H223" i="14"/>
  <c r="G223" i="14"/>
  <c r="E223" i="14"/>
  <c r="A223" i="14"/>
  <c r="H222" i="14"/>
  <c r="G222" i="14"/>
  <c r="E222" i="14"/>
  <c r="A222" i="14"/>
  <c r="J221" i="14"/>
  <c r="G221" i="14"/>
  <c r="E221" i="14"/>
  <c r="A221" i="14"/>
  <c r="H220" i="14"/>
  <c r="G220" i="14"/>
  <c r="E220" i="14"/>
  <c r="A220" i="14"/>
  <c r="H219" i="14"/>
  <c r="G219" i="14"/>
  <c r="E219" i="14"/>
  <c r="A219" i="14"/>
  <c r="K108" i="14"/>
  <c r="J108" i="14"/>
  <c r="I108" i="14"/>
  <c r="H108" i="14"/>
  <c r="G108" i="14"/>
  <c r="E108" i="14"/>
  <c r="A108" i="14"/>
  <c r="K198" i="14"/>
  <c r="J198" i="14"/>
  <c r="I198" i="14"/>
  <c r="G198" i="14"/>
  <c r="F198" i="14"/>
  <c r="E198" i="14"/>
  <c r="A198" i="14"/>
  <c r="K300" i="14"/>
  <c r="J300" i="14"/>
  <c r="I300" i="14"/>
  <c r="G300" i="14"/>
  <c r="F300" i="14"/>
  <c r="E300" i="14"/>
  <c r="A300" i="14"/>
  <c r="K197" i="14"/>
  <c r="J197" i="14"/>
  <c r="I197" i="14"/>
  <c r="G197" i="14"/>
  <c r="F197" i="14"/>
  <c r="E197" i="14"/>
  <c r="A197" i="14"/>
  <c r="K317" i="14"/>
  <c r="J317" i="14"/>
  <c r="I317" i="14"/>
  <c r="G317" i="14"/>
  <c r="F317" i="14"/>
  <c r="E317" i="14"/>
  <c r="A317" i="14"/>
  <c r="K212" i="14"/>
  <c r="J212" i="14"/>
  <c r="I212" i="14"/>
  <c r="G212" i="14"/>
  <c r="F212" i="14"/>
  <c r="E212" i="14"/>
  <c r="A212" i="14"/>
  <c r="K336" i="14"/>
  <c r="J336" i="14"/>
  <c r="I336" i="14"/>
  <c r="G336" i="14"/>
  <c r="F336" i="14"/>
  <c r="E336" i="14"/>
  <c r="A336" i="14"/>
  <c r="K155" i="14"/>
  <c r="J155" i="14"/>
  <c r="I155" i="14"/>
  <c r="H155" i="14"/>
  <c r="G155" i="14"/>
  <c r="F155" i="14"/>
  <c r="E155" i="14"/>
  <c r="A155" i="14"/>
  <c r="K285" i="14"/>
  <c r="J285" i="14"/>
  <c r="I285" i="14"/>
  <c r="G285" i="14"/>
  <c r="F285" i="14"/>
  <c r="E285" i="14"/>
  <c r="A285" i="14"/>
  <c r="K209" i="14"/>
  <c r="J209" i="14"/>
  <c r="H209" i="14"/>
  <c r="G209" i="14"/>
  <c r="E209" i="14"/>
  <c r="A209" i="14"/>
  <c r="H208" i="14"/>
  <c r="G208" i="14"/>
  <c r="E208" i="14"/>
  <c r="A208" i="14"/>
  <c r="H207" i="14"/>
  <c r="G207" i="14"/>
  <c r="E207" i="14"/>
  <c r="A207" i="14"/>
  <c r="H206" i="14"/>
  <c r="E206" i="14"/>
  <c r="A206" i="14"/>
  <c r="H205" i="14"/>
  <c r="G205" i="14"/>
  <c r="E205" i="14"/>
  <c r="A205" i="14"/>
  <c r="H204" i="14"/>
  <c r="G204" i="14"/>
  <c r="E204" i="14"/>
  <c r="A204" i="14"/>
  <c r="H203" i="14"/>
  <c r="E203" i="14"/>
  <c r="A203" i="14"/>
  <c r="H202" i="14"/>
  <c r="G202" i="14"/>
  <c r="E202" i="14"/>
  <c r="A202" i="14"/>
  <c r="K201" i="14"/>
  <c r="J201" i="14"/>
  <c r="H201" i="14"/>
  <c r="F201" i="14"/>
  <c r="E201" i="14"/>
  <c r="A201" i="14"/>
  <c r="G228" i="14"/>
  <c r="E228" i="14"/>
  <c r="A228" i="14"/>
  <c r="H100" i="14"/>
  <c r="G100" i="14"/>
  <c r="E100" i="14"/>
  <c r="A100" i="14"/>
  <c r="K191" i="14"/>
  <c r="J191" i="14"/>
  <c r="I191" i="14"/>
  <c r="G191" i="14"/>
  <c r="F191" i="14"/>
  <c r="E191" i="14"/>
  <c r="A191" i="14"/>
  <c r="K454" i="14"/>
  <c r="J454" i="14"/>
  <c r="I454" i="14"/>
  <c r="H454" i="14"/>
  <c r="G454" i="14"/>
  <c r="F454" i="14"/>
  <c r="E454" i="14"/>
  <c r="H196" i="14"/>
  <c r="G196" i="14"/>
  <c r="E196" i="14"/>
  <c r="A196" i="14"/>
  <c r="H195" i="14"/>
  <c r="G195" i="14"/>
  <c r="E195" i="14"/>
  <c r="A195" i="14"/>
  <c r="H194" i="14"/>
  <c r="G194" i="14"/>
  <c r="E194" i="14"/>
  <c r="A194" i="14"/>
  <c r="H193" i="14"/>
  <c r="G193" i="14"/>
  <c r="E193" i="14"/>
  <c r="A193" i="14"/>
  <c r="H192" i="14"/>
  <c r="G192" i="14"/>
  <c r="E192" i="14"/>
  <c r="A192" i="14"/>
  <c r="K441" i="14"/>
  <c r="J441" i="14"/>
  <c r="I441" i="14"/>
  <c r="H441" i="14"/>
  <c r="G441" i="14"/>
  <c r="F441" i="14"/>
  <c r="E441" i="14"/>
  <c r="G190" i="14"/>
  <c r="E190" i="14"/>
  <c r="A190" i="14"/>
  <c r="H189" i="14"/>
  <c r="G189" i="14"/>
  <c r="E189" i="14"/>
  <c r="A189" i="14"/>
  <c r="H188" i="14"/>
  <c r="G188" i="14"/>
  <c r="E188" i="14"/>
  <c r="A188" i="14"/>
  <c r="H187" i="14"/>
  <c r="E187" i="14"/>
  <c r="A187" i="14"/>
  <c r="J186" i="14"/>
  <c r="H186" i="14"/>
  <c r="G186" i="14"/>
  <c r="E186" i="14"/>
  <c r="A186" i="14"/>
  <c r="K439" i="14"/>
  <c r="J439" i="14"/>
  <c r="I439" i="14"/>
  <c r="H439" i="14"/>
  <c r="G439" i="14"/>
  <c r="F439" i="14"/>
  <c r="E439" i="14"/>
  <c r="G340" i="14"/>
  <c r="E340" i="14"/>
  <c r="A340" i="14"/>
  <c r="H183" i="14"/>
  <c r="E183" i="14"/>
  <c r="A183" i="14"/>
  <c r="G265" i="14"/>
  <c r="E265" i="14"/>
  <c r="A265" i="14"/>
  <c r="K437" i="14"/>
  <c r="J437" i="14"/>
  <c r="I437" i="14"/>
  <c r="H437" i="14"/>
  <c r="G437" i="14"/>
  <c r="F437" i="14"/>
  <c r="E437" i="14"/>
  <c r="K180" i="14"/>
  <c r="J180" i="14"/>
  <c r="H180" i="14"/>
  <c r="F180" i="14"/>
  <c r="E180" i="14"/>
  <c r="A180" i="14"/>
  <c r="K380" i="14"/>
  <c r="J380" i="14"/>
  <c r="I380" i="14"/>
  <c r="G380" i="14"/>
  <c r="F380" i="14"/>
  <c r="E380" i="14"/>
  <c r="A380" i="14"/>
  <c r="H178" i="14"/>
  <c r="G178" i="14"/>
  <c r="E178" i="14"/>
  <c r="A178" i="14"/>
  <c r="H177" i="14"/>
  <c r="E177" i="14"/>
  <c r="A177" i="14"/>
  <c r="H176" i="14"/>
  <c r="G176" i="14"/>
  <c r="E176" i="14"/>
  <c r="A176" i="14"/>
  <c r="K379" i="14"/>
  <c r="J379" i="14"/>
  <c r="I379" i="14"/>
  <c r="G379" i="14"/>
  <c r="F379" i="14"/>
  <c r="E379" i="14"/>
  <c r="A379" i="14"/>
  <c r="H174" i="14"/>
  <c r="G174" i="14"/>
  <c r="E174" i="14"/>
  <c r="A174" i="14"/>
  <c r="K378" i="14"/>
  <c r="J378" i="14"/>
  <c r="I378" i="14"/>
  <c r="G378" i="14"/>
  <c r="F378" i="14"/>
  <c r="E378" i="14"/>
  <c r="A378" i="14"/>
  <c r="K172" i="14"/>
  <c r="J172" i="14"/>
  <c r="I172" i="14"/>
  <c r="H172" i="14"/>
  <c r="G172" i="14"/>
  <c r="F172" i="14"/>
  <c r="E172" i="14"/>
  <c r="A172" i="14"/>
  <c r="H171" i="14"/>
  <c r="G171" i="14"/>
  <c r="E171" i="14"/>
  <c r="A171" i="14"/>
  <c r="H170" i="14"/>
  <c r="E170" i="14"/>
  <c r="A170" i="14"/>
  <c r="H169" i="14"/>
  <c r="E169" i="14"/>
  <c r="A169" i="14"/>
  <c r="H168" i="14"/>
  <c r="G168" i="14"/>
  <c r="E168" i="14"/>
  <c r="A168" i="14"/>
  <c r="H167" i="14"/>
  <c r="G167" i="14"/>
  <c r="E167" i="14"/>
  <c r="A167" i="14"/>
  <c r="H166" i="14"/>
  <c r="E166" i="14"/>
  <c r="A166" i="14"/>
  <c r="K377" i="14"/>
  <c r="J377" i="14"/>
  <c r="I377" i="14"/>
  <c r="G377" i="14"/>
  <c r="F377" i="14"/>
  <c r="E377" i="14"/>
  <c r="A377" i="14"/>
  <c r="H164" i="14"/>
  <c r="G164" i="14"/>
  <c r="E164" i="14"/>
  <c r="A164" i="14"/>
  <c r="K138" i="14"/>
  <c r="J138" i="14"/>
  <c r="I138" i="14"/>
  <c r="H138" i="14"/>
  <c r="G138" i="14"/>
  <c r="F138" i="14"/>
  <c r="E138" i="14"/>
  <c r="A138" i="14"/>
  <c r="H162" i="14"/>
  <c r="G162" i="14"/>
  <c r="E162" i="14"/>
  <c r="A162" i="14"/>
  <c r="H161" i="14"/>
  <c r="G161" i="14"/>
  <c r="E161" i="14"/>
  <c r="A161" i="14"/>
  <c r="H160" i="14"/>
  <c r="G160" i="14"/>
  <c r="E160" i="14"/>
  <c r="A160" i="14"/>
  <c r="K159" i="14"/>
  <c r="J159" i="14"/>
  <c r="G159" i="14"/>
  <c r="F159" i="14"/>
  <c r="E159" i="14"/>
  <c r="A159" i="14"/>
  <c r="K185" i="14"/>
  <c r="J185" i="14"/>
  <c r="I185" i="14"/>
  <c r="G185" i="14"/>
  <c r="F185" i="14"/>
  <c r="E185" i="14"/>
  <c r="A185" i="14"/>
  <c r="K304" i="14"/>
  <c r="J304" i="14"/>
  <c r="I304" i="14"/>
  <c r="G304" i="14"/>
  <c r="F304" i="14"/>
  <c r="E304" i="14"/>
  <c r="A304" i="14"/>
  <c r="K248" i="14"/>
  <c r="J248" i="14"/>
  <c r="I248" i="14"/>
  <c r="G248" i="14"/>
  <c r="F248" i="14"/>
  <c r="E248" i="14"/>
  <c r="A248" i="14"/>
  <c r="K123" i="14"/>
  <c r="J123" i="14"/>
  <c r="I123" i="14"/>
  <c r="G123" i="14"/>
  <c r="F123" i="14"/>
  <c r="E123" i="14"/>
  <c r="A123" i="14"/>
  <c r="J154" i="14"/>
  <c r="H154" i="14"/>
  <c r="G154" i="14"/>
  <c r="E154" i="14"/>
  <c r="A154" i="14"/>
  <c r="J153" i="14"/>
  <c r="G153" i="14"/>
  <c r="E153" i="14"/>
  <c r="A153" i="14"/>
  <c r="J152" i="14"/>
  <c r="H152" i="14"/>
  <c r="G152" i="14"/>
  <c r="E152" i="14"/>
  <c r="A152" i="14"/>
  <c r="K376" i="14"/>
  <c r="J376" i="14"/>
  <c r="I376" i="14"/>
  <c r="G376" i="14"/>
  <c r="F376" i="14"/>
  <c r="E376" i="14"/>
  <c r="A376" i="14"/>
  <c r="J150" i="14"/>
  <c r="G150" i="14"/>
  <c r="E150" i="14"/>
  <c r="A150" i="14"/>
  <c r="K149" i="14"/>
  <c r="J149" i="14"/>
  <c r="G149" i="14"/>
  <c r="F149" i="14"/>
  <c r="E149" i="14"/>
  <c r="A149" i="14"/>
  <c r="K375" i="14"/>
  <c r="J375" i="14"/>
  <c r="I375" i="14"/>
  <c r="G375" i="14"/>
  <c r="F375" i="14"/>
  <c r="E375" i="14"/>
  <c r="A375" i="14"/>
  <c r="K316" i="14"/>
  <c r="J316" i="14"/>
  <c r="I316" i="14"/>
  <c r="G316" i="14"/>
  <c r="F316" i="14"/>
  <c r="E316" i="14"/>
  <c r="A316" i="14"/>
  <c r="K423" i="14"/>
  <c r="J423" i="14"/>
  <c r="I423" i="14"/>
  <c r="G423" i="14"/>
  <c r="F423" i="14"/>
  <c r="E423" i="14"/>
  <c r="A423" i="14"/>
  <c r="J145" i="14"/>
  <c r="H145" i="14"/>
  <c r="G145" i="14"/>
  <c r="E145" i="14"/>
  <c r="A145" i="14"/>
  <c r="K156" i="14"/>
  <c r="J156" i="14"/>
  <c r="I156" i="14"/>
  <c r="G156" i="14"/>
  <c r="F156" i="14"/>
  <c r="E156" i="14"/>
  <c r="A156" i="14"/>
  <c r="K280" i="14"/>
  <c r="J280" i="14"/>
  <c r="I280" i="14"/>
  <c r="G280" i="14"/>
  <c r="F280" i="14"/>
  <c r="E280" i="14"/>
  <c r="A280" i="14"/>
  <c r="K199" i="14"/>
  <c r="J199" i="14"/>
  <c r="I199" i="14"/>
  <c r="G199" i="14"/>
  <c r="F199" i="14"/>
  <c r="E199" i="14"/>
  <c r="A199" i="14"/>
  <c r="K306" i="14"/>
  <c r="J306" i="14"/>
  <c r="I306" i="14"/>
  <c r="G306" i="14"/>
  <c r="F306" i="14"/>
  <c r="E306" i="14"/>
  <c r="A306" i="14"/>
  <c r="K330" i="14"/>
  <c r="J330" i="14"/>
  <c r="I330" i="14"/>
  <c r="G330" i="14"/>
  <c r="F330" i="14"/>
  <c r="E330" i="14"/>
  <c r="A330" i="14"/>
  <c r="K355" i="14"/>
  <c r="J355" i="14"/>
  <c r="I355" i="14"/>
  <c r="G355" i="14"/>
  <c r="F355" i="14"/>
  <c r="E355" i="14"/>
  <c r="A355" i="14"/>
  <c r="K374" i="14"/>
  <c r="J374" i="14"/>
  <c r="I374" i="14"/>
  <c r="G374" i="14"/>
  <c r="F374" i="14"/>
  <c r="E374" i="14"/>
  <c r="A374" i="14"/>
  <c r="H137" i="14"/>
  <c r="G137" i="14"/>
  <c r="E137" i="14"/>
  <c r="A137" i="14"/>
  <c r="H136" i="14"/>
  <c r="G136" i="14"/>
  <c r="E136" i="14"/>
  <c r="A136" i="14"/>
  <c r="H135" i="14"/>
  <c r="G135" i="14"/>
  <c r="E135" i="14"/>
  <c r="A135" i="14"/>
  <c r="H134" i="14"/>
  <c r="G134" i="14"/>
  <c r="E134" i="14"/>
  <c r="A134" i="14"/>
  <c r="H133" i="14"/>
  <c r="E133" i="14"/>
  <c r="A133" i="14"/>
  <c r="K435" i="14"/>
  <c r="J435" i="14"/>
  <c r="I435" i="14"/>
  <c r="H435" i="14"/>
  <c r="G435" i="14"/>
  <c r="F435" i="14"/>
  <c r="E435" i="14"/>
  <c r="G131" i="14"/>
  <c r="E131" i="14"/>
  <c r="A131" i="14"/>
  <c r="K226" i="14"/>
  <c r="J226" i="14"/>
  <c r="I226" i="14"/>
  <c r="G226" i="14"/>
  <c r="F226" i="14"/>
  <c r="E226" i="14"/>
  <c r="A226" i="14"/>
  <c r="K116" i="14"/>
  <c r="J116" i="14"/>
  <c r="I116" i="14"/>
  <c r="G116" i="14"/>
  <c r="F116" i="14"/>
  <c r="E116" i="14"/>
  <c r="A116" i="14"/>
  <c r="G128" i="14"/>
  <c r="E128" i="14"/>
  <c r="A128" i="14"/>
  <c r="H127" i="14"/>
  <c r="G127" i="14"/>
  <c r="E127" i="14"/>
  <c r="A127" i="14"/>
  <c r="G126" i="14"/>
  <c r="E126" i="14"/>
  <c r="A126" i="14"/>
  <c r="G125" i="14"/>
  <c r="E125" i="14"/>
  <c r="A125" i="14"/>
  <c r="K373" i="14"/>
  <c r="J373" i="14"/>
  <c r="I373" i="14"/>
  <c r="G373" i="14"/>
  <c r="F373" i="14"/>
  <c r="E373" i="14"/>
  <c r="A373" i="14"/>
  <c r="K217" i="14"/>
  <c r="J217" i="14"/>
  <c r="I217" i="14"/>
  <c r="G217" i="14"/>
  <c r="F217" i="14"/>
  <c r="E217" i="14"/>
  <c r="A217" i="14"/>
  <c r="G122" i="14"/>
  <c r="E122" i="14"/>
  <c r="A122" i="14"/>
  <c r="G121" i="14"/>
  <c r="E121" i="14"/>
  <c r="A121" i="14"/>
  <c r="H120" i="14"/>
  <c r="G120" i="14"/>
  <c r="E120" i="14"/>
  <c r="A120" i="14"/>
  <c r="H119" i="14"/>
  <c r="E119" i="14"/>
  <c r="A119" i="14"/>
  <c r="H118" i="14"/>
  <c r="G118" i="14"/>
  <c r="E118" i="14"/>
  <c r="A118" i="14"/>
  <c r="G299" i="14"/>
  <c r="E299" i="14"/>
  <c r="A299" i="14"/>
  <c r="J372" i="14"/>
  <c r="I372" i="14"/>
  <c r="G372" i="14"/>
  <c r="E372" i="14"/>
  <c r="A372" i="14"/>
  <c r="J365" i="14"/>
  <c r="I365" i="14"/>
  <c r="G365" i="14"/>
  <c r="E365" i="14"/>
  <c r="A365" i="14"/>
  <c r="K22" i="14"/>
  <c r="J22" i="14"/>
  <c r="I22" i="14"/>
  <c r="H22" i="14"/>
  <c r="G22" i="14"/>
  <c r="F22" i="14"/>
  <c r="E22" i="14"/>
  <c r="A22" i="14"/>
  <c r="K21" i="14"/>
  <c r="J21" i="14"/>
  <c r="I21" i="14"/>
  <c r="H21" i="14"/>
  <c r="G21" i="14"/>
  <c r="F21" i="14"/>
  <c r="E21" i="14"/>
  <c r="A21" i="14"/>
  <c r="K20" i="14"/>
  <c r="J20" i="14"/>
  <c r="I20" i="14"/>
  <c r="H20" i="14"/>
  <c r="G20" i="14"/>
  <c r="F20" i="14"/>
  <c r="E20" i="14"/>
  <c r="A20" i="14"/>
  <c r="K19" i="14"/>
  <c r="J19" i="14"/>
  <c r="I19" i="14"/>
  <c r="H19" i="14"/>
  <c r="G19" i="14"/>
  <c r="F19" i="14"/>
  <c r="E19" i="14"/>
  <c r="A19" i="14"/>
  <c r="K11" i="14"/>
  <c r="J11" i="14"/>
  <c r="I11" i="14"/>
  <c r="H11" i="14"/>
  <c r="G11" i="14"/>
  <c r="F11" i="14"/>
  <c r="E11" i="14"/>
  <c r="A11" i="14"/>
  <c r="K8" i="14"/>
  <c r="J8" i="14"/>
  <c r="I8" i="14"/>
  <c r="H8" i="14"/>
  <c r="G8" i="14"/>
  <c r="F8" i="14"/>
  <c r="E8" i="14"/>
  <c r="A8" i="14"/>
  <c r="K7" i="14"/>
  <c r="J7" i="14"/>
  <c r="I7" i="14"/>
  <c r="H7" i="14"/>
  <c r="G7" i="14"/>
  <c r="F7" i="14"/>
  <c r="E7" i="14"/>
  <c r="A7" i="14"/>
  <c r="K5" i="14"/>
  <c r="J5" i="14"/>
  <c r="I5" i="14"/>
  <c r="H5" i="14"/>
  <c r="G5" i="14"/>
  <c r="F5" i="14"/>
  <c r="E5" i="14"/>
  <c r="A5" i="14"/>
  <c r="K4" i="14"/>
  <c r="J4" i="14"/>
  <c r="I4" i="14"/>
  <c r="H4" i="14"/>
  <c r="G4" i="14"/>
  <c r="F4" i="14"/>
  <c r="E4" i="14"/>
  <c r="A4" i="14"/>
  <c r="K3" i="14"/>
  <c r="J3" i="14"/>
  <c r="I3" i="14"/>
  <c r="H3" i="14"/>
  <c r="G3" i="14"/>
  <c r="F3" i="14"/>
  <c r="E3" i="14"/>
  <c r="A3" i="14"/>
  <c r="K371" i="14"/>
  <c r="J371" i="14"/>
  <c r="I371" i="14"/>
  <c r="G371" i="14"/>
  <c r="F371" i="14"/>
  <c r="E371" i="14"/>
  <c r="A371" i="14"/>
  <c r="H103" i="14"/>
  <c r="G103" i="14"/>
  <c r="E103" i="14"/>
  <c r="A103" i="14"/>
  <c r="H102" i="14"/>
  <c r="G102" i="14"/>
  <c r="E102" i="14"/>
  <c r="A102" i="14"/>
  <c r="H101" i="14"/>
  <c r="G101" i="14"/>
  <c r="E101" i="14"/>
  <c r="A101" i="14"/>
  <c r="H59" i="14"/>
  <c r="G59" i="14"/>
  <c r="E59" i="14"/>
  <c r="A59" i="14"/>
  <c r="H99" i="14"/>
  <c r="G99" i="14"/>
  <c r="E99" i="14"/>
  <c r="A99" i="14"/>
  <c r="H98" i="14"/>
  <c r="G98" i="14"/>
  <c r="E98" i="14"/>
  <c r="A98" i="14"/>
  <c r="K370" i="14"/>
  <c r="J370" i="14"/>
  <c r="I370" i="14"/>
  <c r="G370" i="14"/>
  <c r="F370" i="14"/>
  <c r="E370" i="14"/>
  <c r="A370" i="14"/>
  <c r="H96" i="14"/>
  <c r="E96" i="14"/>
  <c r="A96" i="14"/>
  <c r="H95" i="14"/>
  <c r="E95" i="14"/>
  <c r="A95" i="14"/>
  <c r="H94" i="14"/>
  <c r="E94" i="14"/>
  <c r="A94" i="14"/>
  <c r="H93" i="14"/>
  <c r="E93" i="14"/>
  <c r="A93" i="14"/>
  <c r="H112" i="14"/>
  <c r="G112" i="14"/>
  <c r="E112" i="14"/>
  <c r="A112" i="14"/>
  <c r="H165" i="14"/>
  <c r="G165" i="14"/>
  <c r="E165" i="14"/>
  <c r="A165" i="14"/>
  <c r="J334" i="14"/>
  <c r="I334" i="14"/>
  <c r="G334" i="14"/>
  <c r="E334" i="14"/>
  <c r="A334" i="14"/>
  <c r="K369" i="14"/>
  <c r="J369" i="14"/>
  <c r="I369" i="14"/>
  <c r="G369" i="14"/>
  <c r="F369" i="14"/>
  <c r="E369" i="14"/>
  <c r="A369" i="14"/>
  <c r="H88" i="14"/>
  <c r="E88" i="14"/>
  <c r="A88" i="14"/>
  <c r="K87" i="14"/>
  <c r="J87" i="14"/>
  <c r="H87" i="14"/>
  <c r="G87" i="14"/>
  <c r="F87" i="14"/>
  <c r="E87" i="14"/>
  <c r="A87" i="14"/>
  <c r="H86" i="14"/>
  <c r="G86" i="14"/>
  <c r="E86" i="14"/>
  <c r="A86" i="14"/>
  <c r="H85" i="14"/>
  <c r="G85" i="14"/>
  <c r="E85" i="14"/>
  <c r="A85" i="14"/>
  <c r="H84" i="14"/>
  <c r="G84" i="14"/>
  <c r="E84" i="14"/>
  <c r="A84" i="14"/>
  <c r="H83" i="14"/>
  <c r="G83" i="14"/>
  <c r="E83" i="14"/>
  <c r="A83" i="14"/>
  <c r="H82" i="14"/>
  <c r="E82" i="14"/>
  <c r="A82" i="14"/>
  <c r="K184" i="14"/>
  <c r="J184" i="14"/>
  <c r="I184" i="14"/>
  <c r="G184" i="14"/>
  <c r="F184" i="14"/>
  <c r="E184" i="14"/>
  <c r="A184" i="14"/>
  <c r="K80" i="14"/>
  <c r="J80" i="14"/>
  <c r="H80" i="14"/>
  <c r="G80" i="14"/>
  <c r="E80" i="14"/>
  <c r="A80" i="14"/>
  <c r="H79" i="14"/>
  <c r="E79" i="14"/>
  <c r="A79" i="14"/>
  <c r="H78" i="14"/>
  <c r="G78" i="14"/>
  <c r="E78" i="14"/>
  <c r="A78" i="14"/>
  <c r="H77" i="14"/>
  <c r="G77" i="14"/>
  <c r="E77" i="14"/>
  <c r="A77" i="14"/>
  <c r="K117" i="14"/>
  <c r="J117" i="14"/>
  <c r="I117" i="14"/>
  <c r="H117" i="14"/>
  <c r="G117" i="14"/>
  <c r="F117" i="14"/>
  <c r="E117" i="14"/>
  <c r="A117" i="14"/>
  <c r="H75" i="14"/>
  <c r="G75" i="14"/>
  <c r="E75" i="14"/>
  <c r="A75" i="14"/>
  <c r="H74" i="14"/>
  <c r="E74" i="14"/>
  <c r="A74" i="14"/>
  <c r="H73" i="14"/>
  <c r="G73" i="14"/>
  <c r="E73" i="14"/>
  <c r="A73" i="14"/>
  <c r="H72" i="14"/>
  <c r="G72" i="14"/>
  <c r="E72" i="14"/>
  <c r="A72" i="14"/>
  <c r="H71" i="14"/>
  <c r="G71" i="14"/>
  <c r="E71" i="14"/>
  <c r="A71" i="14"/>
  <c r="H70" i="14"/>
  <c r="G70" i="14"/>
  <c r="E70" i="14"/>
  <c r="A70" i="14"/>
  <c r="H69" i="14"/>
  <c r="G69" i="14"/>
  <c r="E69" i="14"/>
  <c r="A69" i="14"/>
  <c r="K200" i="14"/>
  <c r="J200" i="14"/>
  <c r="I200" i="14"/>
  <c r="G200" i="14"/>
  <c r="F200" i="14"/>
  <c r="E200" i="14"/>
  <c r="A200" i="14"/>
  <c r="H67" i="14"/>
  <c r="G67" i="14"/>
  <c r="E67" i="14"/>
  <c r="A67" i="14"/>
  <c r="K245" i="14"/>
  <c r="J245" i="14"/>
  <c r="I245" i="14"/>
  <c r="G245" i="14"/>
  <c r="F245" i="14"/>
  <c r="E245" i="14"/>
  <c r="A245" i="14"/>
  <c r="K368" i="14"/>
  <c r="J368" i="14"/>
  <c r="I368" i="14"/>
  <c r="G368" i="14"/>
  <c r="F368" i="14"/>
  <c r="E368" i="14"/>
  <c r="A368" i="14"/>
  <c r="H64" i="14"/>
  <c r="G64" i="14"/>
  <c r="E64" i="14"/>
  <c r="A64" i="14"/>
  <c r="K142" i="14"/>
  <c r="J142" i="14"/>
  <c r="I142" i="14"/>
  <c r="H142" i="14"/>
  <c r="G142" i="14"/>
  <c r="E142" i="14"/>
  <c r="A142" i="14"/>
  <c r="K310" i="14"/>
  <c r="J310" i="14"/>
  <c r="I310" i="14"/>
  <c r="G310" i="14"/>
  <c r="F310" i="14"/>
  <c r="E310" i="14"/>
  <c r="A310" i="14"/>
  <c r="K433" i="14"/>
  <c r="J433" i="14"/>
  <c r="I433" i="14"/>
  <c r="H433" i="14"/>
  <c r="G433" i="14"/>
  <c r="F433" i="14"/>
  <c r="E433" i="14"/>
  <c r="K258" i="14"/>
  <c r="J258" i="14"/>
  <c r="I258" i="14"/>
  <c r="G258" i="14"/>
  <c r="F258" i="14"/>
  <c r="E258" i="14"/>
  <c r="A258" i="14"/>
  <c r="K335" i="14"/>
  <c r="J335" i="14"/>
  <c r="I335" i="14"/>
  <c r="G335" i="14"/>
  <c r="F335" i="14"/>
  <c r="E335" i="14"/>
  <c r="A335" i="14"/>
  <c r="K432" i="14"/>
  <c r="J432" i="14"/>
  <c r="I432" i="14"/>
  <c r="H432" i="14"/>
  <c r="G432" i="14"/>
  <c r="F432" i="14"/>
  <c r="E432" i="14"/>
  <c r="H57" i="14"/>
  <c r="E57" i="14"/>
  <c r="A57" i="14"/>
  <c r="K90" i="14"/>
  <c r="J90" i="14"/>
  <c r="I90" i="14"/>
  <c r="H90" i="14"/>
  <c r="G90" i="14"/>
  <c r="F90" i="14"/>
  <c r="E90" i="14"/>
  <c r="A90" i="14"/>
  <c r="K431" i="14"/>
  <c r="J431" i="14"/>
  <c r="I431" i="14"/>
  <c r="H431" i="14"/>
  <c r="G431" i="14"/>
  <c r="F431" i="14"/>
  <c r="E431" i="14"/>
  <c r="H54" i="14"/>
  <c r="G54" i="14"/>
  <c r="E54" i="14"/>
  <c r="A54" i="14"/>
  <c r="H53" i="14"/>
  <c r="G53" i="14"/>
  <c r="E53" i="14"/>
  <c r="A53" i="14"/>
  <c r="K430" i="14"/>
  <c r="J430" i="14"/>
  <c r="I430" i="14"/>
  <c r="H430" i="14"/>
  <c r="G430" i="14"/>
  <c r="F430" i="14"/>
  <c r="E430" i="14"/>
  <c r="K429" i="14"/>
  <c r="J429" i="14"/>
  <c r="I429" i="14"/>
  <c r="H429" i="14"/>
  <c r="G429" i="14"/>
  <c r="F429" i="14"/>
  <c r="E429" i="14"/>
  <c r="H50" i="14"/>
  <c r="G50" i="14"/>
  <c r="E50" i="14"/>
  <c r="A50" i="14"/>
  <c r="K49" i="14"/>
  <c r="J49" i="14"/>
  <c r="I49" i="14"/>
  <c r="H49" i="14"/>
  <c r="G49" i="14"/>
  <c r="F49" i="14"/>
  <c r="E49" i="14"/>
  <c r="A49" i="14"/>
  <c r="K428" i="14"/>
  <c r="J428" i="14"/>
  <c r="I428" i="14"/>
  <c r="H428" i="14"/>
  <c r="G428" i="14"/>
  <c r="F428" i="14"/>
  <c r="E428" i="14"/>
  <c r="K211" i="14"/>
  <c r="J211" i="14"/>
  <c r="I211" i="14"/>
  <c r="G211" i="14"/>
  <c r="F211" i="14"/>
  <c r="E211" i="14"/>
  <c r="A211" i="14"/>
  <c r="K46" i="14"/>
  <c r="J46" i="14"/>
  <c r="H46" i="14"/>
  <c r="G46" i="14"/>
  <c r="F46" i="14"/>
  <c r="E46" i="14"/>
  <c r="A46" i="14"/>
  <c r="K141" i="14"/>
  <c r="J141" i="14"/>
  <c r="I141" i="14"/>
  <c r="H141" i="14"/>
  <c r="G141" i="14"/>
  <c r="F141" i="14"/>
  <c r="E141" i="14"/>
  <c r="A141" i="14"/>
  <c r="K358" i="14"/>
  <c r="J358" i="14"/>
  <c r="I358" i="14"/>
  <c r="G358" i="14"/>
  <c r="F358" i="14"/>
  <c r="E358" i="14"/>
  <c r="A358" i="14"/>
  <c r="E43" i="14"/>
  <c r="E42" i="14"/>
  <c r="G40" i="14"/>
  <c r="E40" i="14"/>
  <c r="E38" i="14"/>
  <c r="A38" i="14"/>
  <c r="G37" i="14"/>
  <c r="E37" i="14"/>
  <c r="A37" i="14"/>
  <c r="G32" i="14"/>
  <c r="E32" i="14"/>
  <c r="A32" i="14"/>
  <c r="G31" i="14"/>
  <c r="E31" i="14"/>
  <c r="A31" i="14"/>
  <c r="E61" i="14"/>
  <c r="A61" i="14"/>
  <c r="H107" i="14"/>
  <c r="G107" i="14"/>
  <c r="E107" i="14"/>
  <c r="A107" i="14"/>
  <c r="H60" i="14"/>
  <c r="E60" i="14"/>
  <c r="A60" i="14"/>
  <c r="H56" i="14"/>
  <c r="G56" i="14"/>
  <c r="E56" i="14"/>
  <c r="A56" i="14"/>
  <c r="E29" i="14"/>
  <c r="A29" i="14"/>
  <c r="G28" i="14"/>
  <c r="E28" i="14"/>
  <c r="A28" i="14"/>
  <c r="K427" i="14"/>
  <c r="J427" i="14"/>
  <c r="I427" i="14"/>
  <c r="G427" i="14"/>
  <c r="F427" i="14"/>
  <c r="E427" i="14"/>
  <c r="E27" i="14"/>
  <c r="A27" i="14"/>
  <c r="H25" i="14"/>
  <c r="G25" i="14"/>
  <c r="E25" i="14"/>
  <c r="A25" i="14"/>
  <c r="G24" i="14"/>
  <c r="E24" i="14"/>
  <c r="A24" i="14"/>
  <c r="K426" i="14"/>
  <c r="J426" i="14"/>
  <c r="I426" i="14"/>
  <c r="G426" i="14"/>
  <c r="F426" i="14"/>
  <c r="E426" i="14"/>
  <c r="A426" i="14"/>
  <c r="G23" i="14"/>
  <c r="E23" i="14"/>
  <c r="A23" i="14"/>
  <c r="G18" i="14"/>
  <c r="E18" i="14"/>
  <c r="A18" i="14"/>
  <c r="G17" i="14"/>
  <c r="E17" i="14"/>
  <c r="A17" i="14"/>
  <c r="K425" i="14"/>
  <c r="J425" i="14"/>
  <c r="I425" i="14"/>
  <c r="G425" i="14"/>
  <c r="F425" i="14"/>
  <c r="E425" i="14"/>
  <c r="A425" i="14"/>
  <c r="K89" i="14"/>
  <c r="J89" i="14"/>
  <c r="I89" i="14"/>
  <c r="H89" i="14"/>
  <c r="F89" i="14"/>
  <c r="E89" i="14"/>
  <c r="A89" i="14"/>
  <c r="K151" i="14"/>
  <c r="J151" i="14"/>
  <c r="I151" i="14"/>
  <c r="G151" i="14"/>
  <c r="F151" i="14"/>
  <c r="E151" i="14"/>
  <c r="A151" i="14"/>
  <c r="G58" i="14"/>
  <c r="E58" i="14"/>
  <c r="A58" i="14"/>
  <c r="H16" i="14"/>
  <c r="E16" i="14"/>
  <c r="A16" i="14"/>
  <c r="H15" i="14"/>
  <c r="E15" i="14"/>
  <c r="A15" i="14"/>
  <c r="H14" i="14"/>
  <c r="G14" i="14"/>
  <c r="E14" i="14"/>
  <c r="A14" i="14"/>
  <c r="G13" i="14"/>
  <c r="E13" i="14"/>
  <c r="A13" i="14"/>
  <c r="E12" i="14"/>
  <c r="A12" i="14"/>
  <c r="G41" i="14"/>
  <c r="E41" i="14"/>
  <c r="G39" i="14"/>
  <c r="E39" i="14"/>
  <c r="K424" i="14"/>
  <c r="J424" i="14"/>
  <c r="I424" i="14"/>
  <c r="G424" i="14"/>
  <c r="F424" i="14"/>
  <c r="E424" i="14"/>
  <c r="G10" i="14"/>
  <c r="E10" i="14"/>
  <c r="A10" i="14"/>
  <c r="K9" i="14"/>
  <c r="J9" i="14"/>
  <c r="G9" i="14"/>
  <c r="E9" i="14"/>
  <c r="A9" i="14"/>
  <c r="K313" i="14"/>
  <c r="J313" i="14"/>
  <c r="I313" i="14"/>
  <c r="G313" i="14"/>
  <c r="F313" i="14"/>
  <c r="E313" i="14"/>
  <c r="A313" i="14"/>
  <c r="K339" i="14"/>
  <c r="J339" i="14"/>
  <c r="I339" i="14"/>
  <c r="G339" i="14"/>
  <c r="F339" i="14"/>
  <c r="E339" i="14"/>
  <c r="A339" i="14"/>
  <c r="K6" i="14"/>
  <c r="J6" i="14"/>
  <c r="I6" i="14"/>
  <c r="G6" i="14"/>
  <c r="F6" i="14"/>
  <c r="E6" i="14"/>
  <c r="A6" i="14"/>
  <c r="K163" i="14"/>
  <c r="J163" i="14"/>
  <c r="I163" i="14"/>
  <c r="G163" i="14"/>
  <c r="F163" i="14"/>
  <c r="E163" i="14"/>
  <c r="A163" i="14"/>
  <c r="K246" i="14"/>
  <c r="J246" i="14"/>
  <c r="I246" i="14"/>
  <c r="G246" i="14"/>
  <c r="F246" i="14"/>
  <c r="E246" i="14"/>
  <c r="A246" i="14"/>
  <c r="K321" i="14"/>
  <c r="J321" i="14"/>
  <c r="I321" i="14"/>
  <c r="G321" i="14"/>
  <c r="F321" i="14"/>
  <c r="E321" i="14"/>
  <c r="A321" i="14"/>
  <c r="G2" i="14"/>
  <c r="E2" i="14"/>
  <c r="A2" i="14"/>
  <c r="N491" i="13"/>
  <c r="A491" i="13"/>
  <c r="N490" i="13"/>
  <c r="A490" i="13"/>
  <c r="N489" i="13"/>
  <c r="A489" i="13"/>
  <c r="N488" i="13"/>
  <c r="A488" i="13"/>
  <c r="N487" i="13"/>
  <c r="A487" i="13"/>
  <c r="N486" i="13"/>
  <c r="N485" i="13"/>
  <c r="A485" i="13"/>
  <c r="N484" i="13"/>
  <c r="A484" i="13"/>
  <c r="N483" i="13"/>
  <c r="N482" i="13"/>
  <c r="A482" i="13"/>
  <c r="N481" i="13"/>
  <c r="A481" i="13"/>
  <c r="N480" i="13"/>
  <c r="N479" i="13"/>
  <c r="A479" i="13"/>
  <c r="N478" i="13"/>
  <c r="A478" i="13"/>
  <c r="N477" i="13"/>
  <c r="N476" i="13"/>
  <c r="A476" i="13"/>
  <c r="N475" i="13"/>
  <c r="A475" i="13"/>
  <c r="N474" i="13"/>
  <c r="A474" i="13"/>
  <c r="N473" i="13"/>
  <c r="A473" i="13"/>
  <c r="N472" i="13"/>
  <c r="A472" i="13"/>
  <c r="N471" i="13"/>
  <c r="A471" i="13"/>
  <c r="N470" i="13"/>
  <c r="A470" i="13"/>
  <c r="N469" i="13"/>
  <c r="A469" i="13"/>
  <c r="N468" i="13"/>
  <c r="A468" i="13"/>
  <c r="N467" i="13"/>
  <c r="A467" i="13"/>
  <c r="N466" i="13"/>
  <c r="A466" i="13"/>
  <c r="N465" i="13"/>
  <c r="A465" i="13"/>
  <c r="N464" i="13"/>
  <c r="A464" i="13"/>
  <c r="N463" i="13"/>
  <c r="A463" i="13"/>
  <c r="N462" i="13"/>
  <c r="A462" i="13"/>
  <c r="N461" i="13"/>
  <c r="A461" i="13"/>
  <c r="N460" i="13"/>
  <c r="A460" i="13"/>
  <c r="N459" i="13"/>
  <c r="A459" i="13"/>
  <c r="N458" i="13"/>
  <c r="A458" i="13"/>
  <c r="N457" i="13"/>
  <c r="A457" i="13"/>
  <c r="N456" i="13"/>
  <c r="A456" i="13"/>
  <c r="N455" i="13"/>
  <c r="A455" i="13"/>
  <c r="N454" i="13"/>
  <c r="A454" i="13"/>
  <c r="N453" i="13"/>
  <c r="A453" i="13"/>
  <c r="N452" i="13"/>
  <c r="A452" i="13"/>
  <c r="N451" i="13"/>
  <c r="A451" i="13"/>
  <c r="N450" i="13"/>
  <c r="A450" i="13"/>
  <c r="N449" i="13"/>
  <c r="A449" i="13"/>
  <c r="N448" i="13"/>
  <c r="A448" i="13"/>
  <c r="N447" i="13"/>
  <c r="A447" i="13"/>
  <c r="N446" i="13"/>
  <c r="A446" i="13"/>
  <c r="N445" i="13"/>
  <c r="A445" i="13"/>
  <c r="N444" i="13"/>
  <c r="A444" i="13"/>
  <c r="N443" i="13"/>
  <c r="A443" i="13"/>
  <c r="N442" i="13"/>
  <c r="A442" i="13"/>
  <c r="N441" i="13"/>
  <c r="A441" i="13"/>
  <c r="N440" i="13"/>
  <c r="A440" i="13"/>
  <c r="N439" i="13"/>
  <c r="A439" i="13"/>
  <c r="N438" i="13"/>
  <c r="A438" i="13"/>
  <c r="N437" i="13"/>
  <c r="N436" i="13"/>
  <c r="A436" i="13"/>
  <c r="N435" i="13"/>
  <c r="A435" i="13"/>
  <c r="N434" i="13"/>
  <c r="A434" i="13"/>
  <c r="N433" i="13"/>
  <c r="A433" i="13"/>
  <c r="A432" i="13"/>
  <c r="A431" i="13"/>
  <c r="A430" i="13"/>
  <c r="A429" i="13"/>
  <c r="A428" i="13"/>
  <c r="A427" i="13"/>
  <c r="A426" i="13"/>
  <c r="A425" i="13"/>
  <c r="A424" i="13"/>
  <c r="A423" i="13"/>
  <c r="A422" i="13"/>
  <c r="A421" i="13"/>
  <c r="S420" i="13"/>
  <c r="N420" i="13"/>
  <c r="A420" i="13"/>
  <c r="S419" i="13"/>
  <c r="N419" i="13"/>
  <c r="A419" i="13"/>
  <c r="N418" i="13"/>
  <c r="A418" i="13"/>
  <c r="N417" i="13"/>
  <c r="A417" i="13"/>
  <c r="N416" i="13"/>
  <c r="A416" i="13"/>
  <c r="S415" i="13"/>
  <c r="N415" i="13"/>
  <c r="A415" i="13"/>
  <c r="N414" i="13"/>
  <c r="A414" i="13"/>
  <c r="N413" i="13"/>
  <c r="A413" i="13"/>
  <c r="N412" i="13"/>
  <c r="A412" i="13"/>
  <c r="N411" i="13"/>
  <c r="A411" i="13"/>
  <c r="N410" i="13"/>
  <c r="A410" i="13"/>
  <c r="N409" i="13"/>
  <c r="A409" i="13"/>
  <c r="N408" i="13"/>
  <c r="A408" i="13"/>
  <c r="N407" i="13"/>
  <c r="A407" i="13"/>
  <c r="N406" i="13"/>
  <c r="A406" i="13"/>
  <c r="N405" i="13"/>
  <c r="A405" i="13"/>
  <c r="S404" i="13"/>
  <c r="N404" i="13"/>
  <c r="A404" i="13"/>
  <c r="N403" i="13"/>
  <c r="A403" i="13"/>
  <c r="N402" i="13"/>
  <c r="A402" i="13"/>
  <c r="N401" i="13"/>
  <c r="A401" i="13"/>
  <c r="N400" i="13"/>
  <c r="A400" i="13"/>
  <c r="N399" i="13"/>
  <c r="A399" i="13"/>
  <c r="N398" i="13"/>
  <c r="A398" i="13"/>
  <c r="N397" i="13"/>
  <c r="A397" i="13"/>
  <c r="N396" i="13"/>
  <c r="A396" i="13"/>
  <c r="N395" i="13"/>
  <c r="A395" i="13"/>
  <c r="S394" i="13"/>
  <c r="N394" i="13"/>
  <c r="A394" i="13"/>
  <c r="N393" i="13"/>
  <c r="A393" i="13"/>
  <c r="N392" i="13"/>
  <c r="A392" i="13"/>
  <c r="N391" i="13"/>
  <c r="A391" i="13"/>
  <c r="N390" i="13"/>
  <c r="A390" i="13"/>
  <c r="N389" i="13"/>
  <c r="A389" i="13"/>
  <c r="N388" i="13"/>
  <c r="A388" i="13"/>
  <c r="N387" i="13"/>
  <c r="A387" i="13"/>
  <c r="N386" i="13"/>
  <c r="A386" i="13"/>
  <c r="N385" i="13"/>
  <c r="A385" i="13"/>
  <c r="N384" i="13"/>
  <c r="A384" i="13"/>
  <c r="N383" i="13"/>
  <c r="A383" i="13"/>
  <c r="N382" i="13"/>
  <c r="A382" i="13"/>
  <c r="N381" i="13"/>
  <c r="A381" i="13"/>
  <c r="N380" i="13"/>
  <c r="A380" i="13"/>
  <c r="N379" i="13"/>
  <c r="A379" i="13"/>
  <c r="N378" i="13"/>
  <c r="A378" i="13"/>
  <c r="N377" i="13"/>
  <c r="A377" i="13"/>
  <c r="N376" i="13"/>
  <c r="A376" i="13"/>
  <c r="N375" i="13"/>
  <c r="A375" i="13"/>
  <c r="N374" i="13"/>
  <c r="A374" i="13"/>
  <c r="N373" i="13"/>
  <c r="A373" i="13"/>
  <c r="N372" i="13"/>
  <c r="A372" i="13"/>
  <c r="N371" i="13"/>
  <c r="A371" i="13"/>
  <c r="N370" i="13"/>
  <c r="A370" i="13"/>
  <c r="N369" i="13"/>
  <c r="A369" i="13"/>
  <c r="N368" i="13"/>
  <c r="A368" i="13"/>
  <c r="N367" i="13"/>
  <c r="A367" i="13"/>
  <c r="N366" i="13"/>
  <c r="A366" i="13"/>
  <c r="N365" i="13"/>
  <c r="A365" i="13"/>
  <c r="N364" i="13"/>
  <c r="A364" i="13"/>
  <c r="S363" i="13"/>
  <c r="N363" i="13"/>
  <c r="A363" i="13"/>
  <c r="N362" i="13"/>
  <c r="A362" i="13"/>
  <c r="N361" i="13"/>
  <c r="A361" i="13"/>
  <c r="N360" i="13"/>
  <c r="N359" i="13"/>
  <c r="A359" i="13"/>
  <c r="N358" i="13"/>
  <c r="A358" i="13"/>
  <c r="N357" i="13"/>
  <c r="A357" i="13"/>
  <c r="N356" i="13"/>
  <c r="A356" i="13"/>
  <c r="N355" i="13"/>
  <c r="A355" i="13"/>
  <c r="N354" i="13"/>
  <c r="A354" i="13"/>
  <c r="N353" i="13"/>
  <c r="A353" i="13"/>
  <c r="N352" i="13"/>
  <c r="A352" i="13"/>
  <c r="N351" i="13"/>
  <c r="A351" i="13"/>
  <c r="N350" i="13"/>
  <c r="A350" i="13"/>
  <c r="N349" i="13"/>
  <c r="A349" i="13"/>
  <c r="N348" i="13"/>
  <c r="A348" i="13"/>
  <c r="N347" i="13"/>
  <c r="A347" i="13"/>
  <c r="N346" i="13"/>
  <c r="A346" i="13"/>
  <c r="N345" i="13"/>
  <c r="A345" i="13"/>
  <c r="N344" i="13"/>
  <c r="A344" i="13"/>
  <c r="N343" i="13"/>
  <c r="A343" i="13"/>
  <c r="N342" i="13"/>
  <c r="A342" i="13"/>
  <c r="N341" i="13"/>
  <c r="A341" i="13"/>
  <c r="N340" i="13"/>
  <c r="A340" i="13"/>
  <c r="N339" i="13"/>
  <c r="A339" i="13"/>
  <c r="N338" i="13"/>
  <c r="A338" i="13"/>
  <c r="N337" i="13"/>
  <c r="A337" i="13"/>
  <c r="N336" i="13"/>
  <c r="A336" i="13"/>
  <c r="N335" i="13"/>
  <c r="A335" i="13"/>
  <c r="N334" i="13"/>
  <c r="A334" i="13"/>
  <c r="N333" i="13"/>
  <c r="A333" i="13"/>
  <c r="N332" i="13"/>
  <c r="A332" i="13"/>
  <c r="N331" i="13"/>
  <c r="A331" i="13"/>
  <c r="N330" i="13"/>
  <c r="A330" i="13"/>
  <c r="N329" i="13"/>
  <c r="A329" i="13"/>
  <c r="N328" i="13"/>
  <c r="A328" i="13"/>
  <c r="S327" i="13"/>
  <c r="N327" i="13"/>
  <c r="A327" i="13"/>
  <c r="N326" i="13"/>
  <c r="A326" i="13"/>
  <c r="N325" i="13"/>
  <c r="A325" i="13"/>
  <c r="N324" i="13"/>
  <c r="A324" i="13"/>
  <c r="N323" i="13"/>
  <c r="A323" i="13"/>
  <c r="N322" i="13"/>
  <c r="A322" i="13"/>
  <c r="N321" i="13"/>
  <c r="A321" i="13"/>
  <c r="N320" i="13"/>
  <c r="A320" i="13"/>
  <c r="N319" i="13"/>
  <c r="A319" i="13"/>
  <c r="N318" i="13"/>
  <c r="A318" i="13"/>
  <c r="N317" i="13"/>
  <c r="A317" i="13"/>
  <c r="N316" i="13"/>
  <c r="A316" i="13"/>
  <c r="N315" i="13"/>
  <c r="A315" i="13"/>
  <c r="N314" i="13"/>
  <c r="A314" i="13"/>
  <c r="N313" i="13"/>
  <c r="A313" i="13"/>
  <c r="N312" i="13"/>
  <c r="A312" i="13"/>
  <c r="N311" i="13"/>
  <c r="A311" i="13"/>
  <c r="N310" i="13"/>
  <c r="A310" i="13"/>
  <c r="N309" i="13"/>
  <c r="A309" i="13"/>
  <c r="N308" i="13"/>
  <c r="A308" i="13"/>
  <c r="N307" i="13"/>
  <c r="A307" i="13"/>
  <c r="N306" i="13"/>
  <c r="A306" i="13"/>
  <c r="N305" i="13"/>
  <c r="A305" i="13"/>
  <c r="N304" i="13"/>
  <c r="A304" i="13"/>
  <c r="N303" i="13"/>
  <c r="A303" i="13"/>
  <c r="N302" i="13"/>
  <c r="A302" i="13"/>
  <c r="N301" i="13"/>
  <c r="A301" i="13"/>
  <c r="N300" i="13"/>
  <c r="A300" i="13"/>
  <c r="N299" i="13"/>
  <c r="A299" i="13"/>
  <c r="N298" i="13"/>
  <c r="A298" i="13"/>
  <c r="N297" i="13"/>
  <c r="A297" i="13"/>
  <c r="N296" i="13"/>
  <c r="A296" i="13"/>
  <c r="N295" i="13"/>
  <c r="A295" i="13"/>
  <c r="N294" i="13"/>
  <c r="A294" i="13"/>
  <c r="N293" i="13"/>
  <c r="A293" i="13"/>
  <c r="N292" i="13"/>
  <c r="A292" i="13"/>
  <c r="N291" i="13"/>
  <c r="A291" i="13"/>
  <c r="N290" i="13"/>
  <c r="A290" i="13"/>
  <c r="N289" i="13"/>
  <c r="A289" i="13"/>
  <c r="N288" i="13"/>
  <c r="A288" i="13"/>
  <c r="N287" i="13"/>
  <c r="A287" i="13"/>
  <c r="N286" i="13"/>
  <c r="A286" i="13"/>
  <c r="S285" i="13"/>
  <c r="N285" i="13"/>
  <c r="A285" i="13"/>
  <c r="N284" i="13"/>
  <c r="A284" i="13"/>
  <c r="N283" i="13"/>
  <c r="A283" i="13"/>
  <c r="N282" i="13"/>
  <c r="A282" i="13"/>
  <c r="N281" i="13"/>
  <c r="A281" i="13"/>
  <c r="N280" i="13"/>
  <c r="N279" i="13"/>
  <c r="A279" i="13"/>
  <c r="N278" i="13"/>
  <c r="N277" i="13"/>
  <c r="A277" i="13"/>
  <c r="N276" i="13"/>
  <c r="A276" i="13"/>
  <c r="N275" i="13"/>
  <c r="N274" i="13"/>
  <c r="A274" i="13"/>
  <c r="N273" i="13"/>
  <c r="A273" i="13"/>
  <c r="N272" i="13"/>
  <c r="N271" i="13"/>
  <c r="A271" i="13"/>
  <c r="N270" i="13"/>
  <c r="A270" i="13"/>
  <c r="N269" i="13"/>
  <c r="N268" i="13"/>
  <c r="A268" i="13"/>
  <c r="N267" i="13"/>
  <c r="A267" i="13"/>
  <c r="N266" i="13"/>
  <c r="N265" i="13"/>
  <c r="A265" i="13"/>
  <c r="N264" i="13"/>
  <c r="A264" i="13"/>
  <c r="N263" i="13"/>
  <c r="A263" i="13"/>
  <c r="N262" i="13"/>
  <c r="N261" i="13"/>
  <c r="N260" i="13"/>
  <c r="A260" i="13"/>
  <c r="N259" i="13"/>
  <c r="A259" i="13"/>
  <c r="N258" i="13"/>
  <c r="N257" i="13"/>
  <c r="A257" i="13"/>
  <c r="N256" i="13"/>
  <c r="A256" i="13"/>
  <c r="N255" i="13"/>
  <c r="A255" i="13"/>
  <c r="N254" i="13"/>
  <c r="A254" i="13"/>
  <c r="N253" i="13"/>
  <c r="A253" i="13"/>
  <c r="N252" i="13"/>
  <c r="A252" i="13"/>
  <c r="N251" i="13"/>
  <c r="A251" i="13"/>
  <c r="N250" i="13"/>
  <c r="A250" i="13"/>
  <c r="N249" i="13"/>
  <c r="A249" i="13"/>
  <c r="N248" i="13"/>
  <c r="A248" i="13"/>
  <c r="N247" i="13"/>
  <c r="A247" i="13"/>
  <c r="N246" i="13"/>
  <c r="A246" i="13"/>
  <c r="N245" i="13"/>
  <c r="A245" i="13"/>
  <c r="N244" i="13"/>
  <c r="A244" i="13"/>
  <c r="N243" i="13"/>
  <c r="A243" i="13"/>
  <c r="N242" i="13"/>
  <c r="A242" i="13"/>
  <c r="N241" i="13"/>
  <c r="A241" i="13"/>
  <c r="N240" i="13"/>
  <c r="A240" i="13"/>
  <c r="N239" i="13"/>
  <c r="A239" i="13"/>
  <c r="N238" i="13"/>
  <c r="A238" i="13"/>
  <c r="N237" i="13"/>
  <c r="N236" i="13"/>
  <c r="A236" i="13"/>
  <c r="N235" i="13"/>
  <c r="A235" i="13"/>
  <c r="N234" i="13"/>
  <c r="A234" i="13"/>
  <c r="N233" i="13"/>
  <c r="A233" i="13"/>
  <c r="N232" i="13"/>
  <c r="A232" i="13"/>
  <c r="N231" i="13"/>
  <c r="N230" i="13"/>
  <c r="A230" i="13"/>
  <c r="N229" i="13"/>
  <c r="A229" i="13"/>
  <c r="N228" i="13"/>
  <c r="A228" i="13"/>
  <c r="N227" i="13"/>
  <c r="A227" i="13"/>
  <c r="N226" i="13"/>
  <c r="A226" i="13"/>
  <c r="N225" i="13"/>
  <c r="A225" i="13"/>
  <c r="N224" i="13"/>
  <c r="A224" i="13"/>
  <c r="N223" i="13"/>
  <c r="A223" i="13"/>
  <c r="N222" i="13"/>
  <c r="A222" i="13"/>
  <c r="N221" i="13"/>
  <c r="A221" i="13"/>
  <c r="N220" i="13"/>
  <c r="A220" i="13"/>
  <c r="N219" i="13"/>
  <c r="A219" i="13"/>
  <c r="N218" i="13"/>
  <c r="A218" i="13"/>
  <c r="N217" i="13"/>
  <c r="A217" i="13"/>
  <c r="N216" i="13"/>
  <c r="A216" i="13"/>
  <c r="N215" i="13"/>
  <c r="A215" i="13"/>
  <c r="N214" i="13"/>
  <c r="A214" i="13"/>
  <c r="N213" i="13"/>
  <c r="A213" i="13"/>
  <c r="N212" i="13"/>
  <c r="A212" i="13"/>
  <c r="N211" i="13"/>
  <c r="A211" i="13"/>
  <c r="N210" i="13"/>
  <c r="A210" i="13"/>
  <c r="N209" i="13"/>
  <c r="A209" i="13"/>
  <c r="N208" i="13"/>
  <c r="A208" i="13"/>
  <c r="N207" i="13"/>
  <c r="A207" i="13"/>
  <c r="S206" i="13"/>
  <c r="N206" i="13"/>
  <c r="A206" i="13"/>
  <c r="N205" i="13"/>
  <c r="A205" i="13"/>
  <c r="N204" i="13"/>
  <c r="A204" i="13"/>
  <c r="S203" i="13"/>
  <c r="N203" i="13"/>
  <c r="A203" i="13"/>
  <c r="N202" i="13"/>
  <c r="A202" i="13"/>
  <c r="S201" i="13"/>
  <c r="N201" i="13"/>
  <c r="A201" i="13"/>
  <c r="N200" i="13"/>
  <c r="A200" i="13"/>
  <c r="N199" i="13"/>
  <c r="A199" i="13"/>
  <c r="N198" i="13"/>
  <c r="A198" i="13"/>
  <c r="N197" i="13"/>
  <c r="N196" i="13"/>
  <c r="A196" i="13"/>
  <c r="N195" i="13"/>
  <c r="A195" i="13"/>
  <c r="N194" i="13"/>
  <c r="A194" i="13"/>
  <c r="N193" i="13"/>
  <c r="A193" i="13"/>
  <c r="N192" i="13"/>
  <c r="A192" i="13"/>
  <c r="N191" i="13"/>
  <c r="N190" i="13"/>
  <c r="A190" i="13"/>
  <c r="N189" i="13"/>
  <c r="A189" i="13"/>
  <c r="N188" i="13"/>
  <c r="A188" i="13"/>
  <c r="S187" i="13"/>
  <c r="N187" i="13"/>
  <c r="A187" i="13"/>
  <c r="N186" i="13"/>
  <c r="A186" i="13"/>
  <c r="N185" i="13"/>
  <c r="N184" i="13"/>
  <c r="A184" i="13"/>
  <c r="S183" i="13"/>
  <c r="N183" i="13"/>
  <c r="A183" i="13"/>
  <c r="N182" i="13"/>
  <c r="A182" i="13"/>
  <c r="N181" i="13"/>
  <c r="S180" i="13"/>
  <c r="N180" i="13"/>
  <c r="A180" i="13"/>
  <c r="N179" i="13"/>
  <c r="A179" i="13"/>
  <c r="N178" i="13"/>
  <c r="A178" i="13"/>
  <c r="S177" i="13"/>
  <c r="N177" i="13"/>
  <c r="A177" i="13"/>
  <c r="N176" i="13"/>
  <c r="A176" i="13"/>
  <c r="N175" i="13"/>
  <c r="A175" i="13"/>
  <c r="N174" i="13"/>
  <c r="A174" i="13"/>
  <c r="N173" i="13"/>
  <c r="A173" i="13"/>
  <c r="N172" i="13"/>
  <c r="A172" i="13"/>
  <c r="N171" i="13"/>
  <c r="A171" i="13"/>
  <c r="S170" i="13"/>
  <c r="N170" i="13"/>
  <c r="A170" i="13"/>
  <c r="S169" i="13"/>
  <c r="N169" i="13"/>
  <c r="A169" i="13"/>
  <c r="N168" i="13"/>
  <c r="A168" i="13"/>
  <c r="N167" i="13"/>
  <c r="A167" i="13"/>
  <c r="S166" i="13"/>
  <c r="N166" i="13"/>
  <c r="A166" i="13"/>
  <c r="N165" i="13"/>
  <c r="A165" i="13"/>
  <c r="N164" i="13"/>
  <c r="A164" i="13"/>
  <c r="N163" i="13"/>
  <c r="A163" i="13"/>
  <c r="N162" i="13"/>
  <c r="A162" i="13"/>
  <c r="N161" i="13"/>
  <c r="A161" i="13"/>
  <c r="N160" i="13"/>
  <c r="A160" i="13"/>
  <c r="N159" i="13"/>
  <c r="A159" i="13"/>
  <c r="N158" i="13"/>
  <c r="A158" i="13"/>
  <c r="N157" i="13"/>
  <c r="A157" i="13"/>
  <c r="N156" i="13"/>
  <c r="A156" i="13"/>
  <c r="N155" i="13"/>
  <c r="A155" i="13"/>
  <c r="N154" i="13"/>
  <c r="A154" i="13"/>
  <c r="N153" i="13"/>
  <c r="A153" i="13"/>
  <c r="N152" i="13"/>
  <c r="A152" i="13"/>
  <c r="N151" i="13"/>
  <c r="A151" i="13"/>
  <c r="N150" i="13"/>
  <c r="A150" i="13"/>
  <c r="N149" i="13"/>
  <c r="A149" i="13"/>
  <c r="N148" i="13"/>
  <c r="A148" i="13"/>
  <c r="N147" i="13"/>
  <c r="A147" i="13"/>
  <c r="N146" i="13"/>
  <c r="A146" i="13"/>
  <c r="N145" i="13"/>
  <c r="A145" i="13"/>
  <c r="N144" i="13"/>
  <c r="A144" i="13"/>
  <c r="N143" i="13"/>
  <c r="A143" i="13"/>
  <c r="N142" i="13"/>
  <c r="A142" i="13"/>
  <c r="N141" i="13"/>
  <c r="A141" i="13"/>
  <c r="N140" i="13"/>
  <c r="A140" i="13"/>
  <c r="N139" i="13"/>
  <c r="A139" i="13"/>
  <c r="N138" i="13"/>
  <c r="A138" i="13"/>
  <c r="N137" i="13"/>
  <c r="A137" i="13"/>
  <c r="N136" i="13"/>
  <c r="A136" i="13"/>
  <c r="N135" i="13"/>
  <c r="A135" i="13"/>
  <c r="N134" i="13"/>
  <c r="A134" i="13"/>
  <c r="S133" i="13"/>
  <c r="N133" i="13"/>
  <c r="A133" i="13"/>
  <c r="N132" i="13"/>
  <c r="A131" i="13"/>
  <c r="N130" i="13"/>
  <c r="A130" i="13"/>
  <c r="N129" i="13"/>
  <c r="A129" i="13"/>
  <c r="N128" i="13"/>
  <c r="A128" i="13"/>
  <c r="N127" i="13"/>
  <c r="A127" i="13"/>
  <c r="N126" i="13"/>
  <c r="A126" i="13"/>
  <c r="N125" i="13"/>
  <c r="A125" i="13"/>
  <c r="N124" i="13"/>
  <c r="A124" i="13"/>
  <c r="N123" i="13"/>
  <c r="A123" i="13"/>
  <c r="N122" i="13"/>
  <c r="A122" i="13"/>
  <c r="N121" i="13"/>
  <c r="A121" i="13"/>
  <c r="N120" i="13"/>
  <c r="A120" i="13"/>
  <c r="S119" i="13"/>
  <c r="N119" i="13"/>
  <c r="A119" i="13"/>
  <c r="N118" i="13"/>
  <c r="A118" i="13"/>
  <c r="N117" i="13"/>
  <c r="A117" i="13"/>
  <c r="N116" i="13"/>
  <c r="A116" i="13"/>
  <c r="N115" i="13"/>
  <c r="A115" i="13"/>
  <c r="A114" i="13"/>
  <c r="A113" i="13"/>
  <c r="A112" i="13"/>
  <c r="A111" i="13"/>
  <c r="A110" i="13"/>
  <c r="A109" i="13"/>
  <c r="A108" i="13"/>
  <c r="A107" i="13"/>
  <c r="A106" i="13"/>
  <c r="A105" i="13"/>
  <c r="N104" i="13"/>
  <c r="A104" i="13"/>
  <c r="N103" i="13"/>
  <c r="A103" i="13"/>
  <c r="N102" i="13"/>
  <c r="A102" i="13"/>
  <c r="N101" i="13"/>
  <c r="A101" i="13"/>
  <c r="N100" i="13"/>
  <c r="A100" i="13"/>
  <c r="N99" i="13"/>
  <c r="A99" i="13"/>
  <c r="N98" i="13"/>
  <c r="A98" i="13"/>
  <c r="N97" i="13"/>
  <c r="A97" i="13"/>
  <c r="S96" i="13"/>
  <c r="N96" i="13"/>
  <c r="A96" i="13"/>
  <c r="S95" i="13"/>
  <c r="N95" i="13"/>
  <c r="A95" i="13"/>
  <c r="S94" i="13"/>
  <c r="N94" i="13"/>
  <c r="A94" i="13"/>
  <c r="S93" i="13"/>
  <c r="N93" i="13"/>
  <c r="A93" i="13"/>
  <c r="N92" i="13"/>
  <c r="A92" i="13"/>
  <c r="N91" i="13"/>
  <c r="A91" i="13"/>
  <c r="N90" i="13"/>
  <c r="A90" i="13"/>
  <c r="N89" i="13"/>
  <c r="A89" i="13"/>
  <c r="S88" i="13"/>
  <c r="N88" i="13"/>
  <c r="A88" i="13"/>
  <c r="N87" i="13"/>
  <c r="A87" i="13"/>
  <c r="N86" i="13"/>
  <c r="A86" i="13"/>
  <c r="N85" i="13"/>
  <c r="A85" i="13"/>
  <c r="N84" i="13"/>
  <c r="A84" i="13"/>
  <c r="N83" i="13"/>
  <c r="A83" i="13"/>
  <c r="S82" i="13"/>
  <c r="N82" i="13"/>
  <c r="A82" i="13"/>
  <c r="N81" i="13"/>
  <c r="A81" i="13"/>
  <c r="N80" i="13"/>
  <c r="A80" i="13"/>
  <c r="S79" i="13"/>
  <c r="N79" i="13"/>
  <c r="A79" i="13"/>
  <c r="N78" i="13"/>
  <c r="A78" i="13"/>
  <c r="N77" i="13"/>
  <c r="A77" i="13"/>
  <c r="N76" i="13"/>
  <c r="A76" i="13"/>
  <c r="N75" i="13"/>
  <c r="A75" i="13"/>
  <c r="S74" i="13"/>
  <c r="N74" i="13"/>
  <c r="A74" i="13"/>
  <c r="N73" i="13"/>
  <c r="A73" i="13"/>
  <c r="N72" i="13"/>
  <c r="A72" i="13"/>
  <c r="N71" i="13"/>
  <c r="A71" i="13"/>
  <c r="N70" i="13"/>
  <c r="A70" i="13"/>
  <c r="N69" i="13"/>
  <c r="A69" i="13"/>
  <c r="N68" i="13"/>
  <c r="A68" i="13"/>
  <c r="N67" i="13"/>
  <c r="A67" i="13"/>
  <c r="N66" i="13"/>
  <c r="A66" i="13"/>
  <c r="N65" i="13"/>
  <c r="A65" i="13"/>
  <c r="N64" i="13"/>
  <c r="A64" i="13"/>
  <c r="N63" i="13"/>
  <c r="A63" i="13"/>
  <c r="N62" i="13"/>
  <c r="A62" i="13"/>
  <c r="N61" i="13"/>
  <c r="N60" i="13"/>
  <c r="A60" i="13"/>
  <c r="N59" i="13"/>
  <c r="A59" i="13"/>
  <c r="N58" i="13"/>
  <c r="S57" i="13"/>
  <c r="N57" i="13"/>
  <c r="A57" i="13"/>
  <c r="N56" i="13"/>
  <c r="A56" i="13"/>
  <c r="N55" i="13"/>
  <c r="N54" i="13"/>
  <c r="A54" i="13"/>
  <c r="N53" i="13"/>
  <c r="A53" i="13"/>
  <c r="N52" i="13"/>
  <c r="N51" i="13"/>
  <c r="N50" i="13"/>
  <c r="A50" i="13"/>
  <c r="N49" i="13"/>
  <c r="A49" i="13"/>
  <c r="N48" i="13"/>
  <c r="N47" i="13"/>
  <c r="A47" i="13"/>
  <c r="N46" i="13"/>
  <c r="A46" i="13"/>
  <c r="N45" i="13"/>
  <c r="A45" i="13"/>
  <c r="N44" i="13"/>
  <c r="A44" i="13"/>
  <c r="S43" i="13"/>
  <c r="N43" i="13"/>
  <c r="S42" i="13"/>
  <c r="N42" i="13"/>
  <c r="N41" i="13"/>
  <c r="S40" i="13"/>
  <c r="N40" i="13"/>
  <c r="A40" i="13"/>
  <c r="N39" i="13"/>
  <c r="A39" i="13"/>
  <c r="N38" i="13"/>
  <c r="A38" i="13"/>
  <c r="N37" i="13"/>
  <c r="A37" i="13"/>
  <c r="S36" i="13"/>
  <c r="N36" i="13"/>
  <c r="A36" i="13"/>
  <c r="N35" i="13"/>
  <c r="A35" i="13"/>
  <c r="S34" i="13"/>
  <c r="N34" i="13"/>
  <c r="A34" i="13"/>
  <c r="N33" i="13"/>
  <c r="A33" i="13"/>
  <c r="S32" i="13"/>
  <c r="N32" i="13"/>
  <c r="A32" i="13"/>
  <c r="N31" i="13"/>
  <c r="A31" i="13"/>
  <c r="N30" i="13"/>
  <c r="S29" i="13"/>
  <c r="N29" i="13"/>
  <c r="A29" i="13"/>
  <c r="N28" i="13"/>
  <c r="A28" i="13"/>
  <c r="N27" i="13"/>
  <c r="A27" i="13"/>
  <c r="S26" i="13"/>
  <c r="N26" i="13"/>
  <c r="A26" i="13"/>
  <c r="N25" i="13"/>
  <c r="A25" i="13"/>
  <c r="N24" i="13"/>
  <c r="A24" i="13"/>
  <c r="N23" i="13"/>
  <c r="A23" i="13"/>
  <c r="N22" i="13"/>
  <c r="A22" i="13"/>
  <c r="S21" i="13"/>
  <c r="N21" i="13"/>
  <c r="A21" i="13"/>
  <c r="N20" i="13"/>
  <c r="A20" i="13"/>
  <c r="N19" i="13"/>
  <c r="A19" i="13"/>
  <c r="S18" i="13"/>
  <c r="N18" i="13"/>
  <c r="A18" i="13"/>
  <c r="S17" i="13"/>
  <c r="N17" i="13"/>
  <c r="A17" i="13"/>
  <c r="N16" i="13"/>
  <c r="A16" i="13"/>
  <c r="N15" i="13"/>
  <c r="A15" i="13"/>
  <c r="S14" i="13"/>
  <c r="N14" i="13"/>
  <c r="A14" i="13"/>
  <c r="N13" i="13"/>
  <c r="N12" i="13"/>
  <c r="N11" i="13"/>
  <c r="N10" i="13"/>
  <c r="A10" i="13"/>
  <c r="N9" i="13"/>
  <c r="A9" i="13"/>
  <c r="N8" i="13"/>
  <c r="A8" i="13"/>
  <c r="N7" i="13"/>
  <c r="A7" i="13"/>
  <c r="N6" i="13"/>
  <c r="A6" i="13"/>
  <c r="N5" i="13"/>
  <c r="A5" i="13"/>
  <c r="N4" i="13"/>
  <c r="A4" i="13"/>
  <c r="N3" i="13"/>
  <c r="A3" i="13"/>
  <c r="N2" i="13"/>
  <c r="A2" i="13"/>
  <c r="I348" i="14"/>
  <c r="I326" i="14"/>
  <c r="I293" i="14"/>
  <c r="I289" i="14"/>
  <c r="I257" i="14"/>
  <c r="I407" i="14"/>
  <c r="I413" i="14"/>
  <c r="I418" i="14"/>
  <c r="I366" i="14"/>
  <c r="I390" i="14"/>
  <c r="I393" i="14"/>
  <c r="I394" i="14"/>
  <c r="I296" i="14"/>
  <c r="I301" i="14"/>
  <c r="I302" i="14"/>
  <c r="I305" i="14"/>
  <c r="I309" i="14"/>
  <c r="I314" i="14"/>
  <c r="I315" i="14"/>
  <c r="I320" i="14"/>
  <c r="I325" i="14"/>
  <c r="I328" i="14"/>
  <c r="I338" i="14"/>
  <c r="I341" i="14"/>
  <c r="I342" i="14"/>
  <c r="I221" i="14"/>
  <c r="I209" i="14"/>
  <c r="I180" i="14"/>
  <c r="I186" i="14"/>
  <c r="I201" i="14"/>
  <c r="I145" i="14"/>
  <c r="I149" i="14"/>
  <c r="I150" i="14"/>
  <c r="I152" i="14"/>
  <c r="I153" i="14"/>
  <c r="I154" i="14"/>
  <c r="I159" i="14"/>
  <c r="I80" i="14"/>
  <c r="I87" i="14"/>
  <c r="I46" i="14"/>
  <c r="I9" i="14"/>
  <c r="G420" i="14"/>
  <c r="G419" i="14"/>
  <c r="G404" i="14"/>
  <c r="G394" i="14"/>
  <c r="G206" i="14"/>
  <c r="G203" i="14"/>
  <c r="G201" i="14"/>
  <c r="G187" i="14"/>
  <c r="G183" i="14"/>
  <c r="G180" i="14"/>
  <c r="G177" i="14"/>
  <c r="G170" i="14"/>
  <c r="G169" i="14"/>
  <c r="G166" i="14"/>
  <c r="G133" i="14"/>
  <c r="G119" i="14"/>
  <c r="G96" i="14"/>
  <c r="G95" i="14"/>
  <c r="G94" i="14"/>
  <c r="G93" i="14"/>
  <c r="G88" i="14"/>
  <c r="G82" i="14"/>
  <c r="G79" i="14"/>
  <c r="G74" i="14"/>
  <c r="G57" i="14"/>
  <c r="G43" i="14"/>
  <c r="G42" i="14"/>
  <c r="G38" i="14"/>
  <c r="G29" i="14"/>
  <c r="G27" i="14"/>
  <c r="G16" i="14"/>
  <c r="G15" i="14"/>
  <c r="G12" i="14"/>
  <c r="G60" i="14"/>
  <c r="G89" i="14"/>
  <c r="G61" i="14"/>
  <c r="I420" i="14"/>
  <c r="F2" i="14" l="1"/>
  <c r="F125" i="14"/>
  <c r="F119" i="14"/>
  <c r="F74" i="14"/>
  <c r="F70" i="14"/>
  <c r="F38" i="14"/>
  <c r="F24" i="14"/>
  <c r="F14" i="14"/>
  <c r="F10" i="14"/>
  <c r="F457" i="14"/>
  <c r="F363" i="14"/>
  <c r="F352" i="14"/>
  <c r="F348" i="14"/>
  <c r="F344" i="14"/>
  <c r="F331" i="14"/>
  <c r="F324" i="14"/>
  <c r="F319" i="14"/>
  <c r="F312" i="14"/>
  <c r="F297" i="14"/>
  <c r="F292" i="14"/>
  <c r="F287" i="14"/>
  <c r="F283" i="14"/>
  <c r="F240" i="14"/>
  <c r="F236" i="14"/>
  <c r="F186" i="14"/>
  <c r="F190" i="14"/>
  <c r="F27" i="14"/>
  <c r="F206" i="14"/>
  <c r="F202" i="14"/>
  <c r="F448" i="14"/>
  <c r="F444" i="14"/>
  <c r="F97" i="14"/>
  <c r="F165" i="14"/>
  <c r="F195" i="14"/>
  <c r="F161" i="14"/>
  <c r="F152" i="14"/>
  <c r="F136" i="14"/>
  <c r="F131" i="14"/>
  <c r="F59" i="14"/>
  <c r="F95" i="14"/>
  <c r="F29" i="14"/>
  <c r="F178" i="14"/>
  <c r="F42" i="14"/>
  <c r="F171" i="14"/>
  <c r="F167" i="14"/>
  <c r="F84" i="14"/>
  <c r="F79" i="14"/>
  <c r="F50" i="14"/>
  <c r="F222" i="14"/>
  <c r="F108" i="14"/>
  <c r="F63" i="14"/>
  <c r="F91" i="14"/>
  <c r="F365" i="14"/>
  <c r="F61" i="14"/>
  <c r="F440" i="14"/>
  <c r="F104" i="14"/>
  <c r="F277" i="14"/>
  <c r="F207" i="14"/>
  <c r="F203" i="14"/>
  <c r="F126" i="14"/>
  <c r="F434" i="14"/>
  <c r="F111" i="14"/>
  <c r="F403" i="14"/>
  <c r="F400" i="14"/>
  <c r="F396" i="14"/>
  <c r="F392" i="14"/>
  <c r="F271" i="14"/>
  <c r="F252" i="14"/>
  <c r="F256" i="14"/>
  <c r="F142" i="14"/>
  <c r="F232" i="14"/>
  <c r="F71" i="14"/>
  <c r="F64" i="14"/>
  <c r="F31" i="14"/>
  <c r="F25" i="14"/>
  <c r="F15" i="14"/>
  <c r="F345" i="14"/>
  <c r="F302" i="14"/>
  <c r="F293" i="14"/>
  <c r="F267" i="14"/>
  <c r="F466" i="14"/>
  <c r="F418" i="14"/>
  <c r="F56" i="14"/>
  <c r="F17" i="14"/>
  <c r="F412" i="14"/>
  <c r="F196" i="14"/>
  <c r="F192" i="14"/>
  <c r="F133" i="14"/>
  <c r="F96" i="14"/>
  <c r="F401" i="14"/>
  <c r="F397" i="14"/>
  <c r="F112" i="14"/>
  <c r="F241" i="14"/>
  <c r="F121" i="14"/>
  <c r="F102" i="14"/>
  <c r="F98" i="14"/>
  <c r="F93" i="14"/>
  <c r="F402" i="14"/>
  <c r="F394" i="14"/>
  <c r="F274" i="14"/>
  <c r="F254" i="14"/>
  <c r="F183" i="14"/>
  <c r="F164" i="14"/>
  <c r="F60" i="14"/>
  <c r="F449" i="14"/>
  <c r="F446" i="14"/>
  <c r="F436" i="14"/>
  <c r="F176" i="14"/>
  <c r="F40" i="14"/>
  <c r="F169" i="14"/>
  <c r="F86" i="14"/>
  <c r="F82" i="14"/>
  <c r="F54" i="14"/>
  <c r="F259" i="14"/>
  <c r="F224" i="14"/>
  <c r="F220" i="14"/>
  <c r="F208" i="14"/>
  <c r="F66" i="14"/>
  <c r="F109" i="14"/>
  <c r="F55" i="14"/>
  <c r="F77" i="14"/>
  <c r="F188" i="14"/>
  <c r="F128" i="14"/>
  <c r="F72" i="14"/>
  <c r="F67" i="14"/>
  <c r="F32" i="14"/>
  <c r="F16" i="14"/>
  <c r="F12" i="14"/>
  <c r="F361" i="14"/>
  <c r="F350" i="14"/>
  <c r="F346" i="14"/>
  <c r="F326" i="14"/>
  <c r="F281" i="14"/>
  <c r="F268" i="14"/>
  <c r="F234" i="14"/>
  <c r="F299" i="14"/>
  <c r="F18" i="14"/>
  <c r="F384" i="14"/>
  <c r="F450" i="14"/>
  <c r="F413" i="14"/>
  <c r="F177" i="14"/>
  <c r="F118" i="14"/>
  <c r="F73" i="14"/>
  <c r="F187" i="14"/>
  <c r="F75" i="14"/>
  <c r="F110" i="14"/>
  <c r="F419" i="14"/>
  <c r="F106" i="14"/>
  <c r="F322" i="14"/>
  <c r="F308" i="14"/>
  <c r="F294" i="14"/>
  <c r="F289" i="14"/>
  <c r="F105" i="14"/>
  <c r="F83" i="14"/>
  <c r="F221" i="14"/>
  <c r="F107" i="14"/>
  <c r="F100" i="14"/>
  <c r="F193" i="14"/>
  <c r="F154" i="14"/>
  <c r="F145" i="14"/>
  <c r="F134" i="14"/>
  <c r="F458" i="14"/>
  <c r="F456" i="14"/>
  <c r="F366" i="14"/>
  <c r="F341" i="14"/>
  <c r="F315" i="14"/>
  <c r="F386" i="14"/>
  <c r="F238" i="14"/>
  <c r="F442" i="14"/>
  <c r="F340" i="14"/>
  <c r="F204" i="14"/>
  <c r="F398" i="14"/>
  <c r="F78" i="14"/>
  <c r="F166" i="14"/>
  <c r="F230" i="14"/>
  <c r="F182" i="14"/>
  <c r="F447" i="14"/>
  <c r="F443" i="14"/>
  <c r="F420" i="14"/>
  <c r="F43" i="14"/>
  <c r="F399" i="14"/>
  <c r="F395" i="14"/>
  <c r="F362" i="14"/>
  <c r="F264" i="14"/>
  <c r="F225" i="14"/>
  <c r="F209" i="14"/>
  <c r="F228" i="14"/>
  <c r="F41" i="14"/>
  <c r="F170" i="14"/>
  <c r="F160" i="14"/>
  <c r="F135" i="14"/>
  <c r="F94" i="14"/>
  <c r="F88" i="14"/>
  <c r="F57" i="14"/>
  <c r="F37" i="14"/>
  <c r="F453" i="14"/>
  <c r="F451" i="14"/>
  <c r="F445" i="14"/>
  <c r="F411" i="14"/>
  <c r="F404" i="14"/>
  <c r="F393" i="14"/>
  <c r="F364" i="14"/>
  <c r="F349" i="14"/>
  <c r="F338" i="14"/>
  <c r="F320" i="14"/>
  <c r="F314" i="14"/>
  <c r="F288" i="14"/>
  <c r="F284" i="14"/>
  <c r="F279" i="14"/>
  <c r="F273" i="14"/>
  <c r="F253" i="14"/>
  <c r="F92" i="14"/>
  <c r="F223" i="14"/>
  <c r="F168" i="14"/>
  <c r="F162" i="14"/>
  <c r="F153" i="14"/>
  <c r="F137" i="14"/>
  <c r="F120" i="14"/>
  <c r="F65" i="14"/>
  <c r="F62" i="14"/>
  <c r="F205" i="14"/>
  <c r="F127" i="14"/>
  <c r="F260" i="14"/>
  <c r="F270" i="14"/>
  <c r="F189" i="14"/>
  <c r="F69" i="14"/>
  <c r="F23" i="14"/>
  <c r="F13" i="14"/>
  <c r="F9" i="14"/>
  <c r="F101" i="14"/>
  <c r="F351" i="14"/>
  <c r="F347" i="14"/>
  <c r="F342" i="14"/>
  <c r="F328" i="14"/>
  <c r="F323" i="14"/>
  <c r="F81" i="14"/>
  <c r="F309" i="14"/>
  <c r="F295" i="14"/>
  <c r="F290" i="14"/>
  <c r="F286" i="14"/>
  <c r="F68" i="14"/>
  <c r="F239" i="14"/>
  <c r="F235" i="14"/>
  <c r="F463" i="14"/>
  <c r="F58" i="14"/>
  <c r="F231" i="14"/>
  <c r="F438" i="14"/>
  <c r="F353" i="14"/>
  <c r="F325" i="14"/>
  <c r="F233" i="14"/>
  <c r="F334" i="14"/>
  <c r="F372" i="14"/>
  <c r="F265" i="14"/>
  <c r="F194" i="14"/>
  <c r="F174" i="14"/>
  <c r="F39" i="14"/>
  <c r="F150" i="14"/>
  <c r="F122" i="14"/>
  <c r="F103" i="14"/>
  <c r="F99" i="14"/>
  <c r="F85" i="14"/>
  <c r="F80" i="14"/>
  <c r="F53" i="14"/>
  <c r="F28" i="14"/>
  <c r="F452" i="14"/>
  <c r="F407" i="14"/>
  <c r="F257" i="14"/>
  <c r="F251" i="14"/>
  <c r="F219" i="14"/>
  <c r="F474" i="14"/>
  <c r="F115" i="14"/>
  <c r="F276" i="14"/>
  <c r="F389" i="14"/>
  <c r="F237" i="14"/>
</calcChain>
</file>

<file path=xl/sharedStrings.xml><?xml version="1.0" encoding="utf-8"?>
<sst xmlns="http://schemas.openxmlformats.org/spreadsheetml/2006/main" count="18084" uniqueCount="1088">
  <si>
    <t>Itinerary
Name</t>
  </si>
  <si>
    <t>Sail Code</t>
  </si>
  <si>
    <t>Ship</t>
  </si>
  <si>
    <t>Days</t>
  </si>
  <si>
    <t>Begin Date</t>
  </si>
  <si>
    <t>End Date</t>
  </si>
  <si>
    <t>Package Type</t>
  </si>
  <si>
    <t>Sig Block</t>
  </si>
  <si>
    <t>Vir Block</t>
  </si>
  <si>
    <t>CA160324AC</t>
  </si>
  <si>
    <t>AMADANTE</t>
  </si>
  <si>
    <t>AC_BUD-RGM_7N</t>
  </si>
  <si>
    <t>x</t>
  </si>
  <si>
    <t>CA160505AC</t>
  </si>
  <si>
    <t>CA160602AC</t>
  </si>
  <si>
    <t>CA160630AC</t>
  </si>
  <si>
    <t>CA160728AC</t>
  </si>
  <si>
    <t>CA160825AC</t>
  </si>
  <si>
    <t>CA160922AC</t>
  </si>
  <si>
    <t>CA161020AC</t>
  </si>
  <si>
    <t>CA161103AC</t>
  </si>
  <si>
    <t>Blue Danube Discovery</t>
  </si>
  <si>
    <t>AE161121AHR</t>
  </si>
  <si>
    <t>AMASONATA</t>
  </si>
  <si>
    <t>AHR_BUD-RGM_7N</t>
  </si>
  <si>
    <t>AJ161124AHR</t>
  </si>
  <si>
    <t>AMAVIOLA</t>
  </si>
  <si>
    <t>AI161125AHR</t>
  </si>
  <si>
    <t>AMASTELLA</t>
  </si>
  <si>
    <t>AH161127AHR</t>
  </si>
  <si>
    <t>AMASERENA</t>
  </si>
  <si>
    <t>AE161128AH</t>
  </si>
  <si>
    <t>AH_RGM-BUD_7N</t>
  </si>
  <si>
    <t>AJ161201AH</t>
  </si>
  <si>
    <t>AI161202AH</t>
  </si>
  <si>
    <t>AH161204AH</t>
  </si>
  <si>
    <t>AE161205AHR</t>
  </si>
  <si>
    <t>AJ161208AHR</t>
  </si>
  <si>
    <t>AI161209AHR</t>
  </si>
  <si>
    <t>AH161211AHR</t>
  </si>
  <si>
    <t>AE161212AH</t>
  </si>
  <si>
    <t>AJ161215AH</t>
  </si>
  <si>
    <t>AI161216AH</t>
  </si>
  <si>
    <t>AH161218AH</t>
  </si>
  <si>
    <t>AE161219AX</t>
  </si>
  <si>
    <t>AX_BUD-RGM_7N</t>
  </si>
  <si>
    <t>AI161223AM</t>
  </si>
  <si>
    <t>AM_BUD-VIH_7N</t>
  </si>
  <si>
    <t>AC161123AI</t>
  </si>
  <si>
    <t>AMACERTO</t>
  </si>
  <si>
    <t>AI_AMS-BAS_7N</t>
  </si>
  <si>
    <t>AD161128AIR</t>
  </si>
  <si>
    <t>AMAPRIMA</t>
  </si>
  <si>
    <t>AIR_BAS-AMS_7N</t>
  </si>
  <si>
    <t>AC161130AIR</t>
  </si>
  <si>
    <t>AD161205AI</t>
  </si>
  <si>
    <t>AC161207AI</t>
  </si>
  <si>
    <t>AD161212AIR</t>
  </si>
  <si>
    <t>AC161214AIR</t>
  </si>
  <si>
    <t>AD161219AI</t>
  </si>
  <si>
    <t>AC161221AI</t>
  </si>
  <si>
    <t>PA160419DO</t>
  </si>
  <si>
    <t>AMAVIDA</t>
  </si>
  <si>
    <t>DO_OPO-OPO_7N</t>
  </si>
  <si>
    <t>PA160426DO</t>
  </si>
  <si>
    <t>PA160517DO</t>
  </si>
  <si>
    <t>PA160524DO</t>
  </si>
  <si>
    <t>PA160614DO</t>
  </si>
  <si>
    <t>PA160621DO</t>
  </si>
  <si>
    <t>PA160712DO</t>
  </si>
  <si>
    <t>PA160719DO</t>
  </si>
  <si>
    <t>PA160809DO</t>
  </si>
  <si>
    <t>PA160816DO</t>
  </si>
  <si>
    <t>PA160906DO</t>
  </si>
  <si>
    <t>PA160913DO</t>
  </si>
  <si>
    <t>PA161004DO</t>
  </si>
  <si>
    <t>PA161011DO</t>
  </si>
  <si>
    <t>PA161101DO</t>
  </si>
  <si>
    <t>PA161108DO</t>
  </si>
  <si>
    <t>PA161115DO</t>
  </si>
  <si>
    <t>CA160512ADR</t>
  </si>
  <si>
    <t>ADR_RGM-LUX_7N</t>
  </si>
  <si>
    <t>CA160519AD</t>
  </si>
  <si>
    <t>AD_LUX-RGM_7N</t>
  </si>
  <si>
    <t>CA160609ADR</t>
  </si>
  <si>
    <t>CA160616AD</t>
  </si>
  <si>
    <t>CA160707ADR</t>
  </si>
  <si>
    <t>CA160714AD</t>
  </si>
  <si>
    <t>CA160804ADR</t>
  </si>
  <si>
    <t>CA160811AD</t>
  </si>
  <si>
    <t>CA160901ADR</t>
  </si>
  <si>
    <t>CA160908AD</t>
  </si>
  <si>
    <t>CA160929ADR</t>
  </si>
  <si>
    <t>CA161006AD</t>
  </si>
  <si>
    <t>AE160425AJ</t>
  </si>
  <si>
    <t>AJ_BUD-ROU_7N</t>
  </si>
  <si>
    <t>AE160502AJR</t>
  </si>
  <si>
    <t>AJR_ROU-BUD_7N</t>
  </si>
  <si>
    <t>AH160612AJ</t>
  </si>
  <si>
    <t>AH160619AJR</t>
  </si>
  <si>
    <t>AE160718AJ</t>
  </si>
  <si>
    <t>AE160725AJR</t>
  </si>
  <si>
    <t>AH160821AJ</t>
  </si>
  <si>
    <t>AH160828AJR</t>
  </si>
  <si>
    <t>AE161010AJ</t>
  </si>
  <si>
    <t>AE161017AJR</t>
  </si>
  <si>
    <t>MA160120MP</t>
  </si>
  <si>
    <t>AMAPURA</t>
  </si>
  <si>
    <t>MP_MDL-MM9_10N</t>
  </si>
  <si>
    <t>MA160130PM</t>
  </si>
  <si>
    <t>PM_MM9-MDL_10N</t>
  </si>
  <si>
    <t>MA160308MP</t>
  </si>
  <si>
    <t>MA160318PM</t>
  </si>
  <si>
    <t>MA160328MP</t>
  </si>
  <si>
    <t>MA160407PM</t>
  </si>
  <si>
    <t>MA160912MP</t>
  </si>
  <si>
    <t>MA160922PM</t>
  </si>
  <si>
    <t>MA161002MP</t>
  </si>
  <si>
    <t>MA161012PM</t>
  </si>
  <si>
    <t>MA161022MP</t>
  </si>
  <si>
    <t>MA161101PM</t>
  </si>
  <si>
    <t>MA161111MP</t>
  </si>
  <si>
    <t>MA161121PM</t>
  </si>
  <si>
    <t>MA161201MP</t>
  </si>
  <si>
    <t>MA161211PM</t>
  </si>
  <si>
    <t>AE160418AK</t>
  </si>
  <si>
    <t>AE160502AKR</t>
  </si>
  <si>
    <t>AH160605AK</t>
  </si>
  <si>
    <t>AH160619AKR</t>
  </si>
  <si>
    <t>AE160711AK</t>
  </si>
  <si>
    <t>AE160725AKR</t>
  </si>
  <si>
    <t>AH160814AK</t>
  </si>
  <si>
    <t>AH160828AKR</t>
  </si>
  <si>
    <t>AE161003AK</t>
  </si>
  <si>
    <t>AE161017AKR</t>
  </si>
  <si>
    <t>MA160106YM</t>
  </si>
  <si>
    <t>YM_RGN-MDL_14N</t>
  </si>
  <si>
    <t>MA160209MY</t>
  </si>
  <si>
    <t>MY_MDL-RGN_14N</t>
  </si>
  <si>
    <t>MA160223YM</t>
  </si>
  <si>
    <t>MA160417MY</t>
  </si>
  <si>
    <t>MA160829YM</t>
  </si>
  <si>
    <t>MA161221MY</t>
  </si>
  <si>
    <t>AH160501AE</t>
  </si>
  <si>
    <t>AE_AMS-BUD_14N</t>
  </si>
  <si>
    <t>AD160523AE</t>
  </si>
  <si>
    <t>AE160523AER</t>
  </si>
  <si>
    <t>AER_BUD-AMS_14N</t>
  </si>
  <si>
    <t>AJ160526AE</t>
  </si>
  <si>
    <t>AD160620AER</t>
  </si>
  <si>
    <t>AE160620AE</t>
  </si>
  <si>
    <t>AD160815AE</t>
  </si>
  <si>
    <t>AE160815AER</t>
  </si>
  <si>
    <t>AD160912AER</t>
  </si>
  <si>
    <t>AE160912AE</t>
  </si>
  <si>
    <t>AE161219AY</t>
  </si>
  <si>
    <t>AY_BUD-AMS_14N</t>
  </si>
  <si>
    <t>AE160328AM</t>
  </si>
  <si>
    <t>CA160407AM</t>
  </si>
  <si>
    <t>AA160409AM</t>
  </si>
  <si>
    <t>AMABELLA</t>
  </si>
  <si>
    <t>AE160411AM</t>
  </si>
  <si>
    <t>CA160421AM</t>
  </si>
  <si>
    <t>AE160509AM</t>
  </si>
  <si>
    <t>AH160515AM</t>
  </si>
  <si>
    <t>AH160529AM</t>
  </si>
  <si>
    <t>AD160606AM</t>
  </si>
  <si>
    <t>AJ160609AM</t>
  </si>
  <si>
    <t>AJ160623AM</t>
  </si>
  <si>
    <t>AH160626AM</t>
  </si>
  <si>
    <t>AE160704AM</t>
  </si>
  <si>
    <t>AJ160707AM</t>
  </si>
  <si>
    <t>AH160710AM</t>
  </si>
  <si>
    <t>AJ160721AM</t>
  </si>
  <si>
    <t>AH160724AM</t>
  </si>
  <si>
    <t>AE160801AM</t>
  </si>
  <si>
    <t>AJ160804AM</t>
  </si>
  <si>
    <t>AH160807AM</t>
  </si>
  <si>
    <t>AJ160818AM</t>
  </si>
  <si>
    <t>AD160829AM</t>
  </si>
  <si>
    <t>AJ160901AM</t>
  </si>
  <si>
    <t>AH160904AM</t>
  </si>
  <si>
    <t>AJ160915AM</t>
  </si>
  <si>
    <t>AH160918AM</t>
  </si>
  <si>
    <t>AE160926AM</t>
  </si>
  <si>
    <t>AJ160929AM</t>
  </si>
  <si>
    <t>AI160930AM</t>
  </si>
  <si>
    <t>AH161002AM</t>
  </si>
  <si>
    <t>AJ161013AM</t>
  </si>
  <si>
    <t>AI161014AM</t>
  </si>
  <si>
    <t>AH161016AM</t>
  </si>
  <si>
    <t>AE161024AM</t>
  </si>
  <si>
    <t>AJ161027AM</t>
  </si>
  <si>
    <t>AI161028AM</t>
  </si>
  <si>
    <t>AH161030AM</t>
  </si>
  <si>
    <t>AE161107AM</t>
  </si>
  <si>
    <t>AJ161110AM</t>
  </si>
  <si>
    <t>AI161111AM</t>
  </si>
  <si>
    <t>AH161113AM</t>
  </si>
  <si>
    <t>AH161225AM</t>
  </si>
  <si>
    <t>AJ161229AG</t>
  </si>
  <si>
    <t>AG_VIH-BUD_7N</t>
  </si>
  <si>
    <t>AD161226AIR</t>
  </si>
  <si>
    <t>AC161228AIR</t>
  </si>
  <si>
    <t>FB160325PP</t>
  </si>
  <si>
    <t>AMALEGRO</t>
  </si>
  <si>
    <t>PP_PAR-PAR_7N</t>
  </si>
  <si>
    <t>FB160401PP</t>
  </si>
  <si>
    <t>FB160408PP</t>
  </si>
  <si>
    <t>FB160415PP</t>
  </si>
  <si>
    <t>FB160422PP</t>
  </si>
  <si>
    <t>FB160429PP</t>
  </si>
  <si>
    <t>FB160506PP</t>
  </si>
  <si>
    <t>FB160520PP</t>
  </si>
  <si>
    <t>FB160527PP</t>
  </si>
  <si>
    <t>FB160603PP</t>
  </si>
  <si>
    <t>FB160617PP</t>
  </si>
  <si>
    <t>FB160624PP</t>
  </si>
  <si>
    <t>FB160701PP</t>
  </si>
  <si>
    <t>FB160708PP</t>
  </si>
  <si>
    <t>FB160715PP</t>
  </si>
  <si>
    <t>FB160729PP</t>
  </si>
  <si>
    <t>FB160805PP</t>
  </si>
  <si>
    <t>FB160812PP</t>
  </si>
  <si>
    <t>FB160819PP</t>
  </si>
  <si>
    <t>FB160826PP</t>
  </si>
  <si>
    <t>FB160909PP</t>
  </si>
  <si>
    <t>FB160916PP</t>
  </si>
  <si>
    <t>FB160923PP</t>
  </si>
  <si>
    <t>FB160930PP</t>
  </si>
  <si>
    <t>FB161007PP</t>
  </si>
  <si>
    <t>FB161014PP</t>
  </si>
  <si>
    <t>FB161021PP</t>
  </si>
  <si>
    <t>FB161028PP</t>
  </si>
  <si>
    <t>FB161104PP</t>
  </si>
  <si>
    <t>FB161111PP</t>
  </si>
  <si>
    <t>FB161118PP</t>
  </si>
  <si>
    <t>PA160405PE</t>
  </si>
  <si>
    <t>PE_OPO-ES1_7N</t>
  </si>
  <si>
    <t>PA160412PER</t>
  </si>
  <si>
    <t>PA160503PE</t>
  </si>
  <si>
    <t>PA160510PER</t>
  </si>
  <si>
    <t>PA160531PE</t>
  </si>
  <si>
    <t>PA160802PER</t>
  </si>
  <si>
    <t>PA160830PER</t>
  </si>
  <si>
    <t>PA160927PER</t>
  </si>
  <si>
    <t>PA161018PE</t>
  </si>
  <si>
    <t>PA161025PER</t>
  </si>
  <si>
    <t>FA160325FAR</t>
  </si>
  <si>
    <t>AMADAGIO</t>
  </si>
  <si>
    <t>FAR_ARL-LIO_7N</t>
  </si>
  <si>
    <t>FA160401FA</t>
  </si>
  <si>
    <t>FA_LIO-ARL_7N</t>
  </si>
  <si>
    <t>FA160408FAR</t>
  </si>
  <si>
    <t>FA160415FA</t>
  </si>
  <si>
    <t>FA160422FAR</t>
  </si>
  <si>
    <t>FA160429FA</t>
  </si>
  <si>
    <t>FA160506FAR</t>
  </si>
  <si>
    <t>FA160513FA</t>
  </si>
  <si>
    <t>FA160520FAR</t>
  </si>
  <si>
    <t>FA160527FA</t>
  </si>
  <si>
    <t>FA160603FAR</t>
  </si>
  <si>
    <t>FA160610FA</t>
  </si>
  <si>
    <t>FA160624FA</t>
  </si>
  <si>
    <t>FA160701FAR</t>
  </si>
  <si>
    <t>FA160708FA</t>
  </si>
  <si>
    <t>FA160715FAR</t>
  </si>
  <si>
    <t>FA160722FA</t>
  </si>
  <si>
    <t>FA160805FA</t>
  </si>
  <si>
    <t>FA160812FAR</t>
  </si>
  <si>
    <t>FA160819FA</t>
  </si>
  <si>
    <t>FA160826FAR</t>
  </si>
  <si>
    <t>FA160902FA</t>
  </si>
  <si>
    <t>FA160909FAR</t>
  </si>
  <si>
    <t>FA160916FA</t>
  </si>
  <si>
    <t>FA160923FAR</t>
  </si>
  <si>
    <t>FA160930FA</t>
  </si>
  <si>
    <t>FA161007FAR</t>
  </si>
  <si>
    <t>FA161014FA</t>
  </si>
  <si>
    <t>FA161021FAR</t>
  </si>
  <si>
    <t>FA161028FA</t>
  </si>
  <si>
    <t>FA161104FAR</t>
  </si>
  <si>
    <t>FA161111FA</t>
  </si>
  <si>
    <t>FA161118FAR</t>
  </si>
  <si>
    <t>FD160325BB</t>
  </si>
  <si>
    <t>AMADOLCE</t>
  </si>
  <si>
    <t>BB_BOD-BOD_7N</t>
  </si>
  <si>
    <t>FD160401BB</t>
  </si>
  <si>
    <t>FD160408BB</t>
  </si>
  <si>
    <t>FD160415BB</t>
  </si>
  <si>
    <t>FD160429BB</t>
  </si>
  <si>
    <t>FD160506BB</t>
  </si>
  <si>
    <t>FD160527BB</t>
  </si>
  <si>
    <t>FD160603BB</t>
  </si>
  <si>
    <t>FD160610BB</t>
  </si>
  <si>
    <t>FD160624BB</t>
  </si>
  <si>
    <t>FD160701BB</t>
  </si>
  <si>
    <t>FD160715BB</t>
  </si>
  <si>
    <t>FD160722BB</t>
  </si>
  <si>
    <t>FD160805BB</t>
  </si>
  <si>
    <t>FD160812BB</t>
  </si>
  <si>
    <t>FD160826BB</t>
  </si>
  <si>
    <t>FD160902BB</t>
  </si>
  <si>
    <t>FD160916BB</t>
  </si>
  <si>
    <t>FD160930BB</t>
  </si>
  <si>
    <t>FD161007BB</t>
  </si>
  <si>
    <t>FD161014BB</t>
  </si>
  <si>
    <t>FD161021BB</t>
  </si>
  <si>
    <t>FD161028BB</t>
  </si>
  <si>
    <t>FD161104BB</t>
  </si>
  <si>
    <t>FD161111BB</t>
  </si>
  <si>
    <t>FD161118BB</t>
  </si>
  <si>
    <t>AC160330AI</t>
  </si>
  <si>
    <t>CB160401AI</t>
  </si>
  <si>
    <t>AMALYRA</t>
  </si>
  <si>
    <t>AC160406AIR</t>
  </si>
  <si>
    <t>CB160408AIR</t>
  </si>
  <si>
    <t>AC160413AI</t>
  </si>
  <si>
    <t>AC160420AIR</t>
  </si>
  <si>
    <t>CB160422AIR</t>
  </si>
  <si>
    <t>AC160427AI</t>
  </si>
  <si>
    <t>AC160504AIR</t>
  </si>
  <si>
    <t>AD160509AI</t>
  </si>
  <si>
    <t>AC160511AI</t>
  </si>
  <si>
    <t>AJ160512AI</t>
  </si>
  <si>
    <t>AD160516AIR</t>
  </si>
  <si>
    <t>AC160518AIR</t>
  </si>
  <si>
    <t>AJ160519AIR</t>
  </si>
  <si>
    <t>AC160525AI</t>
  </si>
  <si>
    <t>AC160601AIR</t>
  </si>
  <si>
    <t>AE160606AI</t>
  </si>
  <si>
    <t>AC160608AI</t>
  </si>
  <si>
    <t>CB160610AI</t>
  </si>
  <si>
    <t>AE160613AIR</t>
  </si>
  <si>
    <t>AC160615AIR</t>
  </si>
  <si>
    <t>AC160622AI</t>
  </si>
  <si>
    <t>AC160629AIR</t>
  </si>
  <si>
    <t>AD160704AI</t>
  </si>
  <si>
    <t>AC160706AI</t>
  </si>
  <si>
    <t>AD160711AIR</t>
  </si>
  <si>
    <t>AC160713AIR</t>
  </si>
  <si>
    <t>AD160718AI</t>
  </si>
  <si>
    <t>AC160720AI</t>
  </si>
  <si>
    <t>CB160722AI</t>
  </si>
  <si>
    <t>AD160725AIR</t>
  </si>
  <si>
    <t>AC160727AIR</t>
  </si>
  <si>
    <t>AD160801AI</t>
  </si>
  <si>
    <t>AC160803AI</t>
  </si>
  <si>
    <t>CB160805AI</t>
  </si>
  <si>
    <t>AD160808AIR</t>
  </si>
  <si>
    <t>AC160810AIR</t>
  </si>
  <si>
    <t>AC160817AI</t>
  </si>
  <si>
    <t>AC160824AIR</t>
  </si>
  <si>
    <t>AE160829AI</t>
  </si>
  <si>
    <t>AC160831AI</t>
  </si>
  <si>
    <t>CB160902AI</t>
  </si>
  <si>
    <t>AE160905AIR</t>
  </si>
  <si>
    <t>AC160907AIR</t>
  </si>
  <si>
    <t>AC160914AI</t>
  </si>
  <si>
    <t>AC160921AIR</t>
  </si>
  <si>
    <t>AD160926AI</t>
  </si>
  <si>
    <t>AC160928AI</t>
  </si>
  <si>
    <t>AD161003AIR</t>
  </si>
  <si>
    <t>AC161005AIR</t>
  </si>
  <si>
    <t>AD161010AI</t>
  </si>
  <si>
    <t>AC161012AI</t>
  </si>
  <si>
    <t>AD161017AIR</t>
  </si>
  <si>
    <t>AC161019AIR</t>
  </si>
  <si>
    <t>AD161024AI</t>
  </si>
  <si>
    <t>AC161026AI</t>
  </si>
  <si>
    <t>AD161031AIR</t>
  </si>
  <si>
    <t>AC161102AIR</t>
  </si>
  <si>
    <t>AD161107AI</t>
  </si>
  <si>
    <t>AC161109AI</t>
  </si>
  <si>
    <t>AD161114AIR</t>
  </si>
  <si>
    <t>AC161116AIR</t>
  </si>
  <si>
    <t>AD161121AI</t>
  </si>
  <si>
    <t>CA160331AB</t>
  </si>
  <si>
    <t>AB_RGM-BUD_7N</t>
  </si>
  <si>
    <t>CA160526AB</t>
  </si>
  <si>
    <t>CA160623AB</t>
  </si>
  <si>
    <t>CA160721AB</t>
  </si>
  <si>
    <t>CA160818AB</t>
  </si>
  <si>
    <t>CA160915AB</t>
  </si>
  <si>
    <t>CA161013AB</t>
  </si>
  <si>
    <t>CA161110AB</t>
  </si>
  <si>
    <t>AE160404AG</t>
  </si>
  <si>
    <t>CA160414AG</t>
  </si>
  <si>
    <t>AA160416AG</t>
  </si>
  <si>
    <t>AE160418AG</t>
  </si>
  <si>
    <t>CA160428AG</t>
  </si>
  <si>
    <t xml:space="preserve">x </t>
  </si>
  <si>
    <t>AE160516AG</t>
  </si>
  <si>
    <t>AH160522AG</t>
  </si>
  <si>
    <t>AH160605AG</t>
  </si>
  <si>
    <t>AD160613AG</t>
  </si>
  <si>
    <t>AJ160616AG</t>
  </si>
  <si>
    <t>AJ160630AG</t>
  </si>
  <si>
    <t>AH160703AG</t>
  </si>
  <si>
    <t>AE160711AG</t>
  </si>
  <si>
    <t>AJ160714AG</t>
  </si>
  <si>
    <t>AH160717AG</t>
  </si>
  <si>
    <t>AJ160728AG</t>
  </si>
  <si>
    <t>AH160731AG</t>
  </si>
  <si>
    <t>AE160808AG</t>
  </si>
  <si>
    <t>AJ160811AG</t>
  </si>
  <si>
    <t>AH160814AG</t>
  </si>
  <si>
    <t>AJ160825AG</t>
  </si>
  <si>
    <t>AD160905AG</t>
  </si>
  <si>
    <t>AJ160908AG</t>
  </si>
  <si>
    <t>AH160911AG</t>
  </si>
  <si>
    <t>AJ160922AG</t>
  </si>
  <si>
    <t>AH160925AG</t>
  </si>
  <si>
    <t>AE161003AG</t>
  </si>
  <si>
    <t>AJ161006AG</t>
  </si>
  <si>
    <t>AI161007AG</t>
  </si>
  <si>
    <t>AH161009AG</t>
  </si>
  <si>
    <t>AJ161020AG</t>
  </si>
  <si>
    <t>AI161021AG</t>
  </si>
  <si>
    <t>AH161023AG</t>
  </si>
  <si>
    <t>AE161031AG</t>
  </si>
  <si>
    <t>AJ161103AG</t>
  </si>
  <si>
    <t>AI161104AG</t>
  </si>
  <si>
    <t>AH161106AG</t>
  </si>
  <si>
    <t>AE161114AG</t>
  </si>
  <si>
    <t>AJ161117AG</t>
  </si>
  <si>
    <t>AI161118AG</t>
  </si>
  <si>
    <t>AH161120AG</t>
  </si>
  <si>
    <t>AE161226AZ</t>
  </si>
  <si>
    <t>AZ_RGM-AMS_7N</t>
  </si>
  <si>
    <t>AH160327AA</t>
  </si>
  <si>
    <t>AA_AMS-AMS_7N</t>
  </si>
  <si>
    <t>AD160328AA</t>
  </si>
  <si>
    <t>AH160403AA</t>
  </si>
  <si>
    <t>AD160404AA</t>
  </si>
  <si>
    <t>AI160407AA</t>
  </si>
  <si>
    <t>AB160409AA</t>
  </si>
  <si>
    <t>AMAVERDE</t>
  </si>
  <si>
    <t>AH160410AA</t>
  </si>
  <si>
    <t>AD160411AA</t>
  </si>
  <si>
    <t>AI160414AA</t>
  </si>
  <si>
    <t>AB160416AA</t>
  </si>
  <si>
    <t>AH160417AA</t>
  </si>
  <si>
    <t>AD160418AA</t>
  </si>
  <si>
    <t>AJ160421AA</t>
  </si>
  <si>
    <t>AH160424AA</t>
  </si>
  <si>
    <t>AD160425AA</t>
  </si>
  <si>
    <t>AJ160428AA</t>
  </si>
  <si>
    <t>AD160502AA</t>
  </si>
  <si>
    <t>AJ160505AA</t>
  </si>
  <si>
    <t>CA160505AFR</t>
  </si>
  <si>
    <t>CA160519AF</t>
  </si>
  <si>
    <t>CA160602AFR</t>
  </si>
  <si>
    <t>CA160616AF</t>
  </si>
  <si>
    <t>CA160630AFR</t>
  </si>
  <si>
    <t>CA160714AF</t>
  </si>
  <si>
    <t>CA160728AFR</t>
  </si>
  <si>
    <t>CA160811AF</t>
  </si>
  <si>
    <t>CA160825AFR</t>
  </si>
  <si>
    <t>CA160908AF</t>
  </si>
  <si>
    <t>CA160922AFR</t>
  </si>
  <si>
    <t>CA161006AF</t>
  </si>
  <si>
    <t>KB160104D</t>
  </si>
  <si>
    <t>AMADARA</t>
  </si>
  <si>
    <t>D_KH1-MUT_7N</t>
  </si>
  <si>
    <t>KA160111D</t>
  </si>
  <si>
    <t>AMALOTUS</t>
  </si>
  <si>
    <t>KB160118D</t>
  </si>
  <si>
    <t>KA160125D</t>
  </si>
  <si>
    <t>KA160208D</t>
  </si>
  <si>
    <t>KB160215D</t>
  </si>
  <si>
    <t>KA160222D</t>
  </si>
  <si>
    <t>KB160229D</t>
  </si>
  <si>
    <t>KA160307D</t>
  </si>
  <si>
    <t>KB160314D</t>
  </si>
  <si>
    <t>KA160321D</t>
  </si>
  <si>
    <t>KB160328D</t>
  </si>
  <si>
    <t>2-for-1</t>
  </si>
  <si>
    <t>KA160404D</t>
  </si>
  <si>
    <t>KB160411D</t>
  </si>
  <si>
    <t>KA160418D</t>
  </si>
  <si>
    <t>KB160815D</t>
  </si>
  <si>
    <t>KB160829D</t>
  </si>
  <si>
    <t>KB160912D</t>
  </si>
  <si>
    <t>KB160926D</t>
  </si>
  <si>
    <t>KB161010D</t>
  </si>
  <si>
    <t>KB161024D</t>
  </si>
  <si>
    <t>KB161107D</t>
  </si>
  <si>
    <t>KB161121D</t>
  </si>
  <si>
    <t>KB161205D</t>
  </si>
  <si>
    <t>KB161219D</t>
  </si>
  <si>
    <t>ZQ160314ZW</t>
  </si>
  <si>
    <t>ZAMBEZI</t>
  </si>
  <si>
    <t>ZW_CPT-JNB_10N</t>
  </si>
  <si>
    <t>ZQ160411ZW</t>
  </si>
  <si>
    <t>ZQ160509ZW</t>
  </si>
  <si>
    <t>ZQ160523ZW</t>
  </si>
  <si>
    <t>ZQ160620ZW</t>
  </si>
  <si>
    <t>ZQ160711ZW</t>
  </si>
  <si>
    <t>ZQ160808ZW</t>
  </si>
  <si>
    <t>ZQ160822ZW</t>
  </si>
  <si>
    <t>ZQ160919ZW</t>
  </si>
  <si>
    <t>ZQ161003ZW</t>
  </si>
  <si>
    <t>ZQ161017ZW</t>
  </si>
  <si>
    <t>ZQ161107ZW</t>
  </si>
  <si>
    <t>KB160201D</t>
  </si>
  <si>
    <t>AE160320 Spec</t>
  </si>
  <si>
    <t>ZQ160425ZW</t>
  </si>
  <si>
    <t>ZQ160606ZW</t>
  </si>
  <si>
    <t>FA160617FAR</t>
  </si>
  <si>
    <t>ZQ160725ZW</t>
  </si>
  <si>
    <t>FA1607295FAR</t>
  </si>
  <si>
    <t>ZQ160905ZW</t>
  </si>
  <si>
    <t>CA161111AB</t>
  </si>
  <si>
    <t>AJ161222AHR</t>
  </si>
  <si>
    <t>AB161105RON</t>
  </si>
  <si>
    <t>Provence &amp; Spain</t>
  </si>
  <si>
    <t>The Legendary Danube</t>
  </si>
  <si>
    <t>Vietnam, Cambodia &amp; the Riches of the Mekong</t>
  </si>
  <si>
    <t>Taste of Bordeaux</t>
  </si>
  <si>
    <t>Paris &amp; Normandy</t>
  </si>
  <si>
    <t>Melodies of the Danube</t>
  </si>
  <si>
    <t>Enticing Douro</t>
  </si>
  <si>
    <t>Christmas Markets On the Danube</t>
  </si>
  <si>
    <t>Waterways of Africa</t>
  </si>
  <si>
    <t>GROUPS &amp; PART CHARTERS</t>
  </si>
  <si>
    <t>GROUP OFFER 
&amp; WINE CRUISES</t>
  </si>
  <si>
    <t>Christmas  New Year's On The Danube</t>
  </si>
  <si>
    <t>Christmas New Year's On The Danube</t>
  </si>
  <si>
    <t>Christmas  New Year's On The Rhine</t>
  </si>
  <si>
    <t>Christmas New Year's On The Rhine</t>
  </si>
  <si>
    <t>Christmas Treasures of the Main &amp; Rhine</t>
  </si>
  <si>
    <t>AAA
Vacations
per stateroom</t>
  </si>
  <si>
    <t>$200 off + $150 OBC</t>
  </si>
  <si>
    <t>$200 off + $300 OBC</t>
  </si>
  <si>
    <t>$200 off + $200 OBC</t>
  </si>
  <si>
    <t>ITINERARY NAME</t>
  </si>
  <si>
    <t>EMBARK DATE</t>
  </si>
  <si>
    <t>SHIP NAME</t>
  </si>
  <si>
    <t>AmaDante</t>
  </si>
  <si>
    <t>AE161121AC</t>
  </si>
  <si>
    <t>AmaSonata</t>
  </si>
  <si>
    <t>Christmas Markets on the Danube</t>
  </si>
  <si>
    <t>AmaViola</t>
  </si>
  <si>
    <t>AmaStella</t>
  </si>
  <si>
    <t>AmaSerena</t>
  </si>
  <si>
    <t>Full Charter</t>
  </si>
  <si>
    <t>AJ161222AM</t>
  </si>
  <si>
    <t>Christmas Markets On The Rhine</t>
  </si>
  <si>
    <t>AmaCerto</t>
  </si>
  <si>
    <t>AmaPrima</t>
  </si>
  <si>
    <t>AmaVida</t>
  </si>
  <si>
    <t>Europe's Rivers &amp; Castles</t>
  </si>
  <si>
    <t>Gems of Southeast Europe</t>
  </si>
  <si>
    <t>Golden Treasures of Myanmar</t>
  </si>
  <si>
    <t>n/a</t>
  </si>
  <si>
    <t>AmaPura</t>
  </si>
  <si>
    <t>Hidden Wonders of Myanmar</t>
  </si>
  <si>
    <t>Magnificent Europe</t>
  </si>
  <si>
    <t>Magnificent Europe (Christmas Cruise)</t>
  </si>
  <si>
    <t>AmaLegro</t>
  </si>
  <si>
    <t>AmaDagio</t>
  </si>
  <si>
    <t>FA160729FAR</t>
  </si>
  <si>
    <t>AmaDolce</t>
  </si>
  <si>
    <t>The Enchanting Rhine</t>
  </si>
  <si>
    <t>AmaLyra</t>
  </si>
  <si>
    <t>CA161027AB</t>
  </si>
  <si>
    <t>The Romantic Danube</t>
  </si>
  <si>
    <t>Treasures of the Main &amp; Rhine</t>
  </si>
  <si>
    <t>Tulip Time Cruise</t>
  </si>
  <si>
    <t>AmaVerde</t>
  </si>
  <si>
    <t>AmaLotus</t>
  </si>
  <si>
    <t>AmaDara</t>
  </si>
  <si>
    <t>Zambezi Queen</t>
  </si>
  <si>
    <t>PROMOTION</t>
  </si>
  <si>
    <t>WINE</t>
  </si>
  <si>
    <t>HOLIDAY</t>
  </si>
  <si>
    <t>EUROPE</t>
  </si>
  <si>
    <t>AFRICA</t>
  </si>
  <si>
    <t>MEKONG</t>
  </si>
  <si>
    <t>EUROPE (ART)</t>
  </si>
  <si>
    <t>MYANMAR</t>
  </si>
  <si>
    <t>KB170102D</t>
  </si>
  <si>
    <t>KB170116D</t>
  </si>
  <si>
    <t>KB170130D</t>
  </si>
  <si>
    <t>KB170213D</t>
  </si>
  <si>
    <t>KB170227D</t>
  </si>
  <si>
    <t>KB170313D</t>
  </si>
  <si>
    <t>KB170327D</t>
  </si>
  <si>
    <t>KB170410D</t>
  </si>
  <si>
    <t>KB170424D</t>
  </si>
  <si>
    <t>RETAL PROMO</t>
  </si>
  <si>
    <t>GROUP PROMO</t>
  </si>
  <si>
    <t>Total Cabins</t>
  </si>
  <si>
    <t>Sold/Opt Grp</t>
  </si>
  <si>
    <t>Sold FIT</t>
  </si>
  <si>
    <t>Opt FIT</t>
  </si>
  <si>
    <t>WTL</t>
  </si>
  <si>
    <t>Available</t>
  </si>
  <si>
    <t>% Sold</t>
  </si>
  <si>
    <t>AB161105CU</t>
  </si>
  <si>
    <t>CU1_AMS-KOB_5N</t>
  </si>
  <si>
    <t>MA170118MP</t>
  </si>
  <si>
    <t>MA170307MP</t>
  </si>
  <si>
    <t>MA170327MP</t>
  </si>
  <si>
    <t>MA170128PM</t>
  </si>
  <si>
    <t>MA170317PM</t>
  </si>
  <si>
    <t>MA170406PM</t>
  </si>
  <si>
    <t>AKR_ROU-VIH_14N</t>
  </si>
  <si>
    <t>AK_VIH-ROU_14N</t>
  </si>
  <si>
    <t>MA170207MY</t>
  </si>
  <si>
    <t>MA170416MY</t>
  </si>
  <si>
    <t>MA170104YM</t>
  </si>
  <si>
    <t>MA170221YM</t>
  </si>
  <si>
    <t>AJ161208AM</t>
  </si>
  <si>
    <t>PER_ES1-OPO_7N</t>
  </si>
  <si>
    <t>AJ161215AG</t>
  </si>
  <si>
    <t>AFR_BUD-LUX_14N</t>
  </si>
  <si>
    <t>AF_LUX-BUD_14N</t>
  </si>
  <si>
    <t>AE160320CU2</t>
  </si>
  <si>
    <t>CU2_VIE-BUD_4N</t>
  </si>
  <si>
    <t>KB160808U</t>
  </si>
  <si>
    <t>KB160822U</t>
  </si>
  <si>
    <t>KB160905U</t>
  </si>
  <si>
    <t>KB160919U</t>
  </si>
  <si>
    <t>KB161003U</t>
  </si>
  <si>
    <t>KB161017U</t>
  </si>
  <si>
    <t>KB161031U</t>
  </si>
  <si>
    <t>KB161114U</t>
  </si>
  <si>
    <t>KB161128U</t>
  </si>
  <si>
    <t>KB161212U</t>
  </si>
  <si>
    <t>KB161226U</t>
  </si>
  <si>
    <t>KB170109U</t>
  </si>
  <si>
    <t>KB170123U</t>
  </si>
  <si>
    <t>KB170206U</t>
  </si>
  <si>
    <t>KB170220U</t>
  </si>
  <si>
    <t>KB170306U</t>
  </si>
  <si>
    <t>KB170320U</t>
  </si>
  <si>
    <t>KB170403U</t>
  </si>
  <si>
    <t>KB170417U</t>
  </si>
  <si>
    <t>29-Jun</t>
  </si>
  <si>
    <t>GROUPS/PC</t>
  </si>
  <si>
    <t>6/16 SOLD</t>
  </si>
  <si>
    <t>NEW OFFER PER STATEROOM</t>
  </si>
  <si>
    <t>Part charter</t>
  </si>
  <si>
    <t>no offer</t>
  </si>
  <si>
    <t>Fred Olsen PC; 1 GP</t>
  </si>
  <si>
    <t>Fred Olsen PC</t>
  </si>
  <si>
    <t>$1500 WINE</t>
  </si>
  <si>
    <t>$1000; monitor</t>
  </si>
  <si>
    <t>Fred Olsen PC; 2 GP</t>
  </si>
  <si>
    <t>Part charter; 2 GP</t>
  </si>
  <si>
    <t>Part charter; 1 GP</t>
  </si>
  <si>
    <t>Backroads PC; 2 GP</t>
  </si>
  <si>
    <t>Backroads PC; 1 GP</t>
  </si>
  <si>
    <t>Backroads PC</t>
  </si>
  <si>
    <t>$1000 ART CRUISE</t>
  </si>
  <si>
    <t>$1500 ART CRUISE</t>
  </si>
  <si>
    <t>Backroads PC; 1GP</t>
  </si>
  <si>
    <t>Backroads PC; 4 GP</t>
  </si>
  <si>
    <t>do not include in marketing</t>
  </si>
  <si>
    <t xml:space="preserve">New Full Charter </t>
  </si>
  <si>
    <t>Removed from Group Offer 6/23</t>
  </si>
  <si>
    <t>2xPart charter</t>
  </si>
  <si>
    <t>Part charter; 1GP</t>
  </si>
  <si>
    <t>Part charter; 5 GP</t>
  </si>
  <si>
    <t>removed from Group Offer 6/23</t>
  </si>
  <si>
    <t>1 GP; Backroads</t>
  </si>
  <si>
    <t>Backroads</t>
  </si>
  <si>
    <t>Backroads; 1 GP</t>
  </si>
  <si>
    <t>$2500 or Free Land</t>
  </si>
  <si>
    <t>KA160627D</t>
  </si>
  <si>
    <t xml:space="preserve">pending </t>
  </si>
  <si>
    <t>KB160704D</t>
  </si>
  <si>
    <t>cancelled 6/23</t>
  </si>
  <si>
    <t>KA160711D</t>
  </si>
  <si>
    <t>KB160718D</t>
  </si>
  <si>
    <t>KA160725D</t>
  </si>
  <si>
    <t>KB160801D</t>
  </si>
  <si>
    <t>KA160822D</t>
  </si>
  <si>
    <t>KA160905D</t>
  </si>
  <si>
    <t>KA160919D</t>
  </si>
  <si>
    <t>KA161003D</t>
  </si>
  <si>
    <t>KA161017D</t>
  </si>
  <si>
    <t>KA161031D</t>
  </si>
  <si>
    <t>KA161114D</t>
  </si>
  <si>
    <t>KA161128D</t>
  </si>
  <si>
    <t>KA161212D</t>
  </si>
  <si>
    <t>KA161226D</t>
  </si>
  <si>
    <t>AMS - KOBLENZ</t>
  </si>
  <si>
    <t>SIG</t>
  </si>
  <si>
    <t>VIR</t>
  </si>
  <si>
    <t>AAA VAC</t>
  </si>
  <si>
    <t>N/A</t>
  </si>
  <si>
    <t>1 PC; 3 GP</t>
  </si>
  <si>
    <t>1 PC; 4 GP</t>
  </si>
  <si>
    <t>2 GP</t>
  </si>
  <si>
    <t>2 PC; 5 GP</t>
  </si>
  <si>
    <t>Backroads; 1PC; 2 GP</t>
  </si>
  <si>
    <t>Backroads; 1 PC</t>
  </si>
  <si>
    <t>1 PC</t>
  </si>
  <si>
    <t>Backroads; 4 GP</t>
  </si>
  <si>
    <t>Backroads; 2 GP</t>
  </si>
  <si>
    <t xml:space="preserve">Backroads PC </t>
  </si>
  <si>
    <t>Backroads PC; 3 GP</t>
  </si>
  <si>
    <t>Backroads PC; Fred Olsen; 1 GP</t>
  </si>
  <si>
    <t>1 PC; 2 GP</t>
  </si>
  <si>
    <t>ZD_CPT-JNB_9N</t>
  </si>
  <si>
    <t>ZG_JNB-JRO_16N</t>
  </si>
  <si>
    <t>ZGC_CPT-JRO_18N</t>
  </si>
  <si>
    <t>ZR_CPT-JNB_12N</t>
  </si>
  <si>
    <t>ZS_CPT-JNB_14N</t>
  </si>
  <si>
    <t>U_MUT-KH1_7N</t>
  </si>
  <si>
    <t>Stars of South Africa</t>
  </si>
  <si>
    <t>Discover Africa</t>
  </si>
  <si>
    <t>Allocated But Not Sold (ANS)</t>
  </si>
  <si>
    <t>% Sold + ANS</t>
  </si>
  <si>
    <t>Golden Trails of East Africa</t>
  </si>
  <si>
    <t>Rivers and Rails</t>
  </si>
  <si>
    <t>Europe</t>
  </si>
  <si>
    <t>LAND START</t>
  </si>
  <si>
    <t>US/CAN DEPT DATE</t>
  </si>
  <si>
    <t>OR FREE LAND</t>
  </si>
  <si>
    <t># OF NIGHTS</t>
  </si>
  <si>
    <t>DISEMBARK DATE</t>
  </si>
  <si>
    <t>EXPIRATION DATE</t>
  </si>
  <si>
    <t>RETAIL PROMO NOTES</t>
  </si>
  <si>
    <t>CA170413AC</t>
  </si>
  <si>
    <t>AH170410AC</t>
  </si>
  <si>
    <t>ZQ170313ZW</t>
  </si>
  <si>
    <t>ZQ170403ZW</t>
  </si>
  <si>
    <t>ZQ170424ZW</t>
  </si>
  <si>
    <t>AE170325AI</t>
  </si>
  <si>
    <t>AE170408AI</t>
  </si>
  <si>
    <t>AE170422AI</t>
  </si>
  <si>
    <t>AE170401AIR</t>
  </si>
  <si>
    <t>AE170415AIR</t>
  </si>
  <si>
    <t>AE170429AIR</t>
  </si>
  <si>
    <t>PA170418DO</t>
  </si>
  <si>
    <t>PA170425DO</t>
  </si>
  <si>
    <t>AH170424AJ</t>
  </si>
  <si>
    <t>CA170420AB</t>
  </si>
  <si>
    <t>AH170417AB</t>
  </si>
  <si>
    <t>CA170330AM</t>
  </si>
  <si>
    <t>AH170327AM</t>
  </si>
  <si>
    <t>AI170329AM</t>
  </si>
  <si>
    <t>AI170412AM</t>
  </si>
  <si>
    <t>AI170426AM</t>
  </si>
  <si>
    <t>AJ170322AM</t>
  </si>
  <si>
    <t>AJ170405AM</t>
  </si>
  <si>
    <t>AJ170419AM</t>
  </si>
  <si>
    <t>CB170323PP</t>
  </si>
  <si>
    <t>CB170330PP</t>
  </si>
  <si>
    <t>CB170406PP</t>
  </si>
  <si>
    <t>CB170413PP</t>
  </si>
  <si>
    <t>CB170427PP</t>
  </si>
  <si>
    <t>PA170404PE</t>
  </si>
  <si>
    <t>PA170411PER</t>
  </si>
  <si>
    <t>FC170427FAR</t>
  </si>
  <si>
    <t>AMACELLO</t>
  </si>
  <si>
    <t>FC170323FA</t>
  </si>
  <si>
    <t>FC170406FA</t>
  </si>
  <si>
    <t>FC170420FA</t>
  </si>
  <si>
    <t>CA170406AG</t>
  </si>
  <si>
    <t>AH170403AG</t>
  </si>
  <si>
    <t>AI170322AG</t>
  </si>
  <si>
    <t>AI170405AG</t>
  </si>
  <si>
    <t>AI170419AG</t>
  </si>
  <si>
    <t>AJ170329AG</t>
  </si>
  <si>
    <t>AJ170412AG</t>
  </si>
  <si>
    <t>AJ170426AG</t>
  </si>
  <si>
    <t>FD170330BB</t>
  </si>
  <si>
    <t>FD170406BB</t>
  </si>
  <si>
    <t>FD170413BB</t>
  </si>
  <si>
    <t>FD170420BB</t>
  </si>
  <si>
    <t>AC170327AA</t>
  </si>
  <si>
    <t>AC170403AA</t>
  </si>
  <si>
    <t>AC170410AA</t>
  </si>
  <si>
    <t>AC170417AA</t>
  </si>
  <si>
    <t>AC170424AA</t>
  </si>
  <si>
    <t>AD170323AA</t>
  </si>
  <si>
    <t>AD170330AA</t>
  </si>
  <si>
    <t>AD170406AA</t>
  </si>
  <si>
    <t>AD170413AA</t>
  </si>
  <si>
    <t>AD170420AA</t>
  </si>
  <si>
    <t>AD170427AA</t>
  </si>
  <si>
    <t>Blue Danube Discovery (Budapest to Nuremberg)</t>
  </si>
  <si>
    <t>Embark Date</t>
  </si>
  <si>
    <t>CONSORTIA FLYERS</t>
  </si>
  <si>
    <t xml:space="preserve">AAA </t>
  </si>
  <si>
    <t>Link</t>
  </si>
  <si>
    <t>2015 AAA ACE Book 5</t>
  </si>
  <si>
    <t>http://www.amawaterways.com/pdf/2015_AAA-ACE_Book5.pdf</t>
  </si>
  <si>
    <t>2015 AAA Book 5</t>
  </si>
  <si>
    <t>http://www.amawaterways.com/pdf/2015_AAA_Book5.pdf</t>
  </si>
  <si>
    <t>2016 AAA Book 5</t>
  </si>
  <si>
    <t>http://www.amawaterways.com/pdf/2016_AAA_Book5.pdf</t>
  </si>
  <si>
    <t>2016 AAA Book 5 (ACE Version)</t>
  </si>
  <si>
    <t>http://www.amawaterways.com/pdf/2016_AAA_Book5_ACE.pdf</t>
  </si>
  <si>
    <t>2016 AAA Vacations Amenity</t>
  </si>
  <si>
    <t>http://www.amawaterways.com/pdf/2016_AAA_Amenities.pdf</t>
  </si>
  <si>
    <t>AAA Member Benefits</t>
  </si>
  <si>
    <t>http://www.amawaterways.com/pdf/AAA_MemberBenefits.pdf</t>
  </si>
  <si>
    <t xml:space="preserve">CAA </t>
  </si>
  <si>
    <t>2015 CAA Incentive</t>
  </si>
  <si>
    <t>http://www.amawaterways.com/pdf/2015_CAA_Incentive-Benefits.pdf</t>
  </si>
  <si>
    <t xml:space="preserve">CAA Member Benefits </t>
  </si>
  <si>
    <t>http://www.amawaterways.com/pdf/CAA_MemberBenefits.pdf</t>
  </si>
  <si>
    <t xml:space="preserve"> </t>
  </si>
  <si>
    <t>http://www.amawaterways.com/pdf/CAA_MemberBenefits_Atlantic.pdf</t>
  </si>
  <si>
    <t xml:space="preserve">AFFLUENT TRAVELER </t>
  </si>
  <si>
    <t>2015 Affluent Traveler Amenity</t>
  </si>
  <si>
    <t>http://www.amawaterways.com/pdf/2015_Affluent Traveler Amenity_amaCTA.pdf</t>
  </si>
  <si>
    <t>2015 Affluent Traveler Book 5</t>
  </si>
  <si>
    <t>http://www.amawaterways.com/pdf/2015 Affluent Ttaveler_Book 5.pdf</t>
  </si>
  <si>
    <t>2016 Affluent Traveler Book 5</t>
  </si>
  <si>
    <t>http://www.amawaterways.com/pdf/2016_Affluent_Traveler_Book5.pdf</t>
  </si>
  <si>
    <t>http://www.amawaterways.com/pdf/2016_Affluent_Traveler_Amenity_amaCTA.pdf</t>
  </si>
  <si>
    <t xml:space="preserve">AMEX </t>
  </si>
  <si>
    <t>2015 AMEX Amenity</t>
  </si>
  <si>
    <t>http://www.amawaterways.com/pdf/2015 AMEX Amenity_noCTA.pdf</t>
  </si>
  <si>
    <t>2015 AMEX Book 5</t>
  </si>
  <si>
    <t>http://www.amawaterways.com/pdf/2015 AMEX_Book 5.pdf</t>
  </si>
  <si>
    <t>2016 AMEX Book 5</t>
  </si>
  <si>
    <t>http://www.amawaterways.com/pdf/2016_AMEX_Book5.pdf</t>
  </si>
  <si>
    <t>2015 AMEX Mariner Club Program</t>
  </si>
  <si>
    <t>http://www.amawaterways.com/pdf/2015_AMEX MarinerClub_noCTA.pdf</t>
  </si>
  <si>
    <t>2015 AMEX FAM Benefits</t>
  </si>
  <si>
    <t>http://www.amawaterways.com/pdf/AMEX_FAM_BENEFITS.pdf</t>
  </si>
  <si>
    <t>2016 AMEX Cruise Groups</t>
  </si>
  <si>
    <t>http://www.amawaterways.com/pdf/2016_Amex_Cruise_Groups_nocta.pdf</t>
  </si>
  <si>
    <t>AVOYA</t>
  </si>
  <si>
    <t>2016 Avoya Group Offer</t>
  </si>
  <si>
    <t>http://www.amawaterways.com/pdf/2016 Avoya Group Offer.pdf</t>
  </si>
  <si>
    <t xml:space="preserve">Cruise Holidays </t>
  </si>
  <si>
    <t>2015 Cruise Holidays Book 5</t>
  </si>
  <si>
    <t>http://www.amawaterways.com/pdf/2015 CruiseHolidays_Book5.pdf</t>
  </si>
  <si>
    <t>2016 Cruise Holidays Book 5</t>
  </si>
  <si>
    <t>http://www.amawaterways.com/pdf/2016_Cruise_Holidays_Book5.pdf</t>
  </si>
  <si>
    <t>http://www.amawaterways.com/pdf/2016_Cruise_Holidays_Amenity_amaCTA.pdf</t>
  </si>
  <si>
    <t>Cruise Planners</t>
  </si>
  <si>
    <t>2015 Cruise Planners Book 5</t>
  </si>
  <si>
    <t>http://www.amawaterways.com/pdf/2015 Cruise Planners_Book5.pdf</t>
  </si>
  <si>
    <t xml:space="preserve">ECSC </t>
  </si>
  <si>
    <t>2015 ECSC Amenity</t>
  </si>
  <si>
    <t>http://www.amawaterways.com/pdf/2015 ECSC Amenity Direct_nocta.pdf</t>
  </si>
  <si>
    <t xml:space="preserve">2016 ECSC Amenity </t>
  </si>
  <si>
    <t>http://www.amawaterways.com/pdf/2016 ECSC Amenity_amaCTA.pdf</t>
  </si>
  <si>
    <t xml:space="preserve">NEXION  </t>
  </si>
  <si>
    <t>Connection Program</t>
  </si>
  <si>
    <t>http://www.amawaterways.com/pdf/Nexion_Connection_Program.pdf</t>
  </si>
  <si>
    <t>2015 Nexion Book 5</t>
  </si>
  <si>
    <t>http://www.amawaterways.com/pdf/2015 Nexion_Book5.pdf</t>
  </si>
  <si>
    <t>2016 Nexion Book 5</t>
  </si>
  <si>
    <t>http://www.amawaterways.com/pdf/2016_Nexion_Book5.pdf</t>
  </si>
  <si>
    <t>2017 Nexion Amenity Program</t>
  </si>
  <si>
    <t>http://www.amawaterways.com/pdf/2017_Nexion_Amenity_amaCTA.pdf</t>
  </si>
  <si>
    <t xml:space="preserve">SIGNATURE </t>
  </si>
  <si>
    <t>2015 Signature Amenity - AmaCTA</t>
  </si>
  <si>
    <t>http://www.amawaterways.com/pdf/2015_Signature_Amenity_amaCTA.pdf</t>
  </si>
  <si>
    <t>2015 Signature Amenity - NoCTA</t>
  </si>
  <si>
    <t>http://www.amawaterways.com/pdf/2015_Signature_Amenity_Nocta.pdf</t>
  </si>
  <si>
    <t>2015 Signature Block Offer - DC</t>
  </si>
  <si>
    <t>http://www.amawaterways.com/pdf/2015_Signature_BlockOffer_DC(noCTA).pdf</t>
  </si>
  <si>
    <t>2015 Signature Block Offer - TA</t>
  </si>
  <si>
    <t>http://www.amawaterways.com/pdf/2015_Signature_BlockOffer_TA.pdf</t>
  </si>
  <si>
    <t>2015 Signature Book 5</t>
  </si>
  <si>
    <t>http://www.amawaterways.com/pdf/2015_Signature_Book5.pdf</t>
  </si>
  <si>
    <t>2016 Signature Book 5</t>
  </si>
  <si>
    <t>http://www.amawaterways.com/pdf/2016_Signature_Book5.pdf</t>
  </si>
  <si>
    <t>2016 Signature Amenity - AmaCTA</t>
  </si>
  <si>
    <t>http://www.amawaterways.com/pdf/2016_Signature_Amenity_amaCTA.pdf</t>
  </si>
  <si>
    <t>2016 Signature Amenity - NoCTA</t>
  </si>
  <si>
    <t>http://www.amawaterways.com/pdf/2016_Signature_Amenity(noCTA).pdf</t>
  </si>
  <si>
    <t>2016 Signature Block Offer  TA</t>
  </si>
  <si>
    <t>http://www.amawaterways.com/pdf/2016_Signature_BlockOffer.pdf</t>
  </si>
  <si>
    <t>2016 Signature Block Offer CONSUMER</t>
  </si>
  <si>
    <t>http://www.amawaterways.com/pdf/2016_Signature_BlockOffer_consumer.pdf</t>
  </si>
  <si>
    <t>TPI</t>
  </si>
  <si>
    <t>TPI Booking Incentive Book 5 Sail Free</t>
  </si>
  <si>
    <t>http://www.amawaterways.com/pdf/TPI_book 5.pdf</t>
  </si>
  <si>
    <t xml:space="preserve">VIRTUOSO </t>
  </si>
  <si>
    <t>http://www.amawaterways.com/pdf/2015_Virtuoso BlockAmenity_TA.pdf</t>
  </si>
  <si>
    <t>2015 Virtuoso Book 5</t>
  </si>
  <si>
    <t>http://www.amawaterways.com/pdf/2015_Virtuoso_Book5.pdf</t>
  </si>
  <si>
    <t>2016 Virtuoso Book 5</t>
  </si>
  <si>
    <t>http://www.amawaterways.com/pdf/2016_Virtuoso_Book5.pdf</t>
  </si>
  <si>
    <t>2016 Virtuoso Group Sales Policy</t>
  </si>
  <si>
    <t>http://www.amawaterways.com/pdf/2016_Group Sales Policy_Virtuoso.pdf</t>
  </si>
  <si>
    <t>http://www.amawaterways.com/pdf/2016_Virtuoso_Amenity_AmaCTA.pdf</t>
  </si>
  <si>
    <t xml:space="preserve">2016 Virtuoso Block </t>
  </si>
  <si>
    <t>http://www.amawaterways.com/pdf/2016_Virtuoso_Block_amaCTA.pdf</t>
  </si>
  <si>
    <t xml:space="preserve">WESTA </t>
  </si>
  <si>
    <t>2015 WESTA Book 5</t>
  </si>
  <si>
    <t>http://www.amawaterways.com/pdf/2015 WESTA_Book5.pdf</t>
  </si>
  <si>
    <t>2016 WESTA Group Offers</t>
  </si>
  <si>
    <t>http://www.amawaterways.com/pdf/2016 Westa_Group_Offers.pdf</t>
  </si>
  <si>
    <t>2016 WESTA Book 5</t>
  </si>
  <si>
    <t>http://www.amawaterways.com/pdf/2016_WESTA_Book5.pdf</t>
  </si>
  <si>
    <t>World Travel Holdings</t>
  </si>
  <si>
    <t>2016 World Travel Holdings</t>
  </si>
  <si>
    <t>http://www.amawaterways.com/pdf/2016_WorldTravelHoldings_Amenity.pdf</t>
  </si>
  <si>
    <t xml:space="preserve">2016 Virtuoso Amenity </t>
  </si>
  <si>
    <t xml:space="preserve">2015 Virtuoso Amenity &amp; Block </t>
  </si>
  <si>
    <t>2016 Cruise Holidays Amenity</t>
  </si>
  <si>
    <t xml:space="preserve">2016 Affluent Traveler Amenity </t>
  </si>
  <si>
    <t>PDF LINK</t>
  </si>
  <si>
    <t>Sail ID</t>
  </si>
  <si>
    <t>Disembark Date</t>
  </si>
  <si>
    <t>Itinerary</t>
  </si>
  <si>
    <t>CruiseCode</t>
  </si>
  <si>
    <t>EventName</t>
  </si>
  <si>
    <t>DepartCity</t>
  </si>
  <si>
    <t>Category</t>
  </si>
  <si>
    <t>Port Charges</t>
  </si>
  <si>
    <t>Cruise Only</t>
  </si>
  <si>
    <t>Cruise Only Plus Land</t>
  </si>
  <si>
    <t>E</t>
  </si>
  <si>
    <t>AMS</t>
  </si>
  <si>
    <t>D</t>
  </si>
  <si>
    <t>C</t>
  </si>
  <si>
    <t>BB</t>
  </si>
  <si>
    <t>AB</t>
  </si>
  <si>
    <t>AA</t>
  </si>
  <si>
    <t>U</t>
  </si>
  <si>
    <t>Vietnam &amp; Cambodia (Ho Chi Minh to Siem Reap)</t>
  </si>
  <si>
    <t>MUT</t>
  </si>
  <si>
    <t>Vietnam &amp; Cambodia (Siem Reap to Ho Chi Minh City)</t>
  </si>
  <si>
    <t>KH1</t>
  </si>
  <si>
    <t>AC</t>
  </si>
  <si>
    <t>BUD</t>
  </si>
  <si>
    <t>Tulip Time Cruise (Amsterdam to Amsterdam)</t>
  </si>
  <si>
    <t>AM</t>
  </si>
  <si>
    <t>Melodies of the Danube (Budapest to Vilshofen)</t>
  </si>
  <si>
    <t>AI</t>
  </si>
  <si>
    <t>Enchanting Rhine (Amsterdam to Basel)</t>
  </si>
  <si>
    <t>Legendary Danube (Nuremberg to Budapest)</t>
  </si>
  <si>
    <t>RGM</t>
  </si>
  <si>
    <t>AG</t>
  </si>
  <si>
    <t>Romantic Danube (Vilshofen to Budapest)</t>
  </si>
  <si>
    <t>VIH</t>
  </si>
  <si>
    <t>AIR</t>
  </si>
  <si>
    <t>Enchanting Rhine (Basel to Amsterdam)</t>
  </si>
  <si>
    <t>BSL</t>
  </si>
  <si>
    <t>AHR</t>
  </si>
  <si>
    <t>Christmas Markets on the Danube (Budapest to Nuremberg)</t>
  </si>
  <si>
    <t>AX</t>
  </si>
  <si>
    <t>Christmas on the Danube (Budapest to Nuremberg)</t>
  </si>
  <si>
    <t>AZ</t>
  </si>
  <si>
    <t>Treasures of the Main &amp; Rhine (Nuremberg to Amsterdam)</t>
  </si>
  <si>
    <t>PP</t>
  </si>
  <si>
    <t>Paris &amp; Normandy (Paris to Paris)</t>
  </si>
  <si>
    <t>PAR</t>
  </si>
  <si>
    <t>FAR</t>
  </si>
  <si>
    <t>Provence &amp; Spain (Arles to Lyon)</t>
  </si>
  <si>
    <t>ARL</t>
  </si>
  <si>
    <t>Taste of Bordeaux (Bordeaux to Bordeaux)</t>
  </si>
  <si>
    <t>BOD</t>
  </si>
  <si>
    <t>PE</t>
  </si>
  <si>
    <t>Port Wine &amp; Flamenco (Porto to Vega Terron)</t>
  </si>
  <si>
    <t>OPO</t>
  </si>
  <si>
    <t>AH</t>
  </si>
  <si>
    <t>Christmas Markets on the Danube (Nuremberg to Budapest)</t>
  </si>
  <si>
    <t>FA</t>
  </si>
  <si>
    <t>Provence &amp; Spain (Lyon to Arles)</t>
  </si>
  <si>
    <t>LIO</t>
  </si>
  <si>
    <t>PER</t>
  </si>
  <si>
    <t>Port Wine &amp; Flamenco (Vega Terron to Porto)</t>
  </si>
  <si>
    <t>ES1</t>
  </si>
  <si>
    <t>DO</t>
  </si>
  <si>
    <t>Enticing Douro (Porto to Porto)</t>
  </si>
  <si>
    <t>AJ</t>
  </si>
  <si>
    <t>Gems of Southeast Europe (Budapest to Rousse)</t>
  </si>
  <si>
    <t>AJR</t>
  </si>
  <si>
    <t>Gems of Southeast Europe (Rousse to Budapest)</t>
  </si>
  <si>
    <t>ROU</t>
  </si>
  <si>
    <t>ADR</t>
  </si>
  <si>
    <t>Europe's Rivers &amp; Castles (Nuremberg to Luxembourg)</t>
  </si>
  <si>
    <t>AD</t>
  </si>
  <si>
    <t>Europe's Rivers &amp; Castles (Luxembourg to Nuremberg)</t>
  </si>
  <si>
    <t>MP</t>
  </si>
  <si>
    <t>Golden Treasures of Myanmar (Mandalay to Pyay)</t>
  </si>
  <si>
    <t>MDL</t>
  </si>
  <si>
    <t>SG</t>
  </si>
  <si>
    <t>PM</t>
  </si>
  <si>
    <t>Golden Treasures of Myanmar (Pyay to Mandalay)</t>
  </si>
  <si>
    <t>MM9</t>
  </si>
  <si>
    <t>AY</t>
  </si>
  <si>
    <t>Christmas Magnificent (Budapest to Amsterdam)</t>
  </si>
  <si>
    <t>YM</t>
  </si>
  <si>
    <t>Hidden Wonders of Myanmar (Yangon to Mandalay)</t>
  </si>
  <si>
    <t>RGN</t>
  </si>
  <si>
    <t>AK</t>
  </si>
  <si>
    <t>Grand Danube (Vilshofen to Rousse)</t>
  </si>
  <si>
    <t>AE</t>
  </si>
  <si>
    <t>Magnificent Europe (Amsterdam to Budapest)</t>
  </si>
  <si>
    <t>AER</t>
  </si>
  <si>
    <t>Magnificent Europe (Budapest to Amsterdam)</t>
  </si>
  <si>
    <t>AKR</t>
  </si>
  <si>
    <t>Grand Danube (Rousse to Vilshofen)</t>
  </si>
  <si>
    <t>AF</t>
  </si>
  <si>
    <t>Ultimate River Cruise (Luxembourg to Budapest)</t>
  </si>
  <si>
    <t>AFR</t>
  </si>
  <si>
    <t>Ultimate River Cruise (Budapest to Luxembourg)</t>
  </si>
  <si>
    <t>SB</t>
  </si>
  <si>
    <t>MY</t>
  </si>
  <si>
    <t>Hidden Wonders of Myanmar (Mandalay to Yangon)</t>
  </si>
  <si>
    <t>Discover South Africa (Cape Town to Johannesburg)</t>
  </si>
  <si>
    <t>NA1</t>
  </si>
  <si>
    <t>Stars of South Africa (Cape Town to Johannesburg)</t>
  </si>
  <si>
    <t>Rivers &amp; Rails of South Africa (Cape Town to Johannesburg)</t>
  </si>
  <si>
    <t>Golden Trails of Africa (Johannesburg to Kilimanjaro)</t>
  </si>
  <si>
    <t>Golden Trails with Cape Town (Cape Town to Kilimanjaro)</t>
  </si>
  <si>
    <t>USD FULL CRUISE PRICE PP</t>
  </si>
  <si>
    <t>USD REDUCED RETAIL 
CRUISE PRICE PP</t>
  </si>
  <si>
    <t>ZGC</t>
  </si>
  <si>
    <t>ZQ160520ZGC</t>
  </si>
  <si>
    <t>ZQ</t>
  </si>
  <si>
    <t>ZQ160617ZGC</t>
  </si>
  <si>
    <t>ZQ160708ZGC</t>
  </si>
  <si>
    <t>ZQ160805ZGC</t>
  </si>
  <si>
    <t>ZQ160819ZGC</t>
  </si>
  <si>
    <t>ZQ160916ZGC</t>
  </si>
  <si>
    <t>ZQ160930ZGC</t>
  </si>
  <si>
    <t>ZQ161014ZGC</t>
  </si>
  <si>
    <t>ZQ160408ZGC</t>
  </si>
  <si>
    <t>ZQ160506ZGC</t>
  </si>
  <si>
    <t>ZQ161104ZGC</t>
  </si>
  <si>
    <t>ZG</t>
  </si>
  <si>
    <t>ZQ160522ZG</t>
  </si>
  <si>
    <t>ZQ160619ZG</t>
  </si>
  <si>
    <t>ZQ160710ZG</t>
  </si>
  <si>
    <t>ZQ160807ZG</t>
  </si>
  <si>
    <t>ZQ160821ZG</t>
  </si>
  <si>
    <t>ZQ160918ZG</t>
  </si>
  <si>
    <t>ZQ161002ZG</t>
  </si>
  <si>
    <t>ZQ161016ZG</t>
  </si>
  <si>
    <t>ZQ160410ZG</t>
  </si>
  <si>
    <t>ZQ160508ZG</t>
  </si>
  <si>
    <t>ZQ161106ZG</t>
  </si>
  <si>
    <t>ZR</t>
  </si>
  <si>
    <t>ZQ160408ZR</t>
  </si>
  <si>
    <t>ZQ160506ZR</t>
  </si>
  <si>
    <t>ZQ160520ZR</t>
  </si>
  <si>
    <t>ZQ160708ZR</t>
  </si>
  <si>
    <t>ZQ160805ZR</t>
  </si>
  <si>
    <t>ZQ160819ZR</t>
  </si>
  <si>
    <t>ZQ160916ZR</t>
  </si>
  <si>
    <t>ZQ160930ZR</t>
  </si>
  <si>
    <t>ZQ161014ZR</t>
  </si>
  <si>
    <t>ZS</t>
  </si>
  <si>
    <t>ZQ160520ZS</t>
  </si>
  <si>
    <t>ZQ160617ZS</t>
  </si>
  <si>
    <t>ZQ160708ZS</t>
  </si>
  <si>
    <t>ZQ160805ZS</t>
  </si>
  <si>
    <t>ZQ160819ZS</t>
  </si>
  <si>
    <t>ZQ160916ZS</t>
  </si>
  <si>
    <t>ZQ160930ZS</t>
  </si>
  <si>
    <t>ZQ160408ZS</t>
  </si>
  <si>
    <t>ZQ160506ZS</t>
  </si>
  <si>
    <t>ZQ161014ZS</t>
  </si>
  <si>
    <t>ZQ161104ZS</t>
  </si>
  <si>
    <t>CA</t>
  </si>
  <si>
    <t>REM</t>
  </si>
  <si>
    <t>MA</t>
  </si>
  <si>
    <t>ZD</t>
  </si>
  <si>
    <t>ZQ160506ZD</t>
  </si>
  <si>
    <t>ZQ160520ZD</t>
  </si>
  <si>
    <t>ZQ160617ZD</t>
  </si>
  <si>
    <t>ZQ160708ZD</t>
  </si>
  <si>
    <t>ZQ160805ZD</t>
  </si>
  <si>
    <t>ZQ160819ZD</t>
  </si>
  <si>
    <t>ZQ160916ZD</t>
  </si>
  <si>
    <t>ZQ160930ZD</t>
  </si>
  <si>
    <t>ZQ161014ZD</t>
  </si>
  <si>
    <t>ZQ160408ZD</t>
  </si>
  <si>
    <t>ZQ161104ZD</t>
  </si>
  <si>
    <t>NULL</t>
  </si>
  <si>
    <t>PA</t>
  </si>
  <si>
    <t>FD</t>
  </si>
  <si>
    <t>FB</t>
  </si>
  <si>
    <t>CB</t>
  </si>
  <si>
    <t>KB</t>
  </si>
  <si>
    <t>KA</t>
  </si>
  <si>
    <t>prePrice</t>
  </si>
  <si>
    <t>postPrice</t>
  </si>
  <si>
    <r>
      <t>Terms &amp; Conditions: All rates are per person in USD for cruise only, based on double occupancy in a base category stateroom unless stated otherwise. Land prices are per person, based on double occupancy. Unless explicitly stated that single supplement is waived, solo travelers in a double occupancy stateroom must pay an additional single supplement amount before receiving any discounts.  If applicable, any complimentary stateroom upgrade mentioned applies to one category upgrade only based on availability, for like-to-like categories (i.e. window to window, French balcony to French balcony, twin balcony to twin balcony), and excludes.Africa Early Booking Reward is choice of $1,000 per person off cruise fare only or free 2-night pre-cruise stay. The 2-night pre-cruise stay has limited availability, is not guaranteed and is only offered if your itinerary begins in Cape Town. Intra-Africa air not included. Promotional savings are based on double occupancy, are valid on select sailings only for new bookings made by</t>
    </r>
    <r>
      <rPr>
        <sz val="11"/>
        <color rgb="FFFF0000"/>
        <rFont val="Calibri"/>
        <family val="2"/>
        <scheme val="minor"/>
      </rPr>
      <t xml:space="preserve"> </t>
    </r>
    <r>
      <rPr>
        <b/>
        <sz val="11"/>
        <color rgb="FFFF0000"/>
        <rFont val="Calibri"/>
        <family val="2"/>
        <scheme val="minor"/>
      </rPr>
      <t>December 31</t>
    </r>
    <r>
      <rPr>
        <b/>
        <sz val="11"/>
        <color theme="9" tint="-0.249977111117893"/>
        <rFont val="Calibri"/>
        <family val="2"/>
        <scheme val="minor"/>
      </rPr>
      <t>, 2</t>
    </r>
    <r>
      <rPr>
        <b/>
        <sz val="11"/>
        <color rgb="FFFF0000"/>
        <rFont val="Calibri"/>
        <family val="2"/>
        <scheme val="minor"/>
      </rPr>
      <t>015</t>
    </r>
    <r>
      <rPr>
        <b/>
        <sz val="11"/>
        <color theme="1"/>
        <rFont val="Calibri"/>
        <family val="2"/>
        <scheme val="minor"/>
      </rPr>
      <t xml:space="preserve">, </t>
    </r>
    <r>
      <rPr>
        <sz val="11"/>
        <color theme="1"/>
        <rFont val="Calibri"/>
        <family val="2"/>
        <scheme val="minor"/>
      </rPr>
      <t>unless stated otherwise, and may not be applicable towards Group bookings. Promotional savings are only applicable to cruise fare, unless explicity stated. Offers are not combinable with any other promotions/discounts, are limited to availability, are capacity controlled and are subject to change or termination without notice. Total savings shown may include value of multiple discounts and upgrades and is an example of a savings amount only. Other restrictions apply. Port charges, land programs, visas, roundtrip airfare and gratuities are additional. Registration as a seller of travel does not constitute approval by the State of California. CST#2065452-40</t>
    </r>
  </si>
  <si>
    <t>RETAIL SAVINGS PER PERSON USD</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</si>
</sst>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mm\/dd\/yyyy"/>
    <numFmt numFmtId="165" formatCode="m/d/yyyy;@"/>
    <numFmt numFmtId="166" formatCode="&quot;$&quot;#,##0"/>
    <numFmt numFmtId="167" formatCode="_-* #,##0.00\ &quot;€&quot;_-;\-* #,##0.00\ &quot;€&quot;_-;_-* &quot;-&quot;??\ &quot;€&quot;_-;_-@_-"/>
    <numFmt numFmtId="168" formatCode="_-* #,##0.00\ _D_M_-;\-* #,##0.00\ _D_M_-;_-* &quot;-&quot;??\ _D_M_-;_-@_-"/>
    <numFmt numFmtId="169" formatCode="_ [$€]\ * #,##0.00_ ;_ [$€]\ * \-#,##0.00_ ;_ [$€]\ * &quot;-&quot;??_ ;_ @_ "/>
    <numFmt numFmtId="170" formatCode="0[$%-409]"/>
    <numFmt numFmtId="171" formatCode="m/d/yy;@"/>
  </numFmts>
  <fonts count="88">
    <font>
      <sz val="11"/>
      <color theme="1"/>
      <name val="Calibri"/>
      <family val="2"/>
      <scheme val="minor"/>
    </font>
    <font>
      <sz val="10"/>
      <color indexed="8"/>
      <name val="Gotham Narrow Book"/>
      <family val="2"/>
    </font>
    <font>
      <sz val="9"/>
      <name val="Calibri"/>
      <family val="2"/>
      <scheme val="minor"/>
    </font>
    <font>
      <b/>
      <sz val="9"/>
      <name val="Calibri"/>
      <family val="2"/>
      <scheme val="minor"/>
    </font>
    <font>
      <b/>
      <sz val="9"/>
      <color theme="0"/>
      <name val="Calibri"/>
      <family val="2"/>
      <scheme val="minor"/>
    </font>
    <font>
      <sz val="9"/>
      <color rgb="FF00B050"/>
      <name val="Calibri"/>
      <family val="2"/>
      <scheme val="minor"/>
    </font>
    <font>
      <sz val="9"/>
      <color theme="9" tint="-0.249977111117893"/>
      <name val="Calibri"/>
      <family val="2"/>
      <scheme val="minor"/>
    </font>
    <font>
      <sz val="9"/>
      <color indexed="8"/>
      <name val="Calibri"/>
      <family val="2"/>
      <scheme val="minor"/>
    </font>
    <font>
      <sz val="9"/>
      <color rgb="FFFF0000"/>
      <name val="Calibri"/>
      <family val="2"/>
      <scheme val="minor"/>
    </font>
    <font>
      <sz val="9"/>
      <color theme="1"/>
      <name val="Calibri"/>
      <family val="2"/>
      <scheme val="minor"/>
    </font>
    <font>
      <sz val="10"/>
      <color theme="1"/>
      <name val="Calibri"/>
      <family val="2"/>
      <scheme val="minor"/>
    </font>
    <font>
      <sz val="9"/>
      <color theme="3"/>
      <name val="Calibri"/>
      <family val="2"/>
      <scheme val="minor"/>
    </font>
    <font>
      <b/>
      <sz val="10"/>
      <color theme="0"/>
      <name val="Calibri"/>
      <family val="2"/>
      <scheme val="minor"/>
    </font>
    <font>
      <sz val="10"/>
      <color theme="0"/>
      <name val="Calibri"/>
      <family val="2"/>
      <scheme val="minor"/>
    </font>
    <font>
      <sz val="10"/>
      <name val="Arial"/>
      <family val="2"/>
    </font>
    <font>
      <sz val="11"/>
      <color theme="1"/>
      <name val="Calibri"/>
      <family val="2"/>
      <scheme val="minor"/>
    </font>
    <font>
      <sz val="9"/>
      <color theme="1"/>
      <name val="Calibri"/>
      <family val="2"/>
      <scheme val="minor"/>
    </font>
    <font>
      <sz val="10"/>
      <color indexed="8"/>
      <name val="Arial"/>
      <family val="2"/>
    </font>
    <font>
      <sz val="12"/>
      <color theme="1"/>
      <name val="Calibri"/>
      <family val="2"/>
      <scheme val="minor"/>
    </font>
    <font>
      <sz val="11"/>
      <color indexed="8"/>
      <name val="Calibri"/>
      <family val="2"/>
    </font>
    <font>
      <sz val="10"/>
      <name val="MS Sans Serif"/>
      <family val="2"/>
    </font>
    <font>
      <b/>
      <sz val="8"/>
      <color indexed="8"/>
      <name val="Arial"/>
      <family val="2"/>
    </font>
    <font>
      <u/>
      <sz val="8.8000000000000007"/>
      <color indexed="12"/>
      <name val="Calibri"/>
      <family val="2"/>
    </font>
    <font>
      <u/>
      <sz val="11"/>
      <color indexed="12"/>
      <name val="Calibri"/>
      <family val="2"/>
    </font>
    <font>
      <sz val="16"/>
      <color theme="1"/>
      <name val="Calibri"/>
      <family val="2"/>
      <scheme val="minor"/>
    </font>
    <font>
      <b/>
      <sz val="8"/>
      <color indexed="8"/>
      <name val="Arial"/>
      <family val="2"/>
    </font>
    <font>
      <b/>
      <sz val="8"/>
      <color indexed="17"/>
      <name val="Arial"/>
      <family val="2"/>
    </font>
    <font>
      <sz val="8"/>
      <color indexed="8"/>
      <name val="Arial"/>
      <family val="2"/>
    </font>
    <font>
      <b/>
      <sz val="8"/>
      <color indexed="16"/>
      <name val="Arial"/>
      <family val="2"/>
    </font>
    <font>
      <b/>
      <sz val="8"/>
      <color indexed="37"/>
      <name val="Arial"/>
      <family val="2"/>
    </font>
    <font>
      <b/>
      <sz val="8"/>
      <color indexed="39"/>
      <name val="Arial"/>
      <family val="2"/>
    </font>
    <font>
      <b/>
      <sz val="8"/>
      <color indexed="10"/>
      <name val="Arial"/>
      <family val="2"/>
    </font>
    <font>
      <sz val="10"/>
      <color indexed="8"/>
      <name val="Arial"/>
      <family val="2"/>
    </font>
    <font>
      <sz val="10"/>
      <name val="Arial"/>
      <family val="2"/>
    </font>
    <font>
      <sz val="9"/>
      <color theme="1"/>
      <name val="Calibri"/>
      <family val="2"/>
      <scheme val="minor"/>
    </font>
    <font>
      <strike/>
      <sz val="9"/>
      <color theme="3"/>
      <name val="Calibri"/>
      <family val="2"/>
      <scheme val="minor"/>
    </font>
    <font>
      <strike/>
      <sz val="9"/>
      <color rgb="FF00B050"/>
      <name val="Calibri"/>
      <family val="2"/>
      <scheme val="minor"/>
    </font>
    <font>
      <strike/>
      <sz val="9"/>
      <color indexed="8"/>
      <name val="Calibri"/>
      <family val="2"/>
      <scheme val="minor"/>
    </font>
    <font>
      <strike/>
      <sz val="9"/>
      <name val="Calibri"/>
      <family val="2"/>
      <scheme val="minor"/>
    </font>
    <font>
      <strike/>
      <sz val="9"/>
      <color rgb="FFFF0000"/>
      <name val="Calibri"/>
      <family val="2"/>
      <scheme val="minor"/>
    </font>
    <font>
      <b/>
      <strike/>
      <sz val="9"/>
      <color theme="0"/>
      <name val="Calibri"/>
      <family val="2"/>
      <scheme val="minor"/>
    </font>
    <font>
      <strike/>
      <sz val="9"/>
      <color theme="1"/>
      <name val="Calibri"/>
      <family val="2"/>
      <scheme val="minor"/>
    </font>
    <font>
      <sz val="9"/>
      <color theme="0" tint="-0.249977111117893"/>
      <name val="Calibri"/>
      <family val="2"/>
      <scheme val="minor"/>
    </font>
    <font>
      <sz val="9"/>
      <color theme="0" tint="-0.14999847407452621"/>
      <name val="Calibri"/>
      <family val="2"/>
      <scheme val="minor"/>
    </font>
    <font>
      <sz val="10"/>
      <color indexed="8"/>
      <name val="Arial"/>
      <family val="2"/>
    </font>
    <font>
      <b/>
      <sz val="8"/>
      <color indexed="8"/>
      <name val="Arial"/>
      <family val="2"/>
    </font>
    <font>
      <b/>
      <sz val="8"/>
      <color indexed="17"/>
      <name val="Arial"/>
      <family val="2"/>
    </font>
    <font>
      <sz val="8"/>
      <color indexed="8"/>
      <name val="Arial"/>
      <family val="2"/>
    </font>
    <font>
      <b/>
      <sz val="8"/>
      <color indexed="16"/>
      <name val="Arial"/>
      <family val="2"/>
    </font>
    <font>
      <b/>
      <sz val="8"/>
      <color indexed="37"/>
      <name val="Arial"/>
      <family val="2"/>
    </font>
    <font>
      <b/>
      <sz val="8"/>
      <color indexed="39"/>
      <name val="Arial"/>
      <family val="2"/>
    </font>
    <font>
      <b/>
      <sz val="8"/>
      <color indexed="10"/>
      <name val="Arial"/>
      <family val="2"/>
    </font>
    <font>
      <b/>
      <sz val="11"/>
      <color theme="1"/>
      <name val="Calibri"/>
      <family val="2"/>
      <scheme val="minor"/>
    </font>
    <font>
      <b/>
      <sz val="8"/>
      <color indexed="8"/>
      <name val="Arial"/>
      <family val="2"/>
    </font>
    <font>
      <b/>
      <sz val="8"/>
      <color indexed="17"/>
      <name val="Arial"/>
      <family val="2"/>
    </font>
    <font>
      <sz val="8"/>
      <color indexed="8"/>
      <name val="Arial"/>
      <family val="2"/>
    </font>
    <font>
      <b/>
      <sz val="8"/>
      <color indexed="16"/>
      <name val="Arial"/>
      <family val="2"/>
    </font>
    <font>
      <b/>
      <sz val="8"/>
      <color indexed="37"/>
      <name val="Arial"/>
      <family val="2"/>
    </font>
    <font>
      <b/>
      <sz val="8"/>
      <color indexed="39"/>
      <name val="Arial"/>
      <family val="2"/>
    </font>
    <font>
      <b/>
      <sz val="8"/>
      <color indexed="10"/>
      <name val="Arial"/>
      <family val="2"/>
    </font>
    <font>
      <sz val="8"/>
      <color indexed="8"/>
      <name val="Arial"/>
      <family val="2"/>
    </font>
    <font>
      <b/>
      <sz val="8"/>
      <color indexed="17"/>
      <name val="Arial"/>
      <family val="2"/>
    </font>
    <font>
      <b/>
      <sz val="8"/>
      <color indexed="39"/>
      <name val="Arial"/>
      <family val="2"/>
    </font>
    <font>
      <b/>
      <sz val="8"/>
      <color indexed="37"/>
      <name val="Arial"/>
      <family val="2"/>
    </font>
    <font>
      <b/>
      <sz val="8"/>
      <color indexed="16"/>
      <name val="Arial"/>
      <family val="2"/>
    </font>
    <font>
      <b/>
      <sz val="8"/>
      <color indexed="8"/>
      <name val="Arial"/>
      <family val="2"/>
    </font>
    <font>
      <b/>
      <sz val="8"/>
      <color indexed="10"/>
      <name val="Arial"/>
      <family val="2"/>
    </font>
    <font>
      <b/>
      <sz val="14"/>
      <color theme="1"/>
      <name val="Calibri"/>
      <family val="2"/>
      <scheme val="minor"/>
    </font>
    <font>
      <b/>
      <sz val="11"/>
      <color theme="4" tint="-0.249977111117893"/>
      <name val="Calibri"/>
      <family val="2"/>
      <scheme val="minor"/>
    </font>
    <font>
      <u/>
      <sz val="11"/>
      <color theme="10"/>
      <name val="Calibri"/>
      <family val="2"/>
      <scheme val="minor"/>
    </font>
    <font>
      <b/>
      <u/>
      <sz val="11"/>
      <color theme="4" tint="-0.249977111117893"/>
      <name val="Calibri"/>
      <family val="2"/>
      <scheme val="minor"/>
    </font>
    <font>
      <sz val="11"/>
      <color theme="4" tint="-0.249977111117893"/>
      <name val="Calibri"/>
      <family val="2"/>
      <scheme val="minor"/>
    </font>
    <font>
      <sz val="11"/>
      <color rgb="FF366092"/>
      <name val="Calibri"/>
      <family val="2"/>
      <scheme val="minor"/>
    </font>
    <font>
      <u/>
      <sz val="11"/>
      <color rgb="FF0000FF"/>
      <name val="Calibri"/>
      <family val="2"/>
      <scheme val="minor"/>
    </font>
    <font>
      <sz val="10"/>
      <color indexed="8"/>
      <name val="Arial"/>
      <charset val="1"/>
    </font>
    <font>
      <sz val="8"/>
      <color indexed="8"/>
      <name val="Arial"/>
      <charset val="1"/>
    </font>
    <font>
      <b/>
      <sz val="8"/>
      <color indexed="8"/>
      <name val="Arial"/>
      <charset val="1"/>
    </font>
    <font>
      <b/>
      <sz val="8"/>
      <color indexed="17"/>
      <name val="Arial"/>
      <charset val="1"/>
    </font>
    <font>
      <b/>
      <sz val="8"/>
      <color indexed="16"/>
      <name val="Arial"/>
      <charset val="1"/>
    </font>
    <font>
      <b/>
      <sz val="8"/>
      <color indexed="37"/>
      <name val="Arial"/>
      <charset val="1"/>
    </font>
    <font>
      <b/>
      <sz val="8"/>
      <color indexed="39"/>
      <name val="Arial"/>
      <charset val="1"/>
    </font>
    <font>
      <b/>
      <sz val="8"/>
      <color indexed="10"/>
      <name val="Arial"/>
      <charset val="1"/>
    </font>
    <font>
      <sz val="10"/>
      <color theme="3"/>
      <name val="Calibri"/>
      <family val="2"/>
      <scheme val="minor"/>
    </font>
    <font>
      <b/>
      <sz val="10"/>
      <color theme="3"/>
      <name val="Calibri"/>
      <family val="2"/>
      <scheme val="minor"/>
    </font>
    <font>
      <sz val="10"/>
      <color rgb="FF00B050"/>
      <name val="Calibri"/>
      <family val="2"/>
      <scheme val="minor"/>
    </font>
    <font>
      <sz val="11"/>
      <color rgb="FFFF0000"/>
      <name val="Calibri"/>
      <family val="2"/>
      <scheme val="minor"/>
    </font>
    <font>
      <b/>
      <sz val="11"/>
      <color rgb="FFFF0000"/>
      <name val="Calibri"/>
      <family val="2"/>
      <scheme val="minor"/>
    </font>
    <font>
      <b/>
      <sz val="11"/>
      <color theme="9" tint="-0.249977111117893"/>
      <name val="Calibri"/>
      <family val="2"/>
      <scheme val="minor"/>
    </font>
  </fonts>
  <fills count="26">
    <fill>
      <patternFill patternType="none"/>
    </fill>
    <fill>
      <patternFill patternType="gray125"/>
    </fill>
    <fill>
      <patternFill patternType="solid">
        <fgColor theme="0" tint="-0.34998626667073579"/>
        <bgColor indexed="64"/>
      </patternFill>
    </fill>
    <fill>
      <patternFill patternType="solid">
        <fgColor rgb="FFFF0000"/>
        <bgColor indexed="64"/>
      </patternFill>
    </fill>
    <fill>
      <patternFill patternType="solid">
        <fgColor rgb="FF43F743"/>
        <bgColor indexed="64"/>
      </patternFill>
    </fill>
    <fill>
      <patternFill patternType="solid">
        <fgColor rgb="FFFFFF00"/>
        <bgColor indexed="64"/>
      </patternFill>
    </fill>
    <fill>
      <patternFill patternType="solid">
        <fgColor theme="8" tint="0.59999389629810485"/>
        <bgColor indexed="64"/>
      </patternFill>
    </fill>
    <fill>
      <patternFill patternType="solid">
        <fgColor theme="4" tint="0.79998168889431442"/>
        <bgColor theme="4" tint="0.79998168889431442"/>
      </patternFill>
    </fill>
    <fill>
      <patternFill patternType="solid">
        <fgColor indexed="14"/>
      </patternFill>
    </fill>
    <fill>
      <patternFill patternType="solid">
        <fgColor indexed="11"/>
      </patternFill>
    </fill>
    <fill>
      <patternFill patternType="solid">
        <fgColor indexed="10"/>
      </patternFill>
    </fill>
    <fill>
      <patternFill patternType="solid">
        <fgColor indexed="42"/>
      </patternFill>
    </fill>
    <fill>
      <patternFill patternType="solid">
        <fgColor indexed="13"/>
      </patternFill>
    </fill>
    <fill>
      <patternFill patternType="solid">
        <fgColor indexed="9"/>
      </patternFill>
    </fill>
    <fill>
      <patternFill patternType="solid">
        <fgColor indexed="17"/>
      </patternFill>
    </fill>
    <fill>
      <patternFill patternType="solid">
        <fgColor indexed="15"/>
      </patternFill>
    </fill>
    <fill>
      <patternFill patternType="solid">
        <fgColor indexed="12"/>
      </patternFill>
    </fill>
    <fill>
      <patternFill patternType="solid">
        <fgColor theme="8"/>
        <bgColor indexed="64"/>
      </patternFill>
    </fill>
    <fill>
      <patternFill patternType="solid">
        <fgColor rgb="FFFFC000"/>
        <bgColor indexed="64"/>
      </patternFill>
    </fill>
    <fill>
      <patternFill patternType="solid">
        <fgColor theme="7"/>
        <bgColor indexed="64"/>
      </patternFill>
    </fill>
    <fill>
      <patternFill patternType="solid">
        <fgColor indexed="11"/>
        <bgColor indexed="64"/>
      </patternFill>
    </fill>
    <fill>
      <patternFill patternType="solid">
        <fgColor theme="6"/>
        <bgColor indexed="64"/>
      </patternFill>
    </fill>
    <fill>
      <patternFill patternType="solid">
        <fgColor rgb="FFFF9999"/>
        <bgColor indexed="64"/>
      </patternFill>
    </fill>
    <fill>
      <patternFill patternType="solid">
        <fgColor theme="4" tint="0.79998168889431442"/>
        <bgColor indexed="64"/>
      </patternFill>
    </fill>
    <fill>
      <patternFill patternType="solid">
        <fgColor rgb="FFDCE6F1"/>
        <bgColor rgb="FFDCE6F1"/>
      </patternFill>
    </fill>
    <fill>
      <patternFill patternType="solid">
        <fgColor rgb="FFDCE6F1"/>
        <bgColor rgb="FF000000"/>
      </patternFill>
    </fill>
  </fills>
  <borders count="9">
    <border>
      <left/>
      <right/>
      <top/>
      <bottom/>
      <diagonal/>
    </border>
    <border>
      <left style="thin">
        <color auto="1"/>
      </left>
      <right/>
      <top/>
      <bottom/>
      <diagonal/>
    </border>
    <border>
      <left/>
      <right style="thin">
        <color auto="1"/>
      </right>
      <top/>
      <bottom/>
      <diagonal/>
    </border>
    <border>
      <left/>
      <right/>
      <top/>
      <bottom style="thin">
        <color rgb="FF4F81BD"/>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top/>
      <bottom style="thin">
        <color rgb="FF4F81BD"/>
      </bottom>
      <diagonal/>
    </border>
  </borders>
  <cellStyleXfs count="7847">
    <xf numFmtId="0" fontId="0" fillId="0" borderId="0"/>
    <xf numFmtId="0" fontId="1" fillId="0" borderId="0"/>
    <xf numFmtId="0" fontId="14" fillId="0" borderId="0"/>
    <xf numFmtId="0" fontId="14" fillId="0" borderId="0"/>
    <xf numFmtId="0" fontId="17" fillId="0" borderId="0">
      <alignment vertical="top"/>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4" fillId="0" borderId="0"/>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4" fillId="0" borderId="0"/>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4" fillId="0" borderId="0"/>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4" fillId="0" borderId="0"/>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4" fillId="0" borderId="0"/>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4" fillId="0" borderId="0"/>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4" fillId="0" borderId="0"/>
    <xf numFmtId="0" fontId="17" fillId="0" borderId="0">
      <alignment vertical="top"/>
    </xf>
    <xf numFmtId="0" fontId="17" fillId="0" borderId="0">
      <alignment vertical="top"/>
    </xf>
    <xf numFmtId="0" fontId="14" fillId="0" borderId="0"/>
    <xf numFmtId="0" fontId="21" fillId="0" borderId="0">
      <alignment vertical="top"/>
    </xf>
    <xf numFmtId="0" fontId="14" fillId="0" borderId="0"/>
    <xf numFmtId="0" fontId="21" fillId="0" borderId="0">
      <alignment vertical="top"/>
    </xf>
    <xf numFmtId="0" fontId="14"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4" fillId="0" borderId="0"/>
    <xf numFmtId="0" fontId="14" fillId="0" borderId="0"/>
    <xf numFmtId="0" fontId="17" fillId="0" borderId="0">
      <alignment vertical="top"/>
    </xf>
    <xf numFmtId="0" fontId="14" fillId="0" borderId="0"/>
    <xf numFmtId="0" fontId="21" fillId="0" borderId="0">
      <alignment vertical="top"/>
    </xf>
    <xf numFmtId="0" fontId="21" fillId="0" borderId="0">
      <alignment vertical="top"/>
    </xf>
    <xf numFmtId="0" fontId="14" fillId="0" borderId="0"/>
    <xf numFmtId="0" fontId="17" fillId="0" borderId="0">
      <alignment vertical="top"/>
    </xf>
    <xf numFmtId="0" fontId="14" fillId="0" borderId="0"/>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1" fillId="0" borderId="0">
      <alignment vertical="top"/>
    </xf>
    <xf numFmtId="0" fontId="17" fillId="0" borderId="0"/>
    <xf numFmtId="0" fontId="21" fillId="0" borderId="0">
      <alignment vertical="top"/>
    </xf>
    <xf numFmtId="0" fontId="17" fillId="0" borderId="0"/>
    <xf numFmtId="0" fontId="21" fillId="0" borderId="0">
      <alignment vertical="top"/>
    </xf>
    <xf numFmtId="0" fontId="17" fillId="0" borderId="0"/>
    <xf numFmtId="0" fontId="21" fillId="0" borderId="0">
      <alignment vertical="top"/>
    </xf>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xf numFmtId="0" fontId="21" fillId="0" borderId="0">
      <alignment vertical="top"/>
    </xf>
    <xf numFmtId="0" fontId="17" fillId="0" borderId="0"/>
    <xf numFmtId="0" fontId="21" fillId="0" borderId="0">
      <alignment vertical="top"/>
    </xf>
    <xf numFmtId="0" fontId="17" fillId="0" borderId="0"/>
    <xf numFmtId="0" fontId="18" fillId="0" borderId="0"/>
    <xf numFmtId="0" fontId="17" fillId="0" borderId="0">
      <alignment vertical="top"/>
    </xf>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1" fillId="0" borderId="0">
      <alignment vertical="top"/>
    </xf>
    <xf numFmtId="0" fontId="21" fillId="0" borderId="0">
      <alignment vertical="top"/>
    </xf>
    <xf numFmtId="0" fontId="17" fillId="0" borderId="0"/>
    <xf numFmtId="0" fontId="17" fillId="0" borderId="0"/>
    <xf numFmtId="0" fontId="17" fillId="0" borderId="0">
      <alignment vertical="top"/>
    </xf>
    <xf numFmtId="0" fontId="14" fillId="0" borderId="0"/>
    <xf numFmtId="0" fontId="17" fillId="0" borderId="0"/>
    <xf numFmtId="0" fontId="21" fillId="0" borderId="0">
      <alignment vertical="top"/>
    </xf>
    <xf numFmtId="0" fontId="17" fillId="0" borderId="0"/>
    <xf numFmtId="0" fontId="21" fillId="0" borderId="0">
      <alignment vertical="top"/>
    </xf>
    <xf numFmtId="0" fontId="17" fillId="0" borderId="0"/>
    <xf numFmtId="0" fontId="21" fillId="0" borderId="0">
      <alignment vertical="top"/>
    </xf>
    <xf numFmtId="0" fontId="17" fillId="0" borderId="0"/>
    <xf numFmtId="0" fontId="21" fillId="0" borderId="0">
      <alignment vertical="top"/>
    </xf>
    <xf numFmtId="0" fontId="17" fillId="0" borderId="0"/>
    <xf numFmtId="0" fontId="21" fillId="0" borderId="0">
      <alignment vertical="top"/>
    </xf>
    <xf numFmtId="0" fontId="17" fillId="0" borderId="0"/>
    <xf numFmtId="0" fontId="21" fillId="0" borderId="0">
      <alignment vertical="top"/>
    </xf>
    <xf numFmtId="0" fontId="17" fillId="0" borderId="0"/>
    <xf numFmtId="0" fontId="17" fillId="0" borderId="0"/>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4" fillId="0" borderId="0"/>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xf numFmtId="0" fontId="21" fillId="0" borderId="0"/>
    <xf numFmtId="0" fontId="17" fillId="0" borderId="0"/>
    <xf numFmtId="0" fontId="17" fillId="0" borderId="0"/>
    <xf numFmtId="0" fontId="21" fillId="0" borderId="0"/>
    <xf numFmtId="0" fontId="21" fillId="0" borderId="0"/>
    <xf numFmtId="0" fontId="21" fillId="0" borderId="0"/>
    <xf numFmtId="0" fontId="21" fillId="0" borderId="0"/>
    <xf numFmtId="0" fontId="21" fillId="0" borderId="0"/>
    <xf numFmtId="0" fontId="21" fillId="0" borderId="0"/>
    <xf numFmtId="0" fontId="17" fillId="0" borderId="0"/>
    <xf numFmtId="0" fontId="17" fillId="0" borderId="0"/>
    <xf numFmtId="0" fontId="17"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xf numFmtId="0" fontId="17"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xf numFmtId="0" fontId="17"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17" fillId="0" borderId="0"/>
    <xf numFmtId="0" fontId="17" fillId="0" borderId="0"/>
    <xf numFmtId="0" fontId="21" fillId="0" borderId="0">
      <alignment vertical="top"/>
    </xf>
    <xf numFmtId="0" fontId="17" fillId="0" borderId="0"/>
    <xf numFmtId="0" fontId="21" fillId="0" borderId="0">
      <alignment vertical="top"/>
    </xf>
    <xf numFmtId="0" fontId="17" fillId="0" borderId="0"/>
    <xf numFmtId="0" fontId="17" fillId="0" borderId="0">
      <alignment vertical="top"/>
    </xf>
    <xf numFmtId="0" fontId="17" fillId="0" borderId="0">
      <alignment vertical="top"/>
    </xf>
    <xf numFmtId="0" fontId="17" fillId="0" borderId="0"/>
    <xf numFmtId="0" fontId="17" fillId="0" borderId="0"/>
    <xf numFmtId="0" fontId="21" fillId="0" borderId="0">
      <alignment vertical="top"/>
    </xf>
    <xf numFmtId="0" fontId="17" fillId="0" borderId="0"/>
    <xf numFmtId="0" fontId="21" fillId="0" borderId="0">
      <alignment vertical="top"/>
    </xf>
    <xf numFmtId="0" fontId="17"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xf numFmtId="0" fontId="21" fillId="0" borderId="0">
      <alignment vertical="top"/>
    </xf>
    <xf numFmtId="0" fontId="17" fillId="0" borderId="0">
      <alignment vertical="top"/>
    </xf>
    <xf numFmtId="0" fontId="17" fillId="0" borderId="0"/>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5"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5"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xf numFmtId="0" fontId="21" fillId="0" borderId="0">
      <alignment vertical="top"/>
    </xf>
    <xf numFmtId="0" fontId="17" fillId="0" borderId="0"/>
    <xf numFmtId="0" fontId="21" fillId="0" borderId="0">
      <alignment vertical="top"/>
    </xf>
    <xf numFmtId="0" fontId="17"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0" fillId="0" borderId="0"/>
    <xf numFmtId="0" fontId="21" fillId="0" borderId="0">
      <alignment vertical="top"/>
    </xf>
    <xf numFmtId="0" fontId="20" fillId="0" borderId="0"/>
    <xf numFmtId="0" fontId="21" fillId="0" borderId="0">
      <alignment vertical="top"/>
    </xf>
    <xf numFmtId="0" fontId="20"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4"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4"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xf numFmtId="0" fontId="17" fillId="0" borderId="0"/>
    <xf numFmtId="0" fontId="14"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5" fillId="0" borderId="0"/>
    <xf numFmtId="0" fontId="14" fillId="0" borderId="0"/>
    <xf numFmtId="0" fontId="17" fillId="0" borderId="0">
      <alignment vertical="top"/>
    </xf>
    <xf numFmtId="0" fontId="14"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4" fillId="0" borderId="0"/>
    <xf numFmtId="0" fontId="17" fillId="0" borderId="0">
      <alignment vertical="top"/>
    </xf>
    <xf numFmtId="0" fontId="21" fillId="0" borderId="0">
      <alignment vertical="top"/>
    </xf>
    <xf numFmtId="0" fontId="14"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4" fillId="0" borderId="0"/>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4" fillId="0" borderId="0"/>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4"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4" fillId="0" borderId="0"/>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4"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4" fillId="0" borderId="0"/>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4" fillId="0" borderId="0"/>
    <xf numFmtId="44" fontId="19" fillId="0" borderId="0" applyFont="0" applyFill="0" applyBorder="0" applyAlignment="0" applyProtection="0"/>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21" fillId="0" borderId="0">
      <alignment vertical="top"/>
    </xf>
    <xf numFmtId="0" fontId="21" fillId="0" borderId="0">
      <alignment vertical="top"/>
    </xf>
    <xf numFmtId="0" fontId="17" fillId="0" borderId="0"/>
    <xf numFmtId="0" fontId="18" fillId="0" borderId="0"/>
    <xf numFmtId="0" fontId="14" fillId="0" borderId="0"/>
    <xf numFmtId="0" fontId="21" fillId="0" borderId="0">
      <alignment vertical="top"/>
    </xf>
    <xf numFmtId="0" fontId="21" fillId="0" borderId="0">
      <alignment vertical="top"/>
    </xf>
    <xf numFmtId="0" fontId="21" fillId="0" borderId="0">
      <alignment vertical="top"/>
    </xf>
    <xf numFmtId="0" fontId="17" fillId="0" borderId="0">
      <alignment vertical="top"/>
    </xf>
    <xf numFmtId="0" fontId="21" fillId="0" borderId="0">
      <alignment vertical="top"/>
    </xf>
    <xf numFmtId="0" fontId="21" fillId="0" borderId="0">
      <alignment vertical="top"/>
    </xf>
    <xf numFmtId="0" fontId="17" fillId="0" borderId="0"/>
    <xf numFmtId="0" fontId="17" fillId="0" borderId="0">
      <alignment vertical="top"/>
    </xf>
    <xf numFmtId="0" fontId="17" fillId="0" borderId="0"/>
    <xf numFmtId="0" fontId="21" fillId="0" borderId="0">
      <alignment vertical="top"/>
    </xf>
    <xf numFmtId="0" fontId="21" fillId="0" borderId="0">
      <alignment vertical="top"/>
    </xf>
    <xf numFmtId="0" fontId="20" fillId="0" borderId="0"/>
    <xf numFmtId="0" fontId="14" fillId="0" borderId="0"/>
    <xf numFmtId="0" fontId="14" fillId="0" borderId="0"/>
    <xf numFmtId="9" fontId="19" fillId="0" borderId="0" applyFont="0" applyFill="0" applyBorder="0" applyAlignment="0" applyProtection="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4" fillId="0" borderId="0"/>
    <xf numFmtId="0" fontId="15" fillId="0" borderId="0"/>
    <xf numFmtId="0" fontId="14" fillId="0" borderId="0"/>
    <xf numFmtId="0" fontId="17" fillId="0" borderId="0"/>
    <xf numFmtId="0" fontId="17" fillId="0" borderId="0"/>
    <xf numFmtId="0" fontId="17" fillId="0" borderId="0"/>
    <xf numFmtId="0" fontId="14" fillId="0" borderId="0"/>
    <xf numFmtId="0" fontId="14" fillId="0" borderId="0"/>
    <xf numFmtId="0" fontId="14" fillId="0" borderId="0"/>
    <xf numFmtId="0" fontId="17" fillId="0" borderId="0">
      <alignment vertical="top"/>
    </xf>
    <xf numFmtId="0" fontId="17" fillId="0" borderId="0">
      <alignment vertical="top"/>
    </xf>
    <xf numFmtId="0" fontId="17" fillId="0" borderId="0">
      <alignment vertical="top"/>
    </xf>
    <xf numFmtId="0" fontId="17"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4" fillId="0" borderId="0"/>
    <xf numFmtId="0" fontId="14" fillId="0" borderId="0"/>
    <xf numFmtId="0" fontId="14" fillId="0" borderId="0"/>
    <xf numFmtId="0" fontId="14" fillId="0" borderId="0"/>
    <xf numFmtId="0" fontId="14"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4" fillId="0" borderId="0"/>
    <xf numFmtId="0" fontId="14" fillId="0" borderId="0"/>
    <xf numFmtId="0" fontId="14" fillId="0" borderId="0"/>
    <xf numFmtId="0" fontId="14"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4" fillId="0" borderId="0"/>
    <xf numFmtId="0" fontId="14" fillId="0" borderId="0"/>
    <xf numFmtId="0" fontId="14" fillId="0" borderId="0"/>
    <xf numFmtId="0" fontId="17" fillId="0" borderId="0">
      <alignment vertical="top"/>
    </xf>
    <xf numFmtId="0" fontId="17" fillId="0" borderId="0">
      <alignment vertical="top"/>
    </xf>
    <xf numFmtId="0" fontId="17" fillId="0" borderId="0">
      <alignment vertical="top"/>
    </xf>
    <xf numFmtId="0" fontId="14" fillId="0" borderId="0"/>
    <xf numFmtId="0" fontId="14" fillId="0" borderId="0"/>
    <xf numFmtId="0" fontId="17" fillId="0" borderId="0">
      <alignment vertical="top"/>
    </xf>
    <xf numFmtId="0" fontId="17" fillId="0" borderId="0">
      <alignment vertical="top"/>
    </xf>
    <xf numFmtId="0" fontId="14" fillId="0" borderId="0"/>
    <xf numFmtId="0" fontId="17" fillId="0" borderId="0">
      <alignment vertical="top"/>
    </xf>
    <xf numFmtId="0" fontId="14" fillId="0" borderId="0"/>
    <xf numFmtId="0" fontId="17" fillId="0" borderId="0">
      <alignment vertical="top"/>
    </xf>
    <xf numFmtId="0" fontId="14" fillId="0" borderId="0"/>
    <xf numFmtId="0" fontId="17" fillId="0" borderId="0">
      <alignment vertical="top"/>
    </xf>
    <xf numFmtId="0" fontId="14" fillId="0" borderId="0"/>
    <xf numFmtId="0" fontId="17" fillId="0" borderId="0">
      <alignment vertical="top"/>
    </xf>
    <xf numFmtId="0" fontId="14" fillId="0" borderId="0"/>
    <xf numFmtId="0" fontId="17" fillId="0" borderId="0">
      <alignment vertical="top"/>
    </xf>
    <xf numFmtId="0" fontId="14" fillId="0" borderId="0"/>
    <xf numFmtId="0" fontId="17" fillId="0" borderId="0">
      <alignment vertical="top"/>
    </xf>
    <xf numFmtId="0" fontId="14" fillId="0" borderId="0"/>
    <xf numFmtId="0" fontId="17" fillId="0" borderId="0">
      <alignment vertical="top"/>
    </xf>
    <xf numFmtId="0" fontId="17" fillId="0" borderId="0">
      <alignment vertical="top"/>
    </xf>
    <xf numFmtId="0" fontId="14" fillId="0" borderId="0"/>
    <xf numFmtId="0" fontId="17" fillId="0" borderId="0">
      <alignment vertical="top"/>
    </xf>
    <xf numFmtId="0" fontId="17" fillId="0" borderId="0">
      <alignment vertical="top"/>
    </xf>
    <xf numFmtId="0" fontId="14" fillId="0" borderId="0"/>
    <xf numFmtId="0" fontId="14" fillId="0" borderId="0"/>
    <xf numFmtId="0" fontId="17" fillId="0" borderId="0">
      <alignment vertical="top"/>
    </xf>
    <xf numFmtId="0" fontId="17" fillId="0" borderId="0">
      <alignment vertical="top"/>
    </xf>
    <xf numFmtId="0" fontId="17" fillId="0" borderId="0">
      <alignment vertical="top"/>
    </xf>
    <xf numFmtId="0" fontId="14" fillId="0" borderId="0"/>
    <xf numFmtId="0" fontId="14" fillId="0" borderId="0"/>
    <xf numFmtId="0" fontId="14"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4" fillId="0" borderId="0"/>
    <xf numFmtId="0" fontId="14" fillId="0" borderId="0"/>
    <xf numFmtId="0" fontId="14" fillId="0" borderId="0"/>
    <xf numFmtId="0" fontId="14"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4" fillId="0" borderId="0"/>
    <xf numFmtId="0" fontId="14" fillId="0" borderId="0"/>
    <xf numFmtId="0" fontId="14" fillId="0" borderId="0"/>
    <xf numFmtId="0" fontId="14" fillId="0" borderId="0"/>
    <xf numFmtId="0" fontId="14"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5" fillId="0" borderId="0"/>
    <xf numFmtId="0" fontId="15" fillId="0" borderId="0"/>
    <xf numFmtId="0" fontId="17" fillId="0" borderId="0">
      <alignment vertical="top"/>
    </xf>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5" fillId="0" borderId="0"/>
    <xf numFmtId="0" fontId="17" fillId="0" borderId="0"/>
    <xf numFmtId="0" fontId="14" fillId="0" borderId="0"/>
    <xf numFmtId="0" fontId="14" fillId="0" borderId="0"/>
    <xf numFmtId="0" fontId="14" fillId="0" borderId="0"/>
    <xf numFmtId="0" fontId="14" fillId="0" borderId="0"/>
    <xf numFmtId="0" fontId="14" fillId="0" borderId="0"/>
    <xf numFmtId="0" fontId="17"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5" fillId="0" borderId="0"/>
    <xf numFmtId="0" fontId="15" fillId="0" borderId="0"/>
    <xf numFmtId="0" fontId="15" fillId="0" borderId="0"/>
    <xf numFmtId="0" fontId="14" fillId="0" borderId="0"/>
    <xf numFmtId="0" fontId="14"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5" fillId="0" borderId="0"/>
    <xf numFmtId="0" fontId="14"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5" fillId="0" borderId="0"/>
    <xf numFmtId="0" fontId="15" fillId="0" borderId="0"/>
    <xf numFmtId="0" fontId="15" fillId="0" borderId="0"/>
    <xf numFmtId="0" fontId="15" fillId="0" borderId="0"/>
    <xf numFmtId="0" fontId="15" fillId="0" borderId="0"/>
    <xf numFmtId="0" fontId="17" fillId="0" borderId="0"/>
    <xf numFmtId="168" fontId="14" fillId="0" borderId="0" applyFont="0" applyFill="0" applyBorder="0" applyAlignment="0" applyProtection="0"/>
    <xf numFmtId="44" fontId="14" fillId="0" borderId="0" applyFont="0" applyFill="0" applyBorder="0" applyAlignment="0" applyProtection="0"/>
    <xf numFmtId="169" fontId="14" fillId="0" borderId="0" applyFont="0" applyFill="0" applyBorder="0" applyAlignment="0" applyProtection="0"/>
    <xf numFmtId="167" fontId="14" fillId="0" borderId="0" applyFont="0" applyFill="0" applyBorder="0" applyAlignment="0" applyProtection="0"/>
    <xf numFmtId="40" fontId="20" fillId="0" borderId="0" applyFont="0" applyFill="0" applyBorder="0" applyAlignment="0" applyProtection="0"/>
    <xf numFmtId="0" fontId="15" fillId="0" borderId="0"/>
    <xf numFmtId="0" fontId="15" fillId="0" borderId="0"/>
    <xf numFmtId="0" fontId="15" fillId="0" borderId="0"/>
    <xf numFmtId="0" fontId="2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5" fillId="0" borderId="0"/>
    <xf numFmtId="0" fontId="15" fillId="0" borderId="0"/>
    <xf numFmtId="0" fontId="17" fillId="0" borderId="0">
      <alignment vertical="top"/>
    </xf>
    <xf numFmtId="0" fontId="17" fillId="0" borderId="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5" fillId="0" borderId="0"/>
    <xf numFmtId="44" fontId="15" fillId="0" borderId="0" applyFont="0" applyFill="0" applyBorder="0" applyAlignment="0" applyProtection="0"/>
    <xf numFmtId="9" fontId="15" fillId="0" borderId="0" applyFont="0" applyFill="0" applyBorder="0" applyAlignment="0" applyProtection="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9" fontId="17" fillId="0" borderId="0" applyFont="0" applyFill="0" applyBorder="0" applyAlignment="0" applyProtection="0">
      <alignment vertical="top"/>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alignment vertical="top"/>
    </xf>
    <xf numFmtId="0" fontId="17" fillId="0" borderId="0">
      <alignment vertical="top"/>
    </xf>
    <xf numFmtId="0" fontId="17" fillId="0" borderId="0">
      <alignment vertical="top"/>
    </xf>
    <xf numFmtId="0" fontId="17" fillId="0" borderId="0"/>
    <xf numFmtId="0" fontId="17" fillId="0" borderId="0">
      <alignment vertical="top"/>
    </xf>
    <xf numFmtId="44" fontId="17" fillId="0" borderId="0" applyFont="0" applyFill="0" applyBorder="0" applyAlignment="0" applyProtection="0">
      <alignment vertical="top"/>
    </xf>
    <xf numFmtId="0" fontId="17" fillId="0" borderId="0">
      <alignment vertical="top"/>
    </xf>
    <xf numFmtId="0" fontId="14" fillId="0" borderId="0"/>
    <xf numFmtId="0" fontId="14" fillId="0" borderId="0"/>
    <xf numFmtId="0" fontId="14" fillId="0" borderId="0"/>
    <xf numFmtId="0" fontId="14"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 fillId="0" borderId="0">
      <alignment vertical="top"/>
    </xf>
    <xf numFmtId="0" fontId="17" fillId="0" borderId="0">
      <alignment vertical="top"/>
    </xf>
    <xf numFmtId="0" fontId="17" fillId="0" borderId="0">
      <alignment vertical="top"/>
    </xf>
    <xf numFmtId="0" fontId="15" fillId="0" borderId="0"/>
    <xf numFmtId="0" fontId="32" fillId="0" borderId="0">
      <alignment vertical="top"/>
    </xf>
    <xf numFmtId="0" fontId="33" fillId="0" borderId="0"/>
    <xf numFmtId="0" fontId="44" fillId="0" borderId="0">
      <alignment vertical="top"/>
    </xf>
    <xf numFmtId="0" fontId="17" fillId="0" borderId="0">
      <alignment vertical="top"/>
    </xf>
    <xf numFmtId="0" fontId="14" fillId="0" borderId="0"/>
    <xf numFmtId="0" fontId="17" fillId="0" borderId="0">
      <alignment vertical="top"/>
    </xf>
    <xf numFmtId="0" fontId="14" fillId="0" borderId="0"/>
    <xf numFmtId="0" fontId="69" fillId="0" borderId="0" applyNumberFormat="0" applyFill="0" applyBorder="0" applyAlignment="0" applyProtection="0"/>
    <xf numFmtId="0" fontId="74" fillId="0" borderId="0">
      <alignment vertical="top"/>
    </xf>
  </cellStyleXfs>
  <cellXfs count="304">
    <xf numFmtId="0" fontId="0" fillId="0" borderId="0" xfId="0"/>
    <xf numFmtId="0" fontId="2" fillId="0" borderId="0" xfId="0" applyFont="1" applyBorder="1" applyAlignment="1">
      <alignment vertical="top"/>
    </xf>
    <xf numFmtId="0" fontId="2" fillId="0" borderId="0" xfId="0" applyFont="1" applyBorder="1" applyAlignment="1">
      <alignment vertical="center"/>
    </xf>
    <xf numFmtId="0" fontId="2" fillId="0" borderId="0" xfId="0" applyFont="1" applyBorder="1" applyAlignment="1">
      <alignment horizontal="left" vertical="center"/>
    </xf>
    <xf numFmtId="3" fontId="2" fillId="0" borderId="0" xfId="0" applyNumberFormat="1"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top"/>
    </xf>
    <xf numFmtId="0" fontId="6" fillId="0" borderId="0" xfId="0" applyFont="1" applyBorder="1" applyAlignment="1">
      <alignment vertical="center"/>
    </xf>
    <xf numFmtId="165" fontId="7" fillId="4" borderId="0" xfId="0" applyNumberFormat="1" applyFont="1" applyFill="1" applyBorder="1" applyAlignment="1">
      <alignment horizontal="left" vertical="center"/>
    </xf>
    <xf numFmtId="14" fontId="2" fillId="4" borderId="0" xfId="0" applyNumberFormat="1" applyFont="1" applyFill="1" applyBorder="1" applyAlignment="1">
      <alignment horizontal="left" vertical="center"/>
    </xf>
    <xf numFmtId="0" fontId="2" fillId="4" borderId="0" xfId="0" applyFont="1" applyFill="1" applyBorder="1" applyAlignment="1">
      <alignment horizontal="center" vertical="center"/>
    </xf>
    <xf numFmtId="164"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readingOrder="1"/>
    </xf>
    <xf numFmtId="164" fontId="2" fillId="0" borderId="0" xfId="0" applyNumberFormat="1" applyFont="1" applyBorder="1" applyAlignment="1">
      <alignment horizontal="center" vertical="top" readingOrder="1"/>
    </xf>
    <xf numFmtId="0" fontId="6" fillId="0" borderId="0" xfId="0" applyFont="1" applyBorder="1" applyAlignment="1">
      <alignment horizontal="left" vertical="center"/>
    </xf>
    <xf numFmtId="0" fontId="2" fillId="0" borderId="0" xfId="0" applyFont="1" applyBorder="1" applyAlignment="1">
      <alignment horizontal="left" vertical="top"/>
    </xf>
    <xf numFmtId="0" fontId="2" fillId="0" borderId="0" xfId="0" applyFont="1" applyBorder="1" applyAlignment="1">
      <alignment horizontal="center" vertical="center"/>
    </xf>
    <xf numFmtId="14" fontId="2" fillId="4" borderId="0" xfId="0" applyNumberFormat="1" applyFont="1" applyFill="1" applyBorder="1" applyAlignment="1">
      <alignment horizontal="center" vertical="center"/>
    </xf>
    <xf numFmtId="165" fontId="7" fillId="4" borderId="0" xfId="0" applyNumberFormat="1" applyFont="1" applyFill="1" applyBorder="1" applyAlignment="1">
      <alignment horizontal="center" vertical="center"/>
    </xf>
    <xf numFmtId="0" fontId="9" fillId="0" borderId="0" xfId="0" applyFont="1" applyFill="1" applyAlignment="1">
      <alignment horizontal="center" readingOrder="1"/>
    </xf>
    <xf numFmtId="0" fontId="9" fillId="0" borderId="0" xfId="0" applyFont="1" applyBorder="1" applyAlignment="1">
      <alignment horizontal="center"/>
    </xf>
    <xf numFmtId="0" fontId="9" fillId="0" borderId="0" xfId="0" applyFont="1"/>
    <xf numFmtId="0" fontId="11" fillId="0" borderId="0" xfId="0" applyNumberFormat="1" applyFont="1" applyBorder="1" applyAlignment="1">
      <alignment horizontal="center"/>
    </xf>
    <xf numFmtId="166" fontId="9" fillId="0" borderId="1" xfId="0" applyNumberFormat="1" applyFont="1" applyBorder="1" applyAlignment="1">
      <alignment horizontal="center"/>
    </xf>
    <xf numFmtId="9" fontId="11" fillId="0" borderId="0" xfId="0" applyNumberFormat="1" applyFont="1" applyBorder="1" applyAlignment="1">
      <alignment horizontal="center"/>
    </xf>
    <xf numFmtId="166" fontId="11" fillId="0" borderId="0" xfId="0" applyNumberFormat="1" applyFont="1" applyBorder="1" applyAlignment="1">
      <alignment horizontal="center" wrapText="1"/>
    </xf>
    <xf numFmtId="0" fontId="9" fillId="0" borderId="0" xfId="0" applyFont="1" applyBorder="1"/>
    <xf numFmtId="0" fontId="2" fillId="0" borderId="0" xfId="0" applyFont="1" applyAlignment="1">
      <alignment horizontal="center" readingOrder="1"/>
    </xf>
    <xf numFmtId="0" fontId="9" fillId="0" borderId="0" xfId="0" applyFont="1" applyAlignment="1">
      <alignment horizontal="center" readingOrder="1"/>
    </xf>
    <xf numFmtId="0" fontId="11" fillId="0" borderId="0" xfId="0" applyFont="1" applyAlignment="1">
      <alignment horizontal="center"/>
    </xf>
    <xf numFmtId="166" fontId="2" fillId="0" borderId="0" xfId="0" applyNumberFormat="1" applyFont="1" applyAlignment="1">
      <alignment horizontal="center"/>
    </xf>
    <xf numFmtId="9" fontId="9" fillId="0" borderId="0" xfId="0" applyNumberFormat="1" applyFont="1" applyAlignment="1">
      <alignment horizontal="left"/>
    </xf>
    <xf numFmtId="0" fontId="12" fillId="2" borderId="0" xfId="0" applyFont="1" applyFill="1" applyBorder="1" applyAlignment="1">
      <alignment horizontal="left" vertical="top" wrapText="1" readingOrder="1"/>
    </xf>
    <xf numFmtId="0" fontId="12" fillId="2" borderId="0" xfId="0" applyFont="1" applyFill="1" applyBorder="1" applyAlignment="1">
      <alignment horizontal="center" vertical="top" wrapText="1" readingOrder="1"/>
    </xf>
    <xf numFmtId="0" fontId="13" fillId="2" borderId="0" xfId="0" applyFont="1" applyFill="1" applyBorder="1" applyAlignment="1">
      <alignment horizontal="center" vertical="top" wrapText="1" readingOrder="1"/>
    </xf>
    <xf numFmtId="0" fontId="12" fillId="2" borderId="0" xfId="1" applyNumberFormat="1" applyFont="1" applyFill="1" applyBorder="1" applyAlignment="1">
      <alignment horizontal="center" vertical="top" wrapText="1" readingOrder="1"/>
    </xf>
    <xf numFmtId="166" fontId="13" fillId="2" borderId="0" xfId="0" applyNumberFormat="1" applyFont="1" applyFill="1" applyBorder="1" applyAlignment="1">
      <alignment horizontal="center" vertical="center" wrapText="1"/>
    </xf>
    <xf numFmtId="9" fontId="12" fillId="2" borderId="0" xfId="1" applyNumberFormat="1" applyFont="1" applyFill="1" applyBorder="1" applyAlignment="1">
      <alignment horizontal="center" vertical="top" wrapText="1" readingOrder="1"/>
    </xf>
    <xf numFmtId="0" fontId="10" fillId="0" borderId="0" xfId="0" applyFont="1"/>
    <xf numFmtId="0" fontId="12" fillId="2" borderId="0" xfId="1" applyNumberFormat="1" applyFont="1" applyFill="1" applyAlignment="1">
      <alignment horizontal="center" vertical="top" wrapText="1" readingOrder="1"/>
    </xf>
    <xf numFmtId="9" fontId="2" fillId="0" borderId="1" xfId="0" applyNumberFormat="1" applyFont="1" applyBorder="1" applyAlignment="1">
      <alignment horizontal="center"/>
    </xf>
    <xf numFmtId="0" fontId="16" fillId="0" borderId="1" xfId="0" applyNumberFormat="1" applyFont="1" applyBorder="1" applyAlignment="1">
      <alignment horizontal="center"/>
    </xf>
    <xf numFmtId="9" fontId="16" fillId="0" borderId="1" xfId="0" applyNumberFormat="1" applyFont="1" applyBorder="1" applyAlignment="1">
      <alignment horizontal="center"/>
    </xf>
    <xf numFmtId="166" fontId="16" fillId="0" borderId="1" xfId="0" applyNumberFormat="1" applyFont="1" applyBorder="1" applyAlignment="1">
      <alignment horizontal="center"/>
    </xf>
    <xf numFmtId="0" fontId="25" fillId="8" borderId="0" xfId="0" applyFont="1" applyFill="1" applyAlignment="1">
      <alignment horizontal="left" vertical="top" wrapText="1" readingOrder="1"/>
    </xf>
    <xf numFmtId="0" fontId="25" fillId="8" borderId="0" xfId="0" applyFont="1" applyFill="1" applyAlignment="1">
      <alignment horizontal="center" vertical="top" wrapText="1" readingOrder="1"/>
    </xf>
    <xf numFmtId="0" fontId="26" fillId="8" borderId="0" xfId="0" applyFont="1" applyFill="1" applyAlignment="1">
      <alignment horizontal="center" vertical="top" wrapText="1" readingOrder="1"/>
    </xf>
    <xf numFmtId="0" fontId="27" fillId="8" borderId="0" xfId="0" applyFont="1" applyFill="1" applyAlignment="1">
      <alignment horizontal="center" vertical="top" wrapText="1" readingOrder="1"/>
    </xf>
    <xf numFmtId="0" fontId="0" fillId="8" borderId="0" xfId="0" applyFill="1" applyAlignment="1">
      <alignment vertical="top"/>
    </xf>
    <xf numFmtId="0" fontId="27" fillId="9" borderId="0" xfId="0" applyFont="1" applyFill="1" applyAlignment="1">
      <alignment horizontal="left" vertical="top"/>
    </xf>
    <xf numFmtId="0" fontId="27" fillId="0" borderId="0" xfId="0" applyFont="1" applyAlignment="1">
      <alignment horizontal="left" vertical="top"/>
    </xf>
    <xf numFmtId="1" fontId="27" fillId="0" borderId="0" xfId="0" applyNumberFormat="1" applyFont="1" applyAlignment="1">
      <alignment horizontal="center" vertical="top"/>
    </xf>
    <xf numFmtId="164" fontId="27" fillId="0" borderId="0" xfId="0" applyNumberFormat="1" applyFont="1" applyAlignment="1">
      <alignment horizontal="center" vertical="top"/>
    </xf>
    <xf numFmtId="1" fontId="25" fillId="0" borderId="0" xfId="0" applyNumberFormat="1" applyFont="1" applyAlignment="1">
      <alignment horizontal="center" vertical="top"/>
    </xf>
    <xf numFmtId="3" fontId="28" fillId="0" borderId="0" xfId="0" applyNumberFormat="1" applyFont="1" applyAlignment="1">
      <alignment horizontal="center" vertical="top"/>
    </xf>
    <xf numFmtId="3" fontId="29" fillId="0" borderId="0" xfId="0" applyNumberFormat="1" applyFont="1" applyAlignment="1">
      <alignment horizontal="center" vertical="top"/>
    </xf>
    <xf numFmtId="3" fontId="30" fillId="0" borderId="0" xfId="0" applyNumberFormat="1" applyFont="1" applyAlignment="1">
      <alignment horizontal="center" vertical="top"/>
    </xf>
    <xf numFmtId="0" fontId="0" fillId="0" borderId="0" xfId="0" applyAlignment="1">
      <alignment vertical="top"/>
    </xf>
    <xf numFmtId="3" fontId="26" fillId="0" borderId="0" xfId="0" applyNumberFormat="1" applyFont="1" applyAlignment="1">
      <alignment horizontal="center" vertical="top"/>
    </xf>
    <xf numFmtId="170" fontId="27" fillId="9" borderId="0" xfId="0" applyNumberFormat="1" applyFont="1" applyFill="1" applyAlignment="1">
      <alignment horizontal="center" vertical="top"/>
    </xf>
    <xf numFmtId="170" fontId="27" fillId="10" borderId="0" xfId="0" applyNumberFormat="1" applyFont="1" applyFill="1" applyAlignment="1">
      <alignment horizontal="center" vertical="top"/>
    </xf>
    <xf numFmtId="3" fontId="31" fillId="0" borderId="0" xfId="0" applyNumberFormat="1" applyFont="1" applyAlignment="1">
      <alignment horizontal="center" vertical="top"/>
    </xf>
    <xf numFmtId="170" fontId="27" fillId="11" borderId="0" xfId="0" applyNumberFormat="1" applyFont="1" applyFill="1" applyAlignment="1">
      <alignment horizontal="center" vertical="top"/>
    </xf>
    <xf numFmtId="170" fontId="27" fillId="12" borderId="0" xfId="0" applyNumberFormat="1" applyFont="1" applyFill="1" applyAlignment="1">
      <alignment horizontal="center" vertical="top"/>
    </xf>
    <xf numFmtId="170" fontId="27" fillId="13" borderId="0" xfId="0" applyNumberFormat="1" applyFont="1" applyFill="1" applyAlignment="1">
      <alignment horizontal="center" vertical="top"/>
    </xf>
    <xf numFmtId="0" fontId="27" fillId="14" borderId="0" xfId="0" applyFont="1" applyFill="1" applyAlignment="1">
      <alignment horizontal="left" vertical="top"/>
    </xf>
    <xf numFmtId="170" fontId="27" fillId="15" borderId="0" xfId="0" applyNumberFormat="1" applyFont="1" applyFill="1" applyAlignment="1">
      <alignment horizontal="center" vertical="top"/>
    </xf>
    <xf numFmtId="0" fontId="27" fillId="16" borderId="0" xfId="0" applyFont="1" applyFill="1" applyAlignment="1">
      <alignment horizontal="left" vertical="top"/>
    </xf>
    <xf numFmtId="16" fontId="13" fillId="2" borderId="0" xfId="0" applyNumberFormat="1" applyFont="1" applyFill="1" applyBorder="1" applyAlignment="1">
      <alignment horizontal="center" vertical="top" wrapText="1" readingOrder="1"/>
    </xf>
    <xf numFmtId="170" fontId="4" fillId="3" borderId="0" xfId="0" applyNumberFormat="1" applyFont="1" applyFill="1" applyBorder="1" applyAlignment="1">
      <alignment horizontal="center" vertical="center"/>
    </xf>
    <xf numFmtId="166" fontId="2" fillId="0" borderId="1" xfId="0" applyNumberFormat="1" applyFont="1" applyBorder="1" applyAlignment="1">
      <alignment horizontal="center"/>
    </xf>
    <xf numFmtId="0" fontId="7" fillId="0" borderId="0" xfId="0" applyFont="1" applyBorder="1" applyAlignment="1">
      <alignment horizontal="left" vertical="top"/>
    </xf>
    <xf numFmtId="0" fontId="2" fillId="0" borderId="0" xfId="0" applyFont="1" applyBorder="1" applyAlignment="1">
      <alignment horizontal="center" vertical="top"/>
    </xf>
    <xf numFmtId="164" fontId="2" fillId="0" borderId="0" xfId="0" applyNumberFormat="1" applyFont="1" applyBorder="1" applyAlignment="1">
      <alignment horizontal="center" vertical="top"/>
    </xf>
    <xf numFmtId="0" fontId="9" fillId="0" borderId="0" xfId="0" applyFont="1" applyFill="1"/>
    <xf numFmtId="166" fontId="2" fillId="0" borderId="1" xfId="0" applyNumberFormat="1" applyFont="1" applyBorder="1" applyAlignment="1">
      <alignment horizontal="center" wrapText="1"/>
    </xf>
    <xf numFmtId="3" fontId="2" fillId="0" borderId="0" xfId="0" applyNumberFormat="1" applyFont="1" applyBorder="1" applyAlignment="1">
      <alignment horizontal="center" vertical="top"/>
    </xf>
    <xf numFmtId="0" fontId="2" fillId="0" borderId="0" xfId="0" applyFont="1" applyFill="1" applyBorder="1" applyAlignment="1">
      <alignment horizontal="center"/>
    </xf>
    <xf numFmtId="0" fontId="9" fillId="0" borderId="0" xfId="0" applyFont="1" applyFill="1" applyBorder="1" applyAlignment="1">
      <alignment horizontal="center"/>
    </xf>
    <xf numFmtId="166" fontId="9" fillId="0" borderId="0" xfId="0" applyNumberFormat="1" applyFont="1" applyFill="1" applyBorder="1" applyAlignment="1">
      <alignment horizontal="center"/>
    </xf>
    <xf numFmtId="0" fontId="9" fillId="0" borderId="0" xfId="0" applyFont="1" applyAlignment="1">
      <alignment horizontal="center"/>
    </xf>
    <xf numFmtId="9" fontId="9" fillId="0" borderId="1" xfId="0" applyNumberFormat="1" applyFont="1" applyBorder="1" applyAlignment="1">
      <alignment horizontal="center"/>
    </xf>
    <xf numFmtId="3" fontId="3" fillId="0" borderId="0" xfId="0" applyNumberFormat="1" applyFont="1" applyBorder="1" applyAlignment="1">
      <alignment horizontal="center" vertical="center"/>
    </xf>
    <xf numFmtId="9" fontId="4" fillId="3" borderId="0" xfId="0" applyNumberFormat="1" applyFont="1" applyFill="1" applyBorder="1" applyAlignment="1">
      <alignment horizontal="center" vertical="center"/>
    </xf>
    <xf numFmtId="0" fontId="9" fillId="0" borderId="0" xfId="0" applyFont="1" applyBorder="1" applyAlignment="1">
      <alignment horizontal="center" readingOrder="1"/>
    </xf>
    <xf numFmtId="9" fontId="3" fillId="17" borderId="0" xfId="0" applyNumberFormat="1" applyFont="1" applyFill="1" applyBorder="1" applyAlignment="1">
      <alignment horizontal="center" vertical="center"/>
    </xf>
    <xf numFmtId="0" fontId="9" fillId="0" borderId="0" xfId="0" applyFont="1" applyFill="1" applyBorder="1" applyAlignment="1">
      <alignment horizontal="center" readingOrder="1"/>
    </xf>
    <xf numFmtId="9" fontId="3" fillId="0" borderId="0" xfId="0" applyNumberFormat="1" applyFont="1" applyFill="1" applyBorder="1" applyAlignment="1">
      <alignment horizontal="center" vertical="center"/>
    </xf>
    <xf numFmtId="9" fontId="3" fillId="18" borderId="0" xfId="0" applyNumberFormat="1" applyFont="1" applyFill="1" applyBorder="1" applyAlignment="1">
      <alignment horizontal="center" vertical="center"/>
    </xf>
    <xf numFmtId="166" fontId="9" fillId="0" borderId="1" xfId="0" applyNumberFormat="1" applyFont="1" applyFill="1" applyBorder="1" applyAlignment="1">
      <alignment horizontal="center"/>
    </xf>
    <xf numFmtId="42" fontId="11" fillId="0" borderId="0" xfId="0" applyNumberFormat="1" applyFont="1" applyBorder="1" applyAlignment="1">
      <alignment horizontal="center"/>
    </xf>
    <xf numFmtId="9" fontId="3" fillId="19" borderId="0" xfId="0" applyNumberFormat="1" applyFont="1" applyFill="1" applyBorder="1" applyAlignment="1">
      <alignment horizontal="center" vertical="center"/>
    </xf>
    <xf numFmtId="9" fontId="35" fillId="0" borderId="0" xfId="0" applyNumberFormat="1" applyFont="1" applyBorder="1" applyAlignment="1">
      <alignment horizontal="center"/>
    </xf>
    <xf numFmtId="1" fontId="2" fillId="4" borderId="0" xfId="0" applyNumberFormat="1" applyFont="1" applyFill="1" applyBorder="1" applyAlignment="1">
      <alignment horizontal="center" vertical="center"/>
    </xf>
    <xf numFmtId="1" fontId="3" fillId="4" borderId="0" xfId="0" applyNumberFormat="1" applyFont="1" applyFill="1" applyBorder="1" applyAlignment="1">
      <alignment horizontal="center" vertical="center"/>
    </xf>
    <xf numFmtId="9" fontId="3" fillId="20" borderId="0" xfId="0" applyNumberFormat="1" applyFont="1" applyFill="1" applyBorder="1" applyAlignment="1">
      <alignment horizontal="center" vertical="center"/>
    </xf>
    <xf numFmtId="9" fontId="3" fillId="21" borderId="0" xfId="0" applyNumberFormat="1" applyFont="1" applyFill="1" applyBorder="1" applyAlignment="1">
      <alignment horizontal="center" vertical="center"/>
    </xf>
    <xf numFmtId="166" fontId="5" fillId="0" borderId="0" xfId="0" applyNumberFormat="1" applyFont="1" applyBorder="1" applyAlignment="1">
      <alignment horizontal="center" wrapText="1"/>
    </xf>
    <xf numFmtId="166" fontId="5" fillId="0" borderId="1" xfId="0" applyNumberFormat="1" applyFont="1" applyBorder="1" applyAlignment="1">
      <alignment horizontal="center" wrapText="1"/>
    </xf>
    <xf numFmtId="0" fontId="9" fillId="0" borderId="1" xfId="0" applyFont="1" applyBorder="1" applyAlignment="1">
      <alignment horizontal="center"/>
    </xf>
    <xf numFmtId="9" fontId="4" fillId="0" borderId="0" xfId="0" applyNumberFormat="1" applyFont="1" applyFill="1" applyBorder="1" applyAlignment="1">
      <alignment horizontal="center" vertical="center"/>
    </xf>
    <xf numFmtId="9" fontId="4" fillId="22" borderId="0" xfId="0" applyNumberFormat="1" applyFont="1" applyFill="1" applyBorder="1" applyAlignment="1">
      <alignment horizontal="center" vertical="center"/>
    </xf>
    <xf numFmtId="166" fontId="6" fillId="0" borderId="1" xfId="0" applyNumberFormat="1" applyFont="1" applyBorder="1" applyAlignment="1">
      <alignment horizontal="center"/>
    </xf>
    <xf numFmtId="3" fontId="2" fillId="4" borderId="0" xfId="0" applyNumberFormat="1" applyFont="1" applyFill="1" applyBorder="1" applyAlignment="1">
      <alignment horizontal="center" vertical="center"/>
    </xf>
    <xf numFmtId="164" fontId="2" fillId="19" borderId="0" xfId="0" applyNumberFormat="1" applyFont="1" applyFill="1" applyBorder="1" applyAlignment="1">
      <alignment horizontal="center" vertical="center"/>
    </xf>
    <xf numFmtId="0" fontId="2" fillId="19" borderId="0" xfId="0" applyFont="1" applyFill="1" applyBorder="1" applyAlignment="1">
      <alignment horizontal="center" vertical="center"/>
    </xf>
    <xf numFmtId="166" fontId="9" fillId="0" borderId="1" xfId="0" applyNumberFormat="1" applyFont="1" applyBorder="1" applyAlignment="1">
      <alignment horizontal="left"/>
    </xf>
    <xf numFmtId="14" fontId="2" fillId="19" borderId="0" xfId="0" applyNumberFormat="1" applyFont="1" applyFill="1" applyBorder="1" applyAlignment="1">
      <alignment horizontal="center" vertical="center"/>
    </xf>
    <xf numFmtId="166" fontId="35" fillId="0" borderId="0" xfId="0" applyNumberFormat="1" applyFont="1" applyBorder="1" applyAlignment="1">
      <alignment horizontal="center" wrapText="1"/>
    </xf>
    <xf numFmtId="166" fontId="36" fillId="0" borderId="0" xfId="0" applyNumberFormat="1" applyFont="1" applyBorder="1" applyAlignment="1">
      <alignment horizontal="center" wrapText="1"/>
    </xf>
    <xf numFmtId="166" fontId="9" fillId="5" borderId="1" xfId="0" applyNumberFormat="1" applyFont="1" applyFill="1" applyBorder="1" applyAlignment="1">
      <alignment horizontal="center"/>
    </xf>
    <xf numFmtId="166" fontId="35" fillId="0" borderId="0" xfId="0" applyNumberFormat="1" applyFont="1" applyFill="1" applyBorder="1" applyAlignment="1">
      <alignment horizontal="center" wrapText="1"/>
    </xf>
    <xf numFmtId="0" fontId="11" fillId="0" borderId="0" xfId="0" applyNumberFormat="1" applyFont="1" applyFill="1" applyBorder="1" applyAlignment="1">
      <alignment horizontal="center"/>
    </xf>
    <xf numFmtId="6" fontId="9" fillId="0" borderId="1" xfId="0" applyNumberFormat="1" applyFont="1" applyBorder="1" applyAlignment="1">
      <alignment horizontal="center"/>
    </xf>
    <xf numFmtId="164" fontId="8" fillId="0" borderId="0" xfId="0" applyNumberFormat="1" applyFont="1" applyBorder="1" applyAlignment="1">
      <alignment horizontal="center" vertical="center"/>
    </xf>
    <xf numFmtId="0" fontId="37" fillId="0" borderId="0" xfId="0" applyFont="1" applyBorder="1" applyAlignment="1">
      <alignment horizontal="left" vertical="top"/>
    </xf>
    <xf numFmtId="0" fontId="38" fillId="0" borderId="0" xfId="0" applyFont="1" applyBorder="1" applyAlignment="1">
      <alignment vertical="center"/>
    </xf>
    <xf numFmtId="0" fontId="38" fillId="0" borderId="0" xfId="0" applyFont="1" applyBorder="1" applyAlignment="1">
      <alignment horizontal="center" vertical="center"/>
    </xf>
    <xf numFmtId="164" fontId="39" fillId="0" borderId="0" xfId="0" applyNumberFormat="1" applyFont="1" applyBorder="1" applyAlignment="1">
      <alignment horizontal="center" vertical="center"/>
    </xf>
    <xf numFmtId="9" fontId="40" fillId="3" borderId="0" xfId="0" applyNumberFormat="1" applyFont="1" applyFill="1" applyBorder="1" applyAlignment="1">
      <alignment horizontal="center" vertical="center"/>
    </xf>
    <xf numFmtId="0" fontId="41" fillId="0" borderId="0" xfId="0" applyFont="1" applyFill="1" applyBorder="1" applyAlignment="1">
      <alignment horizontal="center"/>
    </xf>
    <xf numFmtId="0" fontId="41" fillId="0" borderId="0" xfId="0" applyFont="1" applyBorder="1" applyAlignment="1">
      <alignment horizontal="center"/>
    </xf>
    <xf numFmtId="0" fontId="35" fillId="0" borderId="0" xfId="0" applyNumberFormat="1" applyFont="1" applyBorder="1" applyAlignment="1">
      <alignment horizontal="center"/>
    </xf>
    <xf numFmtId="0" fontId="41" fillId="0" borderId="1" xfId="0" applyFont="1" applyBorder="1" applyAlignment="1">
      <alignment horizontal="center"/>
    </xf>
    <xf numFmtId="0" fontId="41" fillId="0" borderId="0" xfId="0" applyFont="1"/>
    <xf numFmtId="0" fontId="34" fillId="0" borderId="0" xfId="0" applyNumberFormat="1" applyFont="1" applyAlignment="1">
      <alignment horizontal="center" readingOrder="1"/>
    </xf>
    <xf numFmtId="0" fontId="34" fillId="0" borderId="0" xfId="0" applyNumberFormat="1" applyFont="1" applyBorder="1" applyAlignment="1">
      <alignment horizontal="center" readingOrder="1"/>
    </xf>
    <xf numFmtId="0" fontId="34" fillId="0" borderId="0" xfId="0" applyNumberFormat="1" applyFont="1" applyAlignment="1">
      <alignment horizontal="center" vertical="center"/>
    </xf>
    <xf numFmtId="0" fontId="9" fillId="0" borderId="0" xfId="0" applyNumberFormat="1" applyFont="1" applyAlignment="1">
      <alignment horizontal="center" readingOrder="1"/>
    </xf>
    <xf numFmtId="0" fontId="42" fillId="0" borderId="0" xfId="0" applyNumberFormat="1" applyFont="1" applyAlignment="1">
      <alignment horizontal="center" vertical="center"/>
    </xf>
    <xf numFmtId="0" fontId="42" fillId="0" borderId="0" xfId="0" applyNumberFormat="1" applyFont="1" applyBorder="1" applyAlignment="1">
      <alignment horizontal="center" vertical="center"/>
    </xf>
    <xf numFmtId="0" fontId="12" fillId="2" borderId="0" xfId="1" applyNumberFormat="1" applyFont="1" applyFill="1" applyAlignment="1">
      <alignment horizontal="center" vertical="center" wrapText="1" readingOrder="1"/>
    </xf>
    <xf numFmtId="0" fontId="2" fillId="0" borderId="1" xfId="0" applyNumberFormat="1" applyFont="1" applyBorder="1" applyAlignment="1">
      <alignment horizontal="center"/>
    </xf>
    <xf numFmtId="9" fontId="2" fillId="0" borderId="0" xfId="0" applyNumberFormat="1" applyFont="1" applyAlignment="1">
      <alignment horizontal="left"/>
    </xf>
    <xf numFmtId="0" fontId="43" fillId="0" borderId="1" xfId="0" applyNumberFormat="1" applyFont="1" applyBorder="1" applyAlignment="1">
      <alignment horizontal="center"/>
    </xf>
    <xf numFmtId="166" fontId="43" fillId="0" borderId="1" xfId="0" applyNumberFormat="1" applyFont="1" applyBorder="1" applyAlignment="1">
      <alignment horizontal="center"/>
    </xf>
    <xf numFmtId="9" fontId="2" fillId="0" borderId="0" xfId="0" applyNumberFormat="1" applyFont="1" applyAlignment="1">
      <alignment horizontal="center"/>
    </xf>
    <xf numFmtId="0" fontId="2" fillId="0" borderId="0" xfId="0" applyNumberFormat="1" applyFont="1" applyAlignment="1">
      <alignment horizontal="center" vertical="center"/>
    </xf>
    <xf numFmtId="0" fontId="2" fillId="0" borderId="0" xfId="0" applyNumberFormat="1" applyFont="1" applyBorder="1" applyAlignment="1">
      <alignment horizontal="center" vertical="center"/>
    </xf>
    <xf numFmtId="0" fontId="2" fillId="0" borderId="0" xfId="0" applyFont="1" applyAlignment="1">
      <alignment horizontal="center" vertical="center"/>
    </xf>
    <xf numFmtId="0" fontId="21" fillId="8" borderId="0" xfId="0" applyFont="1" applyFill="1" applyAlignment="1">
      <alignment horizontal="left" vertical="top" wrapText="1" readingOrder="1"/>
    </xf>
    <xf numFmtId="0" fontId="21" fillId="8" borderId="0" xfId="0" applyFont="1" applyFill="1" applyAlignment="1">
      <alignment horizontal="center" vertical="top" wrapText="1" readingOrder="1"/>
    </xf>
    <xf numFmtId="1" fontId="21" fillId="0" borderId="0" xfId="0" applyNumberFormat="1" applyFont="1" applyAlignment="1">
      <alignment horizontal="center" vertical="top"/>
    </xf>
    <xf numFmtId="0" fontId="45" fillId="8" borderId="0" xfId="0" applyFont="1" applyFill="1" applyAlignment="1">
      <alignment horizontal="left" vertical="top" wrapText="1" readingOrder="1"/>
    </xf>
    <xf numFmtId="0" fontId="45" fillId="8" borderId="0" xfId="0" applyFont="1" applyFill="1" applyAlignment="1">
      <alignment horizontal="center" vertical="top" wrapText="1" readingOrder="1"/>
    </xf>
    <xf numFmtId="0" fontId="46" fillId="8" borderId="0" xfId="0" applyFont="1" applyFill="1" applyAlignment="1">
      <alignment horizontal="center" vertical="top" wrapText="1" readingOrder="1"/>
    </xf>
    <xf numFmtId="0" fontId="47" fillId="8" borderId="0" xfId="0" applyFont="1" applyFill="1" applyAlignment="1">
      <alignment horizontal="center" vertical="top" wrapText="1" readingOrder="1"/>
    </xf>
    <xf numFmtId="0" fontId="47" fillId="9" borderId="0" xfId="0" applyFont="1" applyFill="1" applyAlignment="1">
      <alignment horizontal="left" vertical="top"/>
    </xf>
    <xf numFmtId="0" fontId="47" fillId="0" borderId="0" xfId="0" applyFont="1" applyAlignment="1">
      <alignment horizontal="left" vertical="top"/>
    </xf>
    <xf numFmtId="1" fontId="47" fillId="0" borderId="0" xfId="0" applyNumberFormat="1" applyFont="1" applyAlignment="1">
      <alignment horizontal="center" vertical="top"/>
    </xf>
    <xf numFmtId="164" fontId="47" fillId="0" borderId="0" xfId="0" applyNumberFormat="1" applyFont="1" applyAlignment="1">
      <alignment horizontal="center" vertical="top"/>
    </xf>
    <xf numFmtId="1" fontId="45" fillId="0" borderId="0" xfId="0" applyNumberFormat="1" applyFont="1" applyAlignment="1">
      <alignment horizontal="center" vertical="top"/>
    </xf>
    <xf numFmtId="3" fontId="48" fillId="0" borderId="0" xfId="0" applyNumberFormat="1" applyFont="1" applyAlignment="1">
      <alignment horizontal="center" vertical="top"/>
    </xf>
    <xf numFmtId="3" fontId="49" fillId="0" borderId="0" xfId="0" applyNumberFormat="1" applyFont="1" applyAlignment="1">
      <alignment horizontal="center" vertical="top"/>
    </xf>
    <xf numFmtId="3" fontId="50" fillId="0" borderId="0" xfId="0" applyNumberFormat="1" applyFont="1" applyAlignment="1">
      <alignment horizontal="center" vertical="top"/>
    </xf>
    <xf numFmtId="3" fontId="46" fillId="0" borderId="0" xfId="0" applyNumberFormat="1" applyFont="1" applyAlignment="1">
      <alignment horizontal="center" vertical="top"/>
    </xf>
    <xf numFmtId="170" fontId="47" fillId="9" borderId="0" xfId="0" applyNumberFormat="1" applyFont="1" applyFill="1" applyAlignment="1">
      <alignment horizontal="center" vertical="top"/>
    </xf>
    <xf numFmtId="170" fontId="47" fillId="10" borderId="0" xfId="0" applyNumberFormat="1" applyFont="1" applyFill="1" applyAlignment="1">
      <alignment horizontal="center" vertical="top"/>
    </xf>
    <xf numFmtId="3" fontId="51" fillId="0" borderId="0" xfId="0" applyNumberFormat="1" applyFont="1" applyAlignment="1">
      <alignment horizontal="center" vertical="top"/>
    </xf>
    <xf numFmtId="170" fontId="47" fillId="11" borderId="0" xfId="0" applyNumberFormat="1" applyFont="1" applyFill="1" applyAlignment="1">
      <alignment horizontal="center" vertical="top"/>
    </xf>
    <xf numFmtId="170" fontId="47" fillId="12" borderId="0" xfId="0" applyNumberFormat="1" applyFont="1" applyFill="1" applyAlignment="1">
      <alignment horizontal="center" vertical="top"/>
    </xf>
    <xf numFmtId="170" fontId="47" fillId="15" borderId="0" xfId="0" applyNumberFormat="1" applyFont="1" applyFill="1" applyAlignment="1">
      <alignment horizontal="center" vertical="top"/>
    </xf>
    <xf numFmtId="170" fontId="47" fillId="13" borderId="0" xfId="0" applyNumberFormat="1" applyFont="1" applyFill="1" applyAlignment="1">
      <alignment horizontal="center" vertical="top"/>
    </xf>
    <xf numFmtId="0" fontId="47" fillId="14" borderId="0" xfId="0" applyFont="1" applyFill="1" applyAlignment="1">
      <alignment horizontal="left" vertical="top"/>
    </xf>
    <xf numFmtId="0" fontId="47" fillId="16" borderId="0" xfId="0" applyFont="1" applyFill="1" applyAlignment="1">
      <alignment horizontal="left" vertical="top"/>
    </xf>
    <xf numFmtId="0" fontId="53" fillId="8" borderId="0" xfId="0" applyFont="1" applyFill="1" applyAlignment="1">
      <alignment horizontal="left" vertical="top" wrapText="1" readingOrder="1"/>
    </xf>
    <xf numFmtId="0" fontId="53" fillId="8" borderId="0" xfId="0" applyFont="1" applyFill="1" applyAlignment="1">
      <alignment horizontal="center" vertical="top" wrapText="1" readingOrder="1"/>
    </xf>
    <xf numFmtId="0" fontId="54" fillId="8" borderId="0" xfId="0" applyFont="1" applyFill="1" applyAlignment="1">
      <alignment horizontal="center" vertical="top" wrapText="1" readingOrder="1"/>
    </xf>
    <xf numFmtId="0" fontId="55" fillId="8" borderId="0" xfId="0" applyFont="1" applyFill="1" applyAlignment="1">
      <alignment horizontal="center" vertical="top" wrapText="1" readingOrder="1"/>
    </xf>
    <xf numFmtId="0" fontId="55" fillId="0" borderId="0" xfId="0" applyFont="1" applyAlignment="1">
      <alignment horizontal="left" vertical="top"/>
    </xf>
    <xf numFmtId="1" fontId="55" fillId="0" borderId="0" xfId="0" applyNumberFormat="1" applyFont="1" applyAlignment="1">
      <alignment horizontal="center" vertical="top"/>
    </xf>
    <xf numFmtId="164" fontId="55" fillId="0" borderId="0" xfId="0" applyNumberFormat="1" applyFont="1" applyAlignment="1">
      <alignment horizontal="center" vertical="top"/>
    </xf>
    <xf numFmtId="1" fontId="53" fillId="0" borderId="0" xfId="0" applyNumberFormat="1" applyFont="1" applyAlignment="1">
      <alignment horizontal="center" vertical="top"/>
    </xf>
    <xf numFmtId="3" fontId="56" fillId="0" borderId="0" xfId="0" applyNumberFormat="1" applyFont="1" applyAlignment="1">
      <alignment horizontal="center" vertical="top"/>
    </xf>
    <xf numFmtId="3" fontId="57" fillId="0" borderId="0" xfId="0" applyNumberFormat="1" applyFont="1" applyAlignment="1">
      <alignment horizontal="center" vertical="top"/>
    </xf>
    <xf numFmtId="3" fontId="58" fillId="0" borderId="0" xfId="0" applyNumberFormat="1" applyFont="1" applyAlignment="1">
      <alignment horizontal="center" vertical="top"/>
    </xf>
    <xf numFmtId="3" fontId="59" fillId="0" borderId="0" xfId="0" applyNumberFormat="1" applyFont="1" applyAlignment="1">
      <alignment horizontal="center" vertical="top"/>
    </xf>
    <xf numFmtId="3" fontId="54" fillId="0" borderId="0" xfId="0" applyNumberFormat="1" applyFont="1" applyAlignment="1">
      <alignment horizontal="center" vertical="top"/>
    </xf>
    <xf numFmtId="170" fontId="55" fillId="12" borderId="0" xfId="0" applyNumberFormat="1" applyFont="1" applyFill="1" applyAlignment="1">
      <alignment horizontal="center" vertical="top"/>
    </xf>
    <xf numFmtId="170" fontId="55" fillId="15" borderId="0" xfId="0" applyNumberFormat="1" applyFont="1" applyFill="1" applyAlignment="1">
      <alignment horizontal="center" vertical="top"/>
    </xf>
    <xf numFmtId="170" fontId="55" fillId="11" borderId="0" xfId="0" applyNumberFormat="1" applyFont="1" applyFill="1" applyAlignment="1">
      <alignment horizontal="center" vertical="top"/>
    </xf>
    <xf numFmtId="170" fontId="55" fillId="9" borderId="0" xfId="0" applyNumberFormat="1" applyFont="1" applyFill="1" applyAlignment="1">
      <alignment horizontal="center" vertical="top"/>
    </xf>
    <xf numFmtId="170" fontId="55" fillId="10" borderId="0" xfId="0" applyNumberFormat="1" applyFont="1" applyFill="1" applyAlignment="1">
      <alignment horizontal="center" vertical="top"/>
    </xf>
    <xf numFmtId="170" fontId="55" fillId="13" borderId="0" xfId="0" applyNumberFormat="1" applyFont="1" applyFill="1" applyAlignment="1">
      <alignment horizontal="center" vertical="top"/>
    </xf>
    <xf numFmtId="0" fontId="55" fillId="14" borderId="0" xfId="0" applyFont="1" applyFill="1" applyAlignment="1">
      <alignment horizontal="left" vertical="top"/>
    </xf>
    <xf numFmtId="0" fontId="55" fillId="9" borderId="0" xfId="0" applyFont="1" applyFill="1" applyAlignment="1">
      <alignment horizontal="left" vertical="top"/>
    </xf>
    <xf numFmtId="0" fontId="55" fillId="16" borderId="0" xfId="0" applyFont="1" applyFill="1" applyAlignment="1">
      <alignment horizontal="left" vertical="top"/>
    </xf>
    <xf numFmtId="0" fontId="9" fillId="0" borderId="0" xfId="0" applyFont="1" applyFill="1" applyBorder="1"/>
    <xf numFmtId="170" fontId="60" fillId="12" borderId="0" xfId="0" applyNumberFormat="1" applyFont="1" applyFill="1" applyAlignment="1">
      <alignment horizontal="center" vertical="top"/>
    </xf>
    <xf numFmtId="1" fontId="60" fillId="0" borderId="0" xfId="0" applyNumberFormat="1" applyFont="1" applyAlignment="1">
      <alignment horizontal="center" vertical="top"/>
    </xf>
    <xf numFmtId="3" fontId="61" fillId="0" borderId="0" xfId="0" applyNumberFormat="1" applyFont="1" applyAlignment="1">
      <alignment horizontal="center" vertical="top"/>
    </xf>
    <xf numFmtId="3" fontId="62" fillId="0" borderId="0" xfId="0" applyNumberFormat="1" applyFont="1" applyAlignment="1">
      <alignment horizontal="center" vertical="top"/>
    </xf>
    <xf numFmtId="3" fontId="63" fillId="0" borderId="0" xfId="0" applyNumberFormat="1" applyFont="1" applyAlignment="1">
      <alignment horizontal="center" vertical="top"/>
    </xf>
    <xf numFmtId="3" fontId="64" fillId="0" borderId="0" xfId="0" applyNumberFormat="1" applyFont="1" applyAlignment="1">
      <alignment horizontal="center" vertical="top"/>
    </xf>
    <xf numFmtId="1" fontId="65" fillId="0" borderId="0" xfId="0" applyNumberFormat="1" applyFont="1" applyAlignment="1">
      <alignment horizontal="center" vertical="top"/>
    </xf>
    <xf numFmtId="0" fontId="60" fillId="0" borderId="0" xfId="0" applyFont="1" applyAlignment="1">
      <alignment horizontal="left" vertical="top"/>
    </xf>
    <xf numFmtId="164" fontId="60" fillId="0" borderId="0" xfId="0" applyNumberFormat="1" applyFont="1" applyAlignment="1">
      <alignment horizontal="center" vertical="top"/>
    </xf>
    <xf numFmtId="170" fontId="60" fillId="13" borderId="0" xfId="0" applyNumberFormat="1" applyFont="1" applyFill="1" applyAlignment="1">
      <alignment horizontal="center" vertical="top"/>
    </xf>
    <xf numFmtId="170" fontId="60" fillId="9" borderId="0" xfId="0" applyNumberFormat="1" applyFont="1" applyFill="1" applyAlignment="1">
      <alignment horizontal="center" vertical="top"/>
    </xf>
    <xf numFmtId="3" fontId="66" fillId="0" borderId="0" xfId="0" applyNumberFormat="1" applyFont="1" applyAlignment="1">
      <alignment horizontal="center" vertical="top"/>
    </xf>
    <xf numFmtId="170" fontId="60" fillId="10" borderId="0" xfId="0" applyNumberFormat="1" applyFont="1" applyFill="1" applyAlignment="1">
      <alignment horizontal="center" vertical="top"/>
    </xf>
    <xf numFmtId="170" fontId="60" fillId="15" borderId="0" xfId="0" applyNumberFormat="1" applyFont="1" applyFill="1" applyAlignment="1">
      <alignment horizontal="center" vertical="top"/>
    </xf>
    <xf numFmtId="170" fontId="60" fillId="11" borderId="0" xfId="0" applyNumberFormat="1" applyFont="1" applyFill="1" applyAlignment="1">
      <alignment horizontal="center" vertical="top"/>
    </xf>
    <xf numFmtId="0" fontId="60" fillId="9" borderId="0" xfId="0" applyFont="1" applyFill="1" applyAlignment="1">
      <alignment horizontal="left" vertical="top"/>
    </xf>
    <xf numFmtId="0" fontId="60" fillId="14" borderId="0" xfId="0" applyFont="1" applyFill="1" applyAlignment="1">
      <alignment horizontal="left" vertical="top"/>
    </xf>
    <xf numFmtId="0" fontId="60" fillId="16" borderId="0" xfId="0" applyFont="1" applyFill="1" applyAlignment="1">
      <alignment horizontal="left" vertical="top"/>
    </xf>
    <xf numFmtId="0" fontId="65" fillId="8" borderId="0" xfId="0" applyFont="1" applyFill="1" applyAlignment="1">
      <alignment horizontal="center" vertical="top" wrapText="1" readingOrder="1"/>
    </xf>
    <xf numFmtId="0" fontId="60" fillId="8" borderId="0" xfId="0" applyFont="1" applyFill="1" applyAlignment="1">
      <alignment horizontal="center" vertical="top" wrapText="1" readingOrder="1"/>
    </xf>
    <xf numFmtId="0" fontId="61" fillId="8" borderId="0" xfId="0" applyFont="1" applyFill="1" applyAlignment="1">
      <alignment horizontal="center" vertical="top" wrapText="1" readingOrder="1"/>
    </xf>
    <xf numFmtId="0" fontId="65" fillId="8" borderId="0" xfId="0" applyFont="1" applyFill="1" applyAlignment="1">
      <alignment horizontal="left" vertical="top" wrapText="1" readingOrder="1"/>
    </xf>
    <xf numFmtId="0" fontId="67" fillId="6" borderId="4" xfId="0" applyFont="1" applyFill="1" applyBorder="1" applyAlignment="1">
      <alignment horizontal="center"/>
    </xf>
    <xf numFmtId="0" fontId="70" fillId="6" borderId="5" xfId="7845" applyFont="1" applyFill="1" applyBorder="1"/>
    <xf numFmtId="0" fontId="52" fillId="6" borderId="6" xfId="0" applyFont="1" applyFill="1" applyBorder="1" applyAlignment="1">
      <alignment horizontal="center"/>
    </xf>
    <xf numFmtId="0" fontId="70" fillId="6" borderId="7" xfId="7845" applyFont="1" applyFill="1" applyBorder="1"/>
    <xf numFmtId="0" fontId="0" fillId="0" borderId="1" xfId="0" applyFont="1" applyBorder="1"/>
    <xf numFmtId="0" fontId="69" fillId="0" borderId="0" xfId="7845" applyBorder="1"/>
    <xf numFmtId="0" fontId="15" fillId="0" borderId="1" xfId="0" applyFont="1" applyBorder="1"/>
    <xf numFmtId="0" fontId="69" fillId="0" borderId="0" xfId="7845"/>
    <xf numFmtId="0" fontId="0" fillId="0" borderId="1" xfId="0" applyBorder="1"/>
    <xf numFmtId="0" fontId="0" fillId="0" borderId="0" xfId="0" applyBorder="1"/>
    <xf numFmtId="0" fontId="52" fillId="6" borderId="4" xfId="0" applyFont="1" applyFill="1" applyBorder="1" applyAlignment="1">
      <alignment horizontal="center"/>
    </xf>
    <xf numFmtId="0" fontId="0" fillId="0" borderId="1" xfId="0" applyFont="1" applyFill="1" applyBorder="1" applyAlignment="1">
      <alignment horizontal="left"/>
    </xf>
    <xf numFmtId="0" fontId="69" fillId="0" borderId="0" xfId="7845" applyFill="1" applyBorder="1"/>
    <xf numFmtId="0" fontId="0" fillId="23" borderId="1" xfId="0" applyFont="1" applyFill="1" applyBorder="1"/>
    <xf numFmtId="0" fontId="69" fillId="23" borderId="0" xfId="7845" applyFill="1" applyBorder="1"/>
    <xf numFmtId="0" fontId="71" fillId="0" borderId="1" xfId="0" applyFont="1" applyBorder="1"/>
    <xf numFmtId="0" fontId="72" fillId="24" borderId="8" xfId="0" applyFont="1" applyFill="1" applyBorder="1"/>
    <xf numFmtId="0" fontId="73" fillId="25" borderId="3" xfId="0" applyFont="1" applyFill="1" applyBorder="1"/>
    <xf numFmtId="0" fontId="68" fillId="6" borderId="4" xfId="0" applyFont="1" applyFill="1" applyBorder="1" applyAlignment="1">
      <alignment horizontal="center"/>
    </xf>
    <xf numFmtId="0" fontId="71" fillId="7" borderId="1" xfId="0" applyFont="1" applyFill="1" applyBorder="1"/>
    <xf numFmtId="0" fontId="69" fillId="7" borderId="0" xfId="7845" applyFont="1" applyFill="1" applyBorder="1"/>
    <xf numFmtId="0" fontId="5" fillId="0" borderId="0" xfId="0" applyFont="1" applyFill="1" applyBorder="1" applyAlignment="1">
      <alignment horizontal="left" vertical="top"/>
    </xf>
    <xf numFmtId="0" fontId="9" fillId="0" borderId="0" xfId="0" applyNumberFormat="1" applyFont="1" applyFill="1" applyBorder="1" applyAlignment="1">
      <alignment horizontal="left" vertical="top"/>
    </xf>
    <xf numFmtId="0" fontId="9" fillId="0" borderId="0" xfId="0" applyFont="1" applyFill="1" applyBorder="1" applyAlignment="1">
      <alignment horizontal="left" vertical="top"/>
    </xf>
    <xf numFmtId="0" fontId="9" fillId="0" borderId="0" xfId="0" applyFont="1" applyFill="1" applyBorder="1" applyAlignment="1">
      <alignment horizontal="center" vertical="top"/>
    </xf>
    <xf numFmtId="3" fontId="9" fillId="0" borderId="0" xfId="0" applyNumberFormat="1" applyFont="1" applyFill="1" applyBorder="1" applyAlignment="1">
      <alignment horizontal="center" vertical="top"/>
    </xf>
    <xf numFmtId="171" fontId="9" fillId="0" borderId="0" xfId="0" applyNumberFormat="1" applyFont="1" applyFill="1" applyBorder="1" applyAlignment="1">
      <alignment horizontal="center" vertical="top"/>
    </xf>
    <xf numFmtId="9" fontId="9" fillId="0" borderId="1" xfId="0" applyNumberFormat="1" applyFont="1" applyFill="1" applyBorder="1" applyAlignment="1">
      <alignment horizontal="center"/>
    </xf>
    <xf numFmtId="0" fontId="41" fillId="0" borderId="0" xfId="0" applyNumberFormat="1" applyFont="1" applyFill="1" applyBorder="1" applyAlignment="1">
      <alignment horizontal="center"/>
    </xf>
    <xf numFmtId="0" fontId="9" fillId="0" borderId="0" xfId="0" applyNumberFormat="1" applyFont="1" applyFill="1" applyBorder="1" applyAlignment="1">
      <alignment horizontal="center"/>
    </xf>
    <xf numFmtId="6" fontId="9" fillId="0" borderId="0" xfId="0" applyNumberFormat="1" applyFont="1" applyFill="1" applyBorder="1" applyAlignment="1">
      <alignment horizontal="center"/>
    </xf>
    <xf numFmtId="16" fontId="9" fillId="0" borderId="0" xfId="0" applyNumberFormat="1" applyFont="1" applyFill="1"/>
    <xf numFmtId="0" fontId="41" fillId="0" borderId="0" xfId="0" applyFont="1" applyFill="1"/>
    <xf numFmtId="0" fontId="9" fillId="0" borderId="0" xfId="0" applyNumberFormat="1" applyFont="1" applyFill="1" applyAlignment="1">
      <alignment horizontal="left" vertical="top"/>
    </xf>
    <xf numFmtId="0" fontId="9" fillId="0" borderId="0" xfId="0" applyNumberFormat="1" applyFont="1" applyFill="1" applyAlignment="1">
      <alignment horizontal="center" vertical="top"/>
    </xf>
    <xf numFmtId="166" fontId="9" fillId="0" borderId="0" xfId="0" applyNumberFormat="1" applyFont="1" applyFill="1" applyAlignment="1">
      <alignment horizontal="center"/>
    </xf>
    <xf numFmtId="6" fontId="10" fillId="0" borderId="0" xfId="0" applyNumberFormat="1" applyFont="1" applyFill="1" applyBorder="1" applyAlignment="1">
      <alignment horizontal="center"/>
    </xf>
    <xf numFmtId="0" fontId="9" fillId="0" borderId="0" xfId="0" applyNumberFormat="1" applyFont="1" applyFill="1" applyBorder="1" applyAlignment="1">
      <alignment horizontal="center" vertical="top"/>
    </xf>
    <xf numFmtId="171" fontId="9" fillId="0" borderId="0" xfId="0" applyNumberFormat="1" applyFont="1" applyFill="1" applyAlignment="1">
      <alignment horizontal="center" vertical="top"/>
    </xf>
    <xf numFmtId="6" fontId="9" fillId="0" borderId="0" xfId="0" applyNumberFormat="1" applyFont="1" applyFill="1" applyAlignment="1">
      <alignment horizontal="center"/>
    </xf>
    <xf numFmtId="0" fontId="9" fillId="0" borderId="0" xfId="0" applyFont="1" applyFill="1" applyAlignment="1">
      <alignment horizontal="center"/>
    </xf>
    <xf numFmtId="0" fontId="76" fillId="8" borderId="0" xfId="0" applyFont="1" applyFill="1" applyAlignment="1">
      <alignment horizontal="left" vertical="top" wrapText="1" readingOrder="1"/>
    </xf>
    <xf numFmtId="0" fontId="76" fillId="8" borderId="0" xfId="0" applyFont="1" applyFill="1" applyAlignment="1">
      <alignment horizontal="center" vertical="top" wrapText="1" readingOrder="1"/>
    </xf>
    <xf numFmtId="0" fontId="77" fillId="8" borderId="0" xfId="0" applyFont="1" applyFill="1" applyAlignment="1">
      <alignment horizontal="center" vertical="top" wrapText="1" readingOrder="1"/>
    </xf>
    <xf numFmtId="0" fontId="75" fillId="14" borderId="0" xfId="0" applyFont="1" applyFill="1" applyAlignment="1">
      <alignment horizontal="left" vertical="top"/>
    </xf>
    <xf numFmtId="0" fontId="75" fillId="0" borderId="0" xfId="0" applyFont="1" applyAlignment="1">
      <alignment horizontal="left" vertical="top"/>
    </xf>
    <xf numFmtId="1" fontId="75" fillId="0" borderId="0" xfId="0" applyNumberFormat="1" applyFont="1" applyAlignment="1">
      <alignment horizontal="center" vertical="top"/>
    </xf>
    <xf numFmtId="164" fontId="75" fillId="0" borderId="0" xfId="0" applyNumberFormat="1" applyFont="1" applyAlignment="1">
      <alignment horizontal="center" vertical="top"/>
    </xf>
    <xf numFmtId="1" fontId="76" fillId="0" borderId="0" xfId="0" applyNumberFormat="1" applyFont="1" applyAlignment="1">
      <alignment horizontal="center" vertical="top"/>
    </xf>
    <xf numFmtId="3" fontId="78" fillId="0" borderId="0" xfId="0" applyNumberFormat="1" applyFont="1" applyAlignment="1">
      <alignment horizontal="center" vertical="top"/>
    </xf>
    <xf numFmtId="3" fontId="79" fillId="0" borderId="0" xfId="0" applyNumberFormat="1" applyFont="1" applyAlignment="1">
      <alignment horizontal="center" vertical="top"/>
    </xf>
    <xf numFmtId="3" fontId="80" fillId="0" borderId="0" xfId="0" applyNumberFormat="1" applyFont="1" applyAlignment="1">
      <alignment horizontal="center" vertical="top"/>
    </xf>
    <xf numFmtId="3" fontId="77" fillId="0" borderId="0" xfId="0" applyNumberFormat="1" applyFont="1" applyAlignment="1">
      <alignment horizontal="center" vertical="top"/>
    </xf>
    <xf numFmtId="170" fontId="75" fillId="12" borderId="0" xfId="0" applyNumberFormat="1" applyFont="1" applyFill="1" applyAlignment="1">
      <alignment horizontal="center" vertical="top"/>
    </xf>
    <xf numFmtId="3" fontId="81" fillId="0" borderId="0" xfId="0" applyNumberFormat="1" applyFont="1" applyAlignment="1">
      <alignment horizontal="center" vertical="top"/>
    </xf>
    <xf numFmtId="170" fontId="75" fillId="15" borderId="0" xfId="0" applyNumberFormat="1" applyFont="1" applyFill="1" applyAlignment="1">
      <alignment horizontal="center" vertical="top"/>
    </xf>
    <xf numFmtId="170" fontId="75" fillId="9" borderId="0" xfId="0" applyNumberFormat="1" applyFont="1" applyFill="1" applyAlignment="1">
      <alignment horizontal="center" vertical="top"/>
    </xf>
    <xf numFmtId="170" fontId="75" fillId="11" borderId="0" xfId="0" applyNumberFormat="1" applyFont="1" applyFill="1" applyAlignment="1">
      <alignment horizontal="center" vertical="top"/>
    </xf>
    <xf numFmtId="0" fontId="75" fillId="9" borderId="0" xfId="0" applyFont="1" applyFill="1" applyAlignment="1">
      <alignment horizontal="left" vertical="top"/>
    </xf>
    <xf numFmtId="170" fontId="75" fillId="10" borderId="0" xfId="0" applyNumberFormat="1" applyFont="1" applyFill="1" applyAlignment="1">
      <alignment horizontal="center" vertical="top"/>
    </xf>
    <xf numFmtId="170" fontId="75" fillId="13" borderId="0" xfId="0" applyNumberFormat="1" applyFont="1" applyFill="1" applyAlignment="1">
      <alignment horizontal="center" vertical="top"/>
    </xf>
    <xf numFmtId="0" fontId="75" fillId="16" borderId="0" xfId="0" applyFont="1" applyFill="1" applyAlignment="1">
      <alignment horizontal="left" vertical="top"/>
    </xf>
    <xf numFmtId="171" fontId="9" fillId="0" borderId="2" xfId="0" applyNumberFormat="1" applyFont="1" applyFill="1" applyBorder="1" applyAlignment="1">
      <alignment horizontal="center" vertical="top"/>
    </xf>
    <xf numFmtId="0" fontId="9" fillId="0" borderId="0" xfId="0" applyNumberFormat="1" applyFont="1" applyFill="1" applyAlignment="1">
      <alignment horizontal="left"/>
    </xf>
    <xf numFmtId="0" fontId="9" fillId="0" borderId="0" xfId="0" applyNumberFormat="1" applyFont="1" applyFill="1" applyAlignment="1">
      <alignment horizontal="center"/>
    </xf>
    <xf numFmtId="0" fontId="15" fillId="0" borderId="0" xfId="0" applyFont="1" applyFill="1"/>
    <xf numFmtId="0" fontId="41" fillId="0" borderId="0" xfId="0" applyFont="1" applyFill="1" applyBorder="1"/>
    <xf numFmtId="0" fontId="35" fillId="0" borderId="0" xfId="0" applyFont="1" applyFill="1"/>
    <xf numFmtId="0" fontId="0" fillId="0" borderId="0" xfId="0"/>
    <xf numFmtId="14" fontId="0" fillId="0" borderId="0" xfId="0" applyNumberFormat="1"/>
    <xf numFmtId="0" fontId="82" fillId="0" borderId="0" xfId="1" applyNumberFormat="1" applyFont="1" applyFill="1" applyAlignment="1">
      <alignment horizontal="center" vertical="top" wrapText="1" readingOrder="1"/>
    </xf>
    <xf numFmtId="0" fontId="83" fillId="0" borderId="0" xfId="0" applyFont="1" applyFill="1" applyBorder="1" applyAlignment="1">
      <alignment horizontal="left" vertical="top" wrapText="1" readingOrder="1"/>
    </xf>
    <xf numFmtId="0" fontId="83" fillId="0" borderId="0" xfId="0" applyFont="1" applyFill="1" applyBorder="1" applyAlignment="1">
      <alignment horizontal="center" vertical="top" wrapText="1" readingOrder="1"/>
    </xf>
    <xf numFmtId="0" fontId="83" fillId="0" borderId="0" xfId="1" applyNumberFormat="1" applyFont="1" applyFill="1" applyBorder="1" applyAlignment="1">
      <alignment horizontal="center" vertical="top" wrapText="1" readingOrder="1"/>
    </xf>
    <xf numFmtId="9" fontId="83" fillId="0" borderId="0" xfId="1" applyNumberFormat="1" applyFont="1" applyFill="1" applyBorder="1" applyAlignment="1">
      <alignment horizontal="center" vertical="top" wrapText="1" readingOrder="1"/>
    </xf>
    <xf numFmtId="0" fontId="83" fillId="0" borderId="0" xfId="1" applyNumberFormat="1" applyFont="1" applyFill="1" applyAlignment="1">
      <alignment horizontal="center" vertical="top" wrapText="1" readingOrder="1"/>
    </xf>
    <xf numFmtId="0" fontId="82" fillId="0" borderId="0" xfId="0" applyFont="1" applyFill="1"/>
    <xf numFmtId="0" fontId="75" fillId="8" borderId="0" xfId="0" applyFont="1" applyFill="1" applyAlignment="1">
      <alignment horizontal="center" vertical="top" wrapText="1" readingOrder="1"/>
    </xf>
    <xf numFmtId="0" fontId="5" fillId="0" borderId="0" xfId="0" applyNumberFormat="1" applyFont="1" applyFill="1" applyBorder="1" applyAlignment="1">
      <alignment horizontal="left" vertical="top"/>
    </xf>
    <xf numFmtId="0" fontId="5" fillId="0" borderId="0" xfId="0" applyFont="1" applyFill="1" applyBorder="1" applyAlignment="1">
      <alignment horizontal="center" vertical="top"/>
    </xf>
    <xf numFmtId="3" fontId="5" fillId="0" borderId="0" xfId="0" applyNumberFormat="1" applyFont="1" applyFill="1" applyBorder="1" applyAlignment="1">
      <alignment horizontal="center" vertical="top"/>
    </xf>
    <xf numFmtId="171" fontId="5" fillId="0" borderId="0" xfId="0" applyNumberFormat="1" applyFont="1" applyFill="1" applyBorder="1" applyAlignment="1">
      <alignment horizontal="center" vertical="top"/>
    </xf>
    <xf numFmtId="166" fontId="5" fillId="0" borderId="1" xfId="0" applyNumberFormat="1" applyFont="1" applyFill="1" applyBorder="1" applyAlignment="1">
      <alignment horizontal="center"/>
    </xf>
    <xf numFmtId="0" fontId="36" fillId="0" borderId="0" xfId="0" applyNumberFormat="1" applyFont="1" applyFill="1" applyBorder="1" applyAlignment="1">
      <alignment horizontal="center"/>
    </xf>
    <xf numFmtId="6" fontId="84" fillId="0" borderId="0" xfId="0" applyNumberFormat="1" applyFont="1" applyFill="1" applyBorder="1" applyAlignment="1">
      <alignment horizontal="center"/>
    </xf>
    <xf numFmtId="166" fontId="5" fillId="0" borderId="0" xfId="0" applyNumberFormat="1" applyFont="1" applyFill="1" applyAlignment="1">
      <alignment horizontal="center"/>
    </xf>
    <xf numFmtId="0" fontId="5" fillId="0" borderId="0" xfId="0" applyFont="1" applyFill="1"/>
    <xf numFmtId="6" fontId="5" fillId="0" borderId="0" xfId="0" applyNumberFormat="1" applyFont="1" applyFill="1" applyBorder="1" applyAlignment="1">
      <alignment horizontal="center"/>
    </xf>
    <xf numFmtId="0" fontId="36" fillId="0" borderId="0" xfId="0" applyFont="1" applyFill="1"/>
    <xf numFmtId="0" fontId="5" fillId="0" borderId="0" xfId="0" applyNumberFormat="1" applyFont="1" applyFill="1" applyAlignment="1">
      <alignment horizontal="left" vertical="top"/>
    </xf>
    <xf numFmtId="0" fontId="5" fillId="0" borderId="0" xfId="0" applyNumberFormat="1" applyFont="1" applyFill="1" applyAlignment="1">
      <alignment horizontal="center" vertical="top"/>
    </xf>
    <xf numFmtId="6" fontId="5" fillId="0" borderId="0" xfId="0" applyNumberFormat="1" applyFont="1" applyFill="1" applyAlignment="1">
      <alignment horizontal="center"/>
    </xf>
    <xf numFmtId="0" fontId="0" fillId="0" borderId="0" xfId="0" applyAlignment="1">
      <alignment wrapText="1"/>
    </xf>
    <xf numFmtId="0" fontId="52" fillId="0" borderId="0" xfId="0" applyFont="1" applyAlignment="1">
      <alignment wrapText="1"/>
    </xf>
  </cellXfs>
  <cellStyles count="7847">
    <cellStyle name="Comma 2" xfId="3724"/>
    <cellStyle name="Comma 2 2" xfId="3725"/>
    <cellStyle name="Comma 2 3" xfId="5861"/>
    <cellStyle name="Comma 3" xfId="3726"/>
    <cellStyle name="Comma 4" xfId="3727"/>
    <cellStyle name="Comma 5" xfId="3728"/>
    <cellStyle name="Comma 6" xfId="3729"/>
    <cellStyle name="Comma 6 2" xfId="3730"/>
    <cellStyle name="Comma 6 3" xfId="3731"/>
    <cellStyle name="Comma 6 3 2" xfId="3732"/>
    <cellStyle name="Comma 6 3 3" xfId="3733"/>
    <cellStyle name="Currency 10" xfId="5"/>
    <cellStyle name="Currency 10 2" xfId="6"/>
    <cellStyle name="Currency 11" xfId="7"/>
    <cellStyle name="Currency 11 2" xfId="8"/>
    <cellStyle name="Currency 12" xfId="9"/>
    <cellStyle name="Currency 12 2" xfId="5979"/>
    <cellStyle name="Currency 13" xfId="3674"/>
    <cellStyle name="Currency 14" xfId="5971"/>
    <cellStyle name="Currency 14 2" xfId="5981"/>
    <cellStyle name="Currency 14 3" xfId="5980"/>
    <cellStyle name="Currency 15" xfId="5982"/>
    <cellStyle name="Currency 16" xfId="5983"/>
    <cellStyle name="Currency 17" xfId="5984"/>
    <cellStyle name="Currency 18" xfId="5985"/>
    <cellStyle name="Currency 19" xfId="5986"/>
    <cellStyle name="Currency 2" xfId="10"/>
    <cellStyle name="Currency 2 2" xfId="11"/>
    <cellStyle name="Currency 2 2 2" xfId="12"/>
    <cellStyle name="Currency 2 2 2 2" xfId="13"/>
    <cellStyle name="Currency 2 2 2 2 2" xfId="14"/>
    <cellStyle name="Currency 2 2 2 3" xfId="15"/>
    <cellStyle name="Currency 2 2 3" xfId="16"/>
    <cellStyle name="Currency 2 2 3 2" xfId="17"/>
    <cellStyle name="Currency 2 2 4" xfId="18"/>
    <cellStyle name="Currency 2 3" xfId="19"/>
    <cellStyle name="Currency 2 3 2" xfId="20"/>
    <cellStyle name="Currency 2 3 2 2" xfId="21"/>
    <cellStyle name="Currency 2 3 3" xfId="22"/>
    <cellStyle name="Currency 2 4" xfId="23"/>
    <cellStyle name="Currency 2 4 2" xfId="24"/>
    <cellStyle name="Currency 2 5" xfId="25"/>
    <cellStyle name="Currency 2 6" xfId="5862"/>
    <cellStyle name="Currency 2 7" xfId="7821"/>
    <cellStyle name="Currency 3" xfId="26"/>
    <cellStyle name="Currency 3 2" xfId="27"/>
    <cellStyle name="Currency 3 2 2" xfId="28"/>
    <cellStyle name="Currency 3 2 2 2" xfId="29"/>
    <cellStyle name="Currency 3 2 2 2 2" xfId="30"/>
    <cellStyle name="Currency 3 2 2 3" xfId="31"/>
    <cellStyle name="Currency 3 2 3" xfId="32"/>
    <cellStyle name="Currency 3 2 3 2" xfId="33"/>
    <cellStyle name="Currency 3 2 4" xfId="34"/>
    <cellStyle name="Currency 3 3" xfId="35"/>
    <cellStyle name="Currency 3 3 2" xfId="36"/>
    <cellStyle name="Currency 3 3 2 2" xfId="37"/>
    <cellStyle name="Currency 3 3 3" xfId="38"/>
    <cellStyle name="Currency 3 4" xfId="39"/>
    <cellStyle name="Currency 3 4 2" xfId="40"/>
    <cellStyle name="Currency 3 5" xfId="41"/>
    <cellStyle name="Currency 4" xfId="42"/>
    <cellStyle name="Currency 4 2" xfId="43"/>
    <cellStyle name="Currency 4 2 2" xfId="44"/>
    <cellStyle name="Currency 4 2 2 2" xfId="45"/>
    <cellStyle name="Currency 4 2 2 2 2" xfId="46"/>
    <cellStyle name="Currency 4 2 2 3" xfId="47"/>
    <cellStyle name="Currency 4 2 3" xfId="48"/>
    <cellStyle name="Currency 4 2 3 2" xfId="49"/>
    <cellStyle name="Currency 4 2 4" xfId="50"/>
    <cellStyle name="Currency 4 3" xfId="51"/>
    <cellStyle name="Currency 4 3 2" xfId="52"/>
    <cellStyle name="Currency 4 3 2 2" xfId="53"/>
    <cellStyle name="Currency 4 3 3" xfId="54"/>
    <cellStyle name="Currency 4 4" xfId="55"/>
    <cellStyle name="Currency 4 4 2" xfId="56"/>
    <cellStyle name="Currency 4 5" xfId="57"/>
    <cellStyle name="Currency 5" xfId="58"/>
    <cellStyle name="Currency 5 2" xfId="59"/>
    <cellStyle name="Currency 5 2 2" xfId="60"/>
    <cellStyle name="Currency 5 2 2 2" xfId="61"/>
    <cellStyle name="Currency 5 2 2 2 2" xfId="62"/>
    <cellStyle name="Currency 5 2 2 3" xfId="63"/>
    <cellStyle name="Currency 5 2 3" xfId="64"/>
    <cellStyle name="Currency 5 2 3 2" xfId="65"/>
    <cellStyle name="Currency 5 2 4" xfId="66"/>
    <cellStyle name="Currency 5 3" xfId="67"/>
    <cellStyle name="Currency 5 3 2" xfId="68"/>
    <cellStyle name="Currency 5 3 2 2" xfId="69"/>
    <cellStyle name="Currency 5 3 3" xfId="70"/>
    <cellStyle name="Currency 5 4" xfId="71"/>
    <cellStyle name="Currency 5 4 2" xfId="72"/>
    <cellStyle name="Currency 5 5" xfId="73"/>
    <cellStyle name="Currency 6" xfId="74"/>
    <cellStyle name="Currency 6 2" xfId="75"/>
    <cellStyle name="Currency 6 2 2" xfId="76"/>
    <cellStyle name="Currency 6 2 2 2" xfId="77"/>
    <cellStyle name="Currency 6 2 3" xfId="78"/>
    <cellStyle name="Currency 6 3" xfId="79"/>
    <cellStyle name="Currency 6 3 2" xfId="80"/>
    <cellStyle name="Currency 6 4" xfId="81"/>
    <cellStyle name="Currency 7" xfId="82"/>
    <cellStyle name="Currency 7 2" xfId="83"/>
    <cellStyle name="Currency 7 2 2" xfId="84"/>
    <cellStyle name="Currency 7 2 2 2" xfId="85"/>
    <cellStyle name="Currency 7 2 3" xfId="86"/>
    <cellStyle name="Currency 7 3" xfId="87"/>
    <cellStyle name="Currency 7 3 2" xfId="88"/>
    <cellStyle name="Currency 7 4" xfId="89"/>
    <cellStyle name="Currency 8" xfId="90"/>
    <cellStyle name="Currency 8 2" xfId="91"/>
    <cellStyle name="Currency 8 2 2" xfId="92"/>
    <cellStyle name="Currency 8 3" xfId="93"/>
    <cellStyle name="Currency 9" xfId="94"/>
    <cellStyle name="Currency 9 2" xfId="95"/>
    <cellStyle name="Euro" xfId="5863"/>
    <cellStyle name="Euro 2" xfId="5864"/>
    <cellStyle name="Hyperlink" xfId="7845" builtinId="8"/>
    <cellStyle name="Hyperlink 2" xfId="97"/>
    <cellStyle name="Hyperlink 3" xfId="98"/>
    <cellStyle name="Hyperlink 4" xfId="96"/>
    <cellStyle name="Komma_BRE 0207" xfId="5865"/>
    <cellStyle name="Normal" xfId="0" builtinId="0"/>
    <cellStyle name="Normal 10" xfId="99"/>
    <cellStyle name="Normal 10 10" xfId="100"/>
    <cellStyle name="Normal 10 11" xfId="101"/>
    <cellStyle name="Normal 10 12" xfId="102"/>
    <cellStyle name="Normal 10 13" xfId="103"/>
    <cellStyle name="Normal 10 14" xfId="104"/>
    <cellStyle name="Normal 10 15" xfId="105"/>
    <cellStyle name="Normal 10 16" xfId="106"/>
    <cellStyle name="Normal 10 17" xfId="107"/>
    <cellStyle name="Normal 10 18" xfId="108"/>
    <cellStyle name="Normal 10 19" xfId="109"/>
    <cellStyle name="Normal 10 2" xfId="110"/>
    <cellStyle name="Normal 10 2 2" xfId="111"/>
    <cellStyle name="Normal 10 20" xfId="112"/>
    <cellStyle name="Normal 10 21" xfId="113"/>
    <cellStyle name="Normal 10 22" xfId="114"/>
    <cellStyle name="Normal 10 23" xfId="115"/>
    <cellStyle name="Normal 10 24" xfId="116"/>
    <cellStyle name="Normal 10 25" xfId="117"/>
    <cellStyle name="Normal 10 26" xfId="118"/>
    <cellStyle name="Normal 10 27" xfId="119"/>
    <cellStyle name="Normal 10 28" xfId="120"/>
    <cellStyle name="Normal 10 29" xfId="121"/>
    <cellStyle name="Normal 10 3" xfId="122"/>
    <cellStyle name="Normal 10 3 2" xfId="123"/>
    <cellStyle name="Normal 10 30" xfId="124"/>
    <cellStyle name="Normal 10 31" xfId="125"/>
    <cellStyle name="Normal 10 32" xfId="126"/>
    <cellStyle name="Normal 10 33" xfId="127"/>
    <cellStyle name="Normal 10 34" xfId="128"/>
    <cellStyle name="Normal 10 35" xfId="129"/>
    <cellStyle name="Normal 10 36" xfId="130"/>
    <cellStyle name="Normal 10 37" xfId="131"/>
    <cellStyle name="Normal 10 38" xfId="132"/>
    <cellStyle name="Normal 10 39" xfId="133"/>
    <cellStyle name="Normal 10 4" xfId="134"/>
    <cellStyle name="Normal 10 4 2" xfId="135"/>
    <cellStyle name="Normal 10 40" xfId="136"/>
    <cellStyle name="Normal 10 41" xfId="137"/>
    <cellStyle name="Normal 10 42" xfId="138"/>
    <cellStyle name="Normal 10 5" xfId="139"/>
    <cellStyle name="Normal 10 5 2" xfId="140"/>
    <cellStyle name="Normal 10 6" xfId="141"/>
    <cellStyle name="Normal 10 6 2" xfId="142"/>
    <cellStyle name="Normal 10 7" xfId="143"/>
    <cellStyle name="Normal 10 7 2" xfId="144"/>
    <cellStyle name="Normal 10 8" xfId="145"/>
    <cellStyle name="Normal 10 8 2" xfId="146"/>
    <cellStyle name="Normal 10 9" xfId="147"/>
    <cellStyle name="Normal 100" xfId="148"/>
    <cellStyle name="Normal 100 10" xfId="149"/>
    <cellStyle name="Normal 100 10 2" xfId="3734"/>
    <cellStyle name="Normal 100 11" xfId="3735"/>
    <cellStyle name="Normal 100 12" xfId="3736"/>
    <cellStyle name="Normal 100 13" xfId="3737"/>
    <cellStyle name="Normal 100 14" xfId="3738"/>
    <cellStyle name="Normal 100 15" xfId="3739"/>
    <cellStyle name="Normal 100 2" xfId="150"/>
    <cellStyle name="Normal 100 3" xfId="151"/>
    <cellStyle name="Normal 100 4" xfId="152"/>
    <cellStyle name="Normal 100 4 2" xfId="3740"/>
    <cellStyle name="Normal 100 5" xfId="153"/>
    <cellStyle name="Normal 100 5 2" xfId="3741"/>
    <cellStyle name="Normal 100 6" xfId="154"/>
    <cellStyle name="Normal 100 6 2" xfId="3742"/>
    <cellStyle name="Normal 100 7" xfId="155"/>
    <cellStyle name="Normal 100 7 2" xfId="3743"/>
    <cellStyle name="Normal 100 8" xfId="156"/>
    <cellStyle name="Normal 100 8 2" xfId="3744"/>
    <cellStyle name="Normal 100 9" xfId="157"/>
    <cellStyle name="Normal 100 9 2" xfId="3745"/>
    <cellStyle name="Normal 101" xfId="158"/>
    <cellStyle name="Normal 101 10" xfId="159"/>
    <cellStyle name="Normal 101 10 2" xfId="3746"/>
    <cellStyle name="Normal 101 11" xfId="3747"/>
    <cellStyle name="Normal 101 12" xfId="3748"/>
    <cellStyle name="Normal 101 13" xfId="3749"/>
    <cellStyle name="Normal 101 14" xfId="3750"/>
    <cellStyle name="Normal 101 15" xfId="3751"/>
    <cellStyle name="Normal 101 2" xfId="160"/>
    <cellStyle name="Normal 101 3" xfId="161"/>
    <cellStyle name="Normal 101 4" xfId="162"/>
    <cellStyle name="Normal 101 4 2" xfId="3752"/>
    <cellStyle name="Normal 101 5" xfId="163"/>
    <cellStyle name="Normal 101 5 2" xfId="3753"/>
    <cellStyle name="Normal 101 6" xfId="164"/>
    <cellStyle name="Normal 101 6 2" xfId="3754"/>
    <cellStyle name="Normal 101 7" xfId="165"/>
    <cellStyle name="Normal 101 7 2" xfId="3755"/>
    <cellStyle name="Normal 101 8" xfId="166"/>
    <cellStyle name="Normal 101 8 2" xfId="3756"/>
    <cellStyle name="Normal 101 9" xfId="167"/>
    <cellStyle name="Normal 101 9 2" xfId="3757"/>
    <cellStyle name="Normal 102" xfId="168"/>
    <cellStyle name="Normal 102 10" xfId="169"/>
    <cellStyle name="Normal 102 10 2" xfId="3758"/>
    <cellStyle name="Normal 102 11" xfId="3759"/>
    <cellStyle name="Normal 102 12" xfId="3760"/>
    <cellStyle name="Normal 102 13" xfId="3761"/>
    <cellStyle name="Normal 102 14" xfId="3762"/>
    <cellStyle name="Normal 102 15" xfId="3763"/>
    <cellStyle name="Normal 102 2" xfId="170"/>
    <cellStyle name="Normal 102 3" xfId="171"/>
    <cellStyle name="Normal 102 4" xfId="172"/>
    <cellStyle name="Normal 102 4 2" xfId="3764"/>
    <cellStyle name="Normal 102 5" xfId="173"/>
    <cellStyle name="Normal 102 5 2" xfId="3765"/>
    <cellStyle name="Normal 102 6" xfId="174"/>
    <cellStyle name="Normal 102 6 2" xfId="3766"/>
    <cellStyle name="Normal 102 7" xfId="175"/>
    <cellStyle name="Normal 102 7 2" xfId="3767"/>
    <cellStyle name="Normal 102 8" xfId="176"/>
    <cellStyle name="Normal 102 8 2" xfId="3768"/>
    <cellStyle name="Normal 102 9" xfId="177"/>
    <cellStyle name="Normal 102 9 2" xfId="3769"/>
    <cellStyle name="Normal 103" xfId="178"/>
    <cellStyle name="Normal 103 10" xfId="179"/>
    <cellStyle name="Normal 103 10 2" xfId="3770"/>
    <cellStyle name="Normal 103 11" xfId="3771"/>
    <cellStyle name="Normal 103 12" xfId="3772"/>
    <cellStyle name="Normal 103 13" xfId="3773"/>
    <cellStyle name="Normal 103 14" xfId="3774"/>
    <cellStyle name="Normal 103 15" xfId="3775"/>
    <cellStyle name="Normal 103 2" xfId="180"/>
    <cellStyle name="Normal 103 3" xfId="181"/>
    <cellStyle name="Normal 103 4" xfId="182"/>
    <cellStyle name="Normal 103 4 2" xfId="3776"/>
    <cellStyle name="Normal 103 5" xfId="183"/>
    <cellStyle name="Normal 103 5 2" xfId="3777"/>
    <cellStyle name="Normal 103 6" xfId="184"/>
    <cellStyle name="Normal 103 6 2" xfId="3778"/>
    <cellStyle name="Normal 103 7" xfId="185"/>
    <cellStyle name="Normal 103 7 2" xfId="3779"/>
    <cellStyle name="Normal 103 8" xfId="186"/>
    <cellStyle name="Normal 103 8 2" xfId="3780"/>
    <cellStyle name="Normal 103 9" xfId="187"/>
    <cellStyle name="Normal 103 9 2" xfId="3781"/>
    <cellStyle name="Normal 104" xfId="188"/>
    <cellStyle name="Normal 104 10" xfId="189"/>
    <cellStyle name="Normal 104 10 2" xfId="3782"/>
    <cellStyle name="Normal 104 11" xfId="3783"/>
    <cellStyle name="Normal 104 12" xfId="3784"/>
    <cellStyle name="Normal 104 13" xfId="3785"/>
    <cellStyle name="Normal 104 14" xfId="3786"/>
    <cellStyle name="Normal 104 15" xfId="3787"/>
    <cellStyle name="Normal 104 2" xfId="190"/>
    <cellStyle name="Normal 104 3" xfId="191"/>
    <cellStyle name="Normal 104 4" xfId="192"/>
    <cellStyle name="Normal 104 4 2" xfId="3788"/>
    <cellStyle name="Normal 104 5" xfId="193"/>
    <cellStyle name="Normal 104 5 2" xfId="3789"/>
    <cellStyle name="Normal 104 6" xfId="194"/>
    <cellStyle name="Normal 104 6 2" xfId="3790"/>
    <cellStyle name="Normal 104 7" xfId="195"/>
    <cellStyle name="Normal 104 7 2" xfId="3791"/>
    <cellStyle name="Normal 104 8" xfId="196"/>
    <cellStyle name="Normal 104 8 2" xfId="3792"/>
    <cellStyle name="Normal 104 9" xfId="197"/>
    <cellStyle name="Normal 104 9 2" xfId="3793"/>
    <cellStyle name="Normal 105" xfId="198"/>
    <cellStyle name="Normal 105 10" xfId="199"/>
    <cellStyle name="Normal 105 10 2" xfId="3794"/>
    <cellStyle name="Normal 105 11" xfId="3795"/>
    <cellStyle name="Normal 105 12" xfId="3796"/>
    <cellStyle name="Normal 105 13" xfId="3797"/>
    <cellStyle name="Normal 105 14" xfId="3798"/>
    <cellStyle name="Normal 105 15" xfId="3799"/>
    <cellStyle name="Normal 105 2" xfId="200"/>
    <cellStyle name="Normal 105 3" xfId="201"/>
    <cellStyle name="Normal 105 4" xfId="202"/>
    <cellStyle name="Normal 105 4 2" xfId="3800"/>
    <cellStyle name="Normal 105 5" xfId="203"/>
    <cellStyle name="Normal 105 5 2" xfId="3801"/>
    <cellStyle name="Normal 105 6" xfId="204"/>
    <cellStyle name="Normal 105 6 2" xfId="3802"/>
    <cellStyle name="Normal 105 7" xfId="205"/>
    <cellStyle name="Normal 105 7 2" xfId="3803"/>
    <cellStyle name="Normal 105 8" xfId="206"/>
    <cellStyle name="Normal 105 8 2" xfId="3804"/>
    <cellStyle name="Normal 105 9" xfId="207"/>
    <cellStyle name="Normal 105 9 2" xfId="3805"/>
    <cellStyle name="Normal 106" xfId="208"/>
    <cellStyle name="Normal 106 2" xfId="209"/>
    <cellStyle name="Normal 106 3" xfId="210"/>
    <cellStyle name="Normal 106 4" xfId="211"/>
    <cellStyle name="Normal 106 5" xfId="212"/>
    <cellStyle name="Normal 106 6" xfId="213"/>
    <cellStyle name="Normal 106 7" xfId="214"/>
    <cellStyle name="Normal 106 8" xfId="215"/>
    <cellStyle name="Normal 107" xfId="216"/>
    <cellStyle name="Normal 107 10" xfId="217"/>
    <cellStyle name="Normal 107 10 2" xfId="3806"/>
    <cellStyle name="Normal 107 11" xfId="3807"/>
    <cellStyle name="Normal 107 12" xfId="3808"/>
    <cellStyle name="Normal 107 13" xfId="3809"/>
    <cellStyle name="Normal 107 14" xfId="3810"/>
    <cellStyle name="Normal 107 15" xfId="3811"/>
    <cellStyle name="Normal 107 2" xfId="218"/>
    <cellStyle name="Normal 107 3" xfId="219"/>
    <cellStyle name="Normal 107 4" xfId="220"/>
    <cellStyle name="Normal 107 4 2" xfId="3812"/>
    <cellStyle name="Normal 107 5" xfId="221"/>
    <cellStyle name="Normal 107 5 2" xfId="3813"/>
    <cellStyle name="Normal 107 6" xfId="222"/>
    <cellStyle name="Normal 107 6 2" xfId="3814"/>
    <cellStyle name="Normal 107 7" xfId="223"/>
    <cellStyle name="Normal 107 7 2" xfId="3815"/>
    <cellStyle name="Normal 107 8" xfId="224"/>
    <cellStyle name="Normal 107 8 2" xfId="3816"/>
    <cellStyle name="Normal 107 9" xfId="225"/>
    <cellStyle name="Normal 107 9 2" xfId="3817"/>
    <cellStyle name="Normal 108" xfId="226"/>
    <cellStyle name="Normal 108 10" xfId="227"/>
    <cellStyle name="Normal 108 10 2" xfId="3818"/>
    <cellStyle name="Normal 108 11" xfId="3819"/>
    <cellStyle name="Normal 108 12" xfId="3820"/>
    <cellStyle name="Normal 108 13" xfId="3821"/>
    <cellStyle name="Normal 108 14" xfId="3822"/>
    <cellStyle name="Normal 108 15" xfId="3823"/>
    <cellStyle name="Normal 108 2" xfId="228"/>
    <cellStyle name="Normal 108 3" xfId="229"/>
    <cellStyle name="Normal 108 4" xfId="230"/>
    <cellStyle name="Normal 108 4 2" xfId="3824"/>
    <cellStyle name="Normal 108 5" xfId="231"/>
    <cellStyle name="Normal 108 5 2" xfId="3825"/>
    <cellStyle name="Normal 108 6" xfId="232"/>
    <cellStyle name="Normal 108 6 2" xfId="3826"/>
    <cellStyle name="Normal 108 7" xfId="233"/>
    <cellStyle name="Normal 108 7 2" xfId="3827"/>
    <cellStyle name="Normal 108 8" xfId="234"/>
    <cellStyle name="Normal 108 8 2" xfId="3828"/>
    <cellStyle name="Normal 108 9" xfId="235"/>
    <cellStyle name="Normal 108 9 2" xfId="3829"/>
    <cellStyle name="Normal 109" xfId="236"/>
    <cellStyle name="Normal 109 10" xfId="237"/>
    <cellStyle name="Normal 109 10 2" xfId="3830"/>
    <cellStyle name="Normal 109 11" xfId="3831"/>
    <cellStyle name="Normal 109 12" xfId="3832"/>
    <cellStyle name="Normal 109 13" xfId="3833"/>
    <cellStyle name="Normal 109 14" xfId="3834"/>
    <cellStyle name="Normal 109 15" xfId="3835"/>
    <cellStyle name="Normal 109 2" xfId="238"/>
    <cellStyle name="Normal 109 3" xfId="239"/>
    <cellStyle name="Normal 109 4" xfId="240"/>
    <cellStyle name="Normal 109 4 2" xfId="3836"/>
    <cellStyle name="Normal 109 5" xfId="241"/>
    <cellStyle name="Normal 109 5 2" xfId="3837"/>
    <cellStyle name="Normal 109 6" xfId="242"/>
    <cellStyle name="Normal 109 6 2" xfId="3838"/>
    <cellStyle name="Normal 109 7" xfId="243"/>
    <cellStyle name="Normal 109 7 2" xfId="3839"/>
    <cellStyle name="Normal 109 8" xfId="244"/>
    <cellStyle name="Normal 109 8 2" xfId="3840"/>
    <cellStyle name="Normal 109 9" xfId="245"/>
    <cellStyle name="Normal 109 9 2" xfId="3841"/>
    <cellStyle name="Normal 11" xfId="246"/>
    <cellStyle name="Normal 11 10" xfId="247"/>
    <cellStyle name="Normal 11 11" xfId="248"/>
    <cellStyle name="Normal 11 12" xfId="249"/>
    <cellStyle name="Normal 11 13" xfId="250"/>
    <cellStyle name="Normal 11 14" xfId="251"/>
    <cellStyle name="Normal 11 15" xfId="252"/>
    <cellStyle name="Normal 11 16" xfId="253"/>
    <cellStyle name="Normal 11 17" xfId="254"/>
    <cellStyle name="Normal 11 18" xfId="255"/>
    <cellStyle name="Normal 11 19" xfId="256"/>
    <cellStyle name="Normal 11 2" xfId="257"/>
    <cellStyle name="Normal 11 2 2" xfId="258"/>
    <cellStyle name="Normal 11 20" xfId="259"/>
    <cellStyle name="Normal 11 21" xfId="260"/>
    <cellStyle name="Normal 11 22" xfId="261"/>
    <cellStyle name="Normal 11 23" xfId="262"/>
    <cellStyle name="Normal 11 24" xfId="263"/>
    <cellStyle name="Normal 11 25" xfId="264"/>
    <cellStyle name="Normal 11 26" xfId="265"/>
    <cellStyle name="Normal 11 27" xfId="266"/>
    <cellStyle name="Normal 11 28" xfId="267"/>
    <cellStyle name="Normal 11 29" xfId="268"/>
    <cellStyle name="Normal 11 3" xfId="269"/>
    <cellStyle name="Normal 11 3 2" xfId="270"/>
    <cellStyle name="Normal 11 30" xfId="271"/>
    <cellStyle name="Normal 11 31" xfId="272"/>
    <cellStyle name="Normal 11 32" xfId="273"/>
    <cellStyle name="Normal 11 33" xfId="274"/>
    <cellStyle name="Normal 11 34" xfId="275"/>
    <cellStyle name="Normal 11 35" xfId="276"/>
    <cellStyle name="Normal 11 36" xfId="277"/>
    <cellStyle name="Normal 11 37" xfId="278"/>
    <cellStyle name="Normal 11 38" xfId="279"/>
    <cellStyle name="Normal 11 39" xfId="280"/>
    <cellStyle name="Normal 11 4" xfId="281"/>
    <cellStyle name="Normal 11 4 2" xfId="282"/>
    <cellStyle name="Normal 11 40" xfId="283"/>
    <cellStyle name="Normal 11 41" xfId="284"/>
    <cellStyle name="Normal 11 42" xfId="285"/>
    <cellStyle name="Normal 11 43" xfId="3719"/>
    <cellStyle name="Normal 11 5" xfId="286"/>
    <cellStyle name="Normal 11 5 2" xfId="287"/>
    <cellStyle name="Normal 11 6" xfId="288"/>
    <cellStyle name="Normal 11 6 2" xfId="289"/>
    <cellStyle name="Normal 11 7" xfId="290"/>
    <cellStyle name="Normal 11 7 2" xfId="291"/>
    <cellStyle name="Normal 11 8" xfId="292"/>
    <cellStyle name="Normal 11 8 2" xfId="293"/>
    <cellStyle name="Normal 11 9" xfId="294"/>
    <cellStyle name="Normal 110" xfId="295"/>
    <cellStyle name="Normal 110 10" xfId="296"/>
    <cellStyle name="Normal 110 10 2" xfId="3842"/>
    <cellStyle name="Normal 110 11" xfId="3843"/>
    <cellStyle name="Normal 110 12" xfId="3844"/>
    <cellStyle name="Normal 110 13" xfId="3845"/>
    <cellStyle name="Normal 110 14" xfId="3846"/>
    <cellStyle name="Normal 110 15" xfId="3847"/>
    <cellStyle name="Normal 110 2" xfId="297"/>
    <cellStyle name="Normal 110 3" xfId="298"/>
    <cellStyle name="Normal 110 4" xfId="299"/>
    <cellStyle name="Normal 110 4 2" xfId="3848"/>
    <cellStyle name="Normal 110 5" xfId="300"/>
    <cellStyle name="Normal 110 5 2" xfId="3849"/>
    <cellStyle name="Normal 110 6" xfId="301"/>
    <cellStyle name="Normal 110 6 2" xfId="3850"/>
    <cellStyle name="Normal 110 7" xfId="302"/>
    <cellStyle name="Normal 110 7 2" xfId="3851"/>
    <cellStyle name="Normal 110 8" xfId="303"/>
    <cellStyle name="Normal 110 8 2" xfId="3852"/>
    <cellStyle name="Normal 110 9" xfId="304"/>
    <cellStyle name="Normal 110 9 2" xfId="3853"/>
    <cellStyle name="Normal 111" xfId="305"/>
    <cellStyle name="Normal 111 10" xfId="306"/>
    <cellStyle name="Normal 111 10 2" xfId="3854"/>
    <cellStyle name="Normal 111 11" xfId="3855"/>
    <cellStyle name="Normal 111 12" xfId="3856"/>
    <cellStyle name="Normal 111 13" xfId="3857"/>
    <cellStyle name="Normal 111 14" xfId="3858"/>
    <cellStyle name="Normal 111 15" xfId="3859"/>
    <cellStyle name="Normal 111 2" xfId="307"/>
    <cellStyle name="Normal 111 3" xfId="308"/>
    <cellStyle name="Normal 111 4" xfId="309"/>
    <cellStyle name="Normal 111 4 2" xfId="3860"/>
    <cellStyle name="Normal 111 5" xfId="310"/>
    <cellStyle name="Normal 111 5 2" xfId="3861"/>
    <cellStyle name="Normal 111 6" xfId="311"/>
    <cellStyle name="Normal 111 6 2" xfId="3862"/>
    <cellStyle name="Normal 111 7" xfId="312"/>
    <cellStyle name="Normal 111 7 2" xfId="3863"/>
    <cellStyle name="Normal 111 8" xfId="313"/>
    <cellStyle name="Normal 111 8 2" xfId="3864"/>
    <cellStyle name="Normal 111 9" xfId="314"/>
    <cellStyle name="Normal 111 9 2" xfId="3865"/>
    <cellStyle name="Normal 112" xfId="315"/>
    <cellStyle name="Normal 112 10" xfId="316"/>
    <cellStyle name="Normal 112 10 2" xfId="3866"/>
    <cellStyle name="Normal 112 11" xfId="3867"/>
    <cellStyle name="Normal 112 12" xfId="3868"/>
    <cellStyle name="Normal 112 13" xfId="3869"/>
    <cellStyle name="Normal 112 14" xfId="3870"/>
    <cellStyle name="Normal 112 15" xfId="3871"/>
    <cellStyle name="Normal 112 2" xfId="317"/>
    <cellStyle name="Normal 112 3" xfId="318"/>
    <cellStyle name="Normal 112 4" xfId="319"/>
    <cellStyle name="Normal 112 4 2" xfId="3872"/>
    <cellStyle name="Normal 112 5" xfId="320"/>
    <cellStyle name="Normal 112 5 2" xfId="3873"/>
    <cellStyle name="Normal 112 6" xfId="321"/>
    <cellStyle name="Normal 112 6 2" xfId="3874"/>
    <cellStyle name="Normal 112 7" xfId="322"/>
    <cellStyle name="Normal 112 7 2" xfId="3875"/>
    <cellStyle name="Normal 112 8" xfId="323"/>
    <cellStyle name="Normal 112 8 2" xfId="3876"/>
    <cellStyle name="Normal 112 9" xfId="324"/>
    <cellStyle name="Normal 112 9 2" xfId="3877"/>
    <cellStyle name="Normal 113" xfId="325"/>
    <cellStyle name="Normal 113 10" xfId="326"/>
    <cellStyle name="Normal 113 10 2" xfId="3878"/>
    <cellStyle name="Normal 113 11" xfId="3879"/>
    <cellStyle name="Normal 113 12" xfId="3880"/>
    <cellStyle name="Normal 113 13" xfId="3881"/>
    <cellStyle name="Normal 113 14" xfId="3882"/>
    <cellStyle name="Normal 113 15" xfId="3883"/>
    <cellStyle name="Normal 113 2" xfId="327"/>
    <cellStyle name="Normal 113 3" xfId="328"/>
    <cellStyle name="Normal 113 4" xfId="329"/>
    <cellStyle name="Normal 113 4 2" xfId="3884"/>
    <cellStyle name="Normal 113 5" xfId="330"/>
    <cellStyle name="Normal 113 5 2" xfId="3885"/>
    <cellStyle name="Normal 113 6" xfId="331"/>
    <cellStyle name="Normal 113 6 2" xfId="3886"/>
    <cellStyle name="Normal 113 7" xfId="332"/>
    <cellStyle name="Normal 113 7 2" xfId="3887"/>
    <cellStyle name="Normal 113 8" xfId="333"/>
    <cellStyle name="Normal 113 8 2" xfId="3888"/>
    <cellStyle name="Normal 113 9" xfId="334"/>
    <cellStyle name="Normal 113 9 2" xfId="3889"/>
    <cellStyle name="Normal 114" xfId="335"/>
    <cellStyle name="Normal 114 10" xfId="336"/>
    <cellStyle name="Normal 114 10 2" xfId="3890"/>
    <cellStyle name="Normal 114 11" xfId="3891"/>
    <cellStyle name="Normal 114 12" xfId="3892"/>
    <cellStyle name="Normal 114 13" xfId="3893"/>
    <cellStyle name="Normal 114 14" xfId="3894"/>
    <cellStyle name="Normal 114 15" xfId="3895"/>
    <cellStyle name="Normal 114 2" xfId="337"/>
    <cellStyle name="Normal 114 3" xfId="338"/>
    <cellStyle name="Normal 114 4" xfId="339"/>
    <cellStyle name="Normal 114 4 2" xfId="3896"/>
    <cellStyle name="Normal 114 5" xfId="340"/>
    <cellStyle name="Normal 114 5 2" xfId="3897"/>
    <cellStyle name="Normal 114 6" xfId="341"/>
    <cellStyle name="Normal 114 6 2" xfId="3898"/>
    <cellStyle name="Normal 114 7" xfId="342"/>
    <cellStyle name="Normal 114 7 2" xfId="3899"/>
    <cellStyle name="Normal 114 8" xfId="343"/>
    <cellStyle name="Normal 114 8 2" xfId="3900"/>
    <cellStyle name="Normal 114 9" xfId="344"/>
    <cellStyle name="Normal 114 9 2" xfId="3901"/>
    <cellStyle name="Normal 115" xfId="345"/>
    <cellStyle name="Normal 115 10" xfId="346"/>
    <cellStyle name="Normal 115 10 2" xfId="3902"/>
    <cellStyle name="Normal 115 11" xfId="3903"/>
    <cellStyle name="Normal 115 12" xfId="3904"/>
    <cellStyle name="Normal 115 13" xfId="3905"/>
    <cellStyle name="Normal 115 14" xfId="3906"/>
    <cellStyle name="Normal 115 15" xfId="3907"/>
    <cellStyle name="Normal 115 2" xfId="347"/>
    <cellStyle name="Normal 115 3" xfId="348"/>
    <cellStyle name="Normal 115 4" xfId="349"/>
    <cellStyle name="Normal 115 4 2" xfId="3908"/>
    <cellStyle name="Normal 115 5" xfId="350"/>
    <cellStyle name="Normal 115 5 2" xfId="3909"/>
    <cellStyle name="Normal 115 6" xfId="351"/>
    <cellStyle name="Normal 115 6 2" xfId="3910"/>
    <cellStyle name="Normal 115 7" xfId="352"/>
    <cellStyle name="Normal 115 7 2" xfId="3911"/>
    <cellStyle name="Normal 115 8" xfId="353"/>
    <cellStyle name="Normal 115 8 2" xfId="3912"/>
    <cellStyle name="Normal 115 9" xfId="354"/>
    <cellStyle name="Normal 115 9 2" xfId="3913"/>
    <cellStyle name="Normal 116" xfId="355"/>
    <cellStyle name="Normal 116 2" xfId="356"/>
    <cellStyle name="Normal 116 3" xfId="357"/>
    <cellStyle name="Normal 116 4" xfId="358"/>
    <cellStyle name="Normal 116 5" xfId="359"/>
    <cellStyle name="Normal 116 6" xfId="360"/>
    <cellStyle name="Normal 116 7" xfId="361"/>
    <cellStyle name="Normal 116 8" xfId="362"/>
    <cellStyle name="Normal 117" xfId="363"/>
    <cellStyle name="Normal 117 10" xfId="364"/>
    <cellStyle name="Normal 117 10 2" xfId="3914"/>
    <cellStyle name="Normal 117 11" xfId="3915"/>
    <cellStyle name="Normal 117 12" xfId="3916"/>
    <cellStyle name="Normal 117 13" xfId="3917"/>
    <cellStyle name="Normal 117 14" xfId="3918"/>
    <cellStyle name="Normal 117 15" xfId="3919"/>
    <cellStyle name="Normal 117 2" xfId="365"/>
    <cellStyle name="Normal 117 3" xfId="366"/>
    <cellStyle name="Normal 117 4" xfId="367"/>
    <cellStyle name="Normal 117 4 2" xfId="3920"/>
    <cellStyle name="Normal 117 5" xfId="368"/>
    <cellStyle name="Normal 117 5 2" xfId="3921"/>
    <cellStyle name="Normal 117 6" xfId="369"/>
    <cellStyle name="Normal 117 6 2" xfId="3922"/>
    <cellStyle name="Normal 117 7" xfId="370"/>
    <cellStyle name="Normal 117 7 2" xfId="3923"/>
    <cellStyle name="Normal 117 8" xfId="371"/>
    <cellStyle name="Normal 117 8 2" xfId="3924"/>
    <cellStyle name="Normal 117 9" xfId="372"/>
    <cellStyle name="Normal 117 9 2" xfId="3925"/>
    <cellStyle name="Normal 118" xfId="373"/>
    <cellStyle name="Normal 118 10" xfId="374"/>
    <cellStyle name="Normal 118 10 2" xfId="3926"/>
    <cellStyle name="Normal 118 11" xfId="3927"/>
    <cellStyle name="Normal 118 12" xfId="3928"/>
    <cellStyle name="Normal 118 13" xfId="3929"/>
    <cellStyle name="Normal 118 14" xfId="3930"/>
    <cellStyle name="Normal 118 15" xfId="3931"/>
    <cellStyle name="Normal 118 2" xfId="375"/>
    <cellStyle name="Normal 118 3" xfId="376"/>
    <cellStyle name="Normal 118 4" xfId="377"/>
    <cellStyle name="Normal 118 4 2" xfId="3932"/>
    <cellStyle name="Normal 118 5" xfId="378"/>
    <cellStyle name="Normal 118 5 2" xfId="3933"/>
    <cellStyle name="Normal 118 6" xfId="379"/>
    <cellStyle name="Normal 118 6 2" xfId="3934"/>
    <cellStyle name="Normal 118 7" xfId="380"/>
    <cellStyle name="Normal 118 7 2" xfId="3935"/>
    <cellStyle name="Normal 118 8" xfId="381"/>
    <cellStyle name="Normal 118 8 2" xfId="3936"/>
    <cellStyle name="Normal 118 9" xfId="382"/>
    <cellStyle name="Normal 118 9 2" xfId="3937"/>
    <cellStyle name="Normal 119" xfId="383"/>
    <cellStyle name="Normal 119 10" xfId="384"/>
    <cellStyle name="Normal 119 10 2" xfId="3938"/>
    <cellStyle name="Normal 119 11" xfId="3939"/>
    <cellStyle name="Normal 119 12" xfId="3940"/>
    <cellStyle name="Normal 119 13" xfId="3941"/>
    <cellStyle name="Normal 119 14" xfId="3942"/>
    <cellStyle name="Normal 119 15" xfId="3943"/>
    <cellStyle name="Normal 119 2" xfId="385"/>
    <cellStyle name="Normal 119 3" xfId="386"/>
    <cellStyle name="Normal 119 4" xfId="387"/>
    <cellStyle name="Normal 119 4 2" xfId="3944"/>
    <cellStyle name="Normal 119 5" xfId="388"/>
    <cellStyle name="Normal 119 5 2" xfId="3945"/>
    <cellStyle name="Normal 119 6" xfId="389"/>
    <cellStyle name="Normal 119 6 2" xfId="3946"/>
    <cellStyle name="Normal 119 7" xfId="390"/>
    <cellStyle name="Normal 119 7 2" xfId="3947"/>
    <cellStyle name="Normal 119 8" xfId="391"/>
    <cellStyle name="Normal 119 8 2" xfId="3948"/>
    <cellStyle name="Normal 119 9" xfId="392"/>
    <cellStyle name="Normal 119 9 2" xfId="3949"/>
    <cellStyle name="Normal 12" xfId="393"/>
    <cellStyle name="Normal 12 10" xfId="394"/>
    <cellStyle name="Normal 12 11" xfId="395"/>
    <cellStyle name="Normal 12 12" xfId="396"/>
    <cellStyle name="Normal 12 13" xfId="397"/>
    <cellStyle name="Normal 12 14" xfId="398"/>
    <cellStyle name="Normal 12 15" xfId="399"/>
    <cellStyle name="Normal 12 16" xfId="400"/>
    <cellStyle name="Normal 12 17" xfId="401"/>
    <cellStyle name="Normal 12 18" xfId="402"/>
    <cellStyle name="Normal 12 19" xfId="403"/>
    <cellStyle name="Normal 12 2" xfId="404"/>
    <cellStyle name="Normal 12 2 2" xfId="405"/>
    <cellStyle name="Normal 12 20" xfId="406"/>
    <cellStyle name="Normal 12 21" xfId="407"/>
    <cellStyle name="Normal 12 22" xfId="408"/>
    <cellStyle name="Normal 12 23" xfId="409"/>
    <cellStyle name="Normal 12 24" xfId="410"/>
    <cellStyle name="Normal 12 25" xfId="411"/>
    <cellStyle name="Normal 12 26" xfId="412"/>
    <cellStyle name="Normal 12 27" xfId="413"/>
    <cellStyle name="Normal 12 28" xfId="414"/>
    <cellStyle name="Normal 12 29" xfId="415"/>
    <cellStyle name="Normal 12 3" xfId="416"/>
    <cellStyle name="Normal 12 3 2" xfId="417"/>
    <cellStyle name="Normal 12 30" xfId="418"/>
    <cellStyle name="Normal 12 31" xfId="419"/>
    <cellStyle name="Normal 12 32" xfId="420"/>
    <cellStyle name="Normal 12 33" xfId="421"/>
    <cellStyle name="Normal 12 34" xfId="422"/>
    <cellStyle name="Normal 12 35" xfId="423"/>
    <cellStyle name="Normal 12 36" xfId="424"/>
    <cellStyle name="Normal 12 37" xfId="425"/>
    <cellStyle name="Normal 12 38" xfId="426"/>
    <cellStyle name="Normal 12 39" xfId="427"/>
    <cellStyle name="Normal 12 4" xfId="428"/>
    <cellStyle name="Normal 12 4 2" xfId="429"/>
    <cellStyle name="Normal 12 40" xfId="430"/>
    <cellStyle name="Normal 12 41" xfId="431"/>
    <cellStyle name="Normal 12 42" xfId="432"/>
    <cellStyle name="Normal 12 5" xfId="433"/>
    <cellStyle name="Normal 12 5 2" xfId="434"/>
    <cellStyle name="Normal 12 6" xfId="435"/>
    <cellStyle name="Normal 12 6 2" xfId="436"/>
    <cellStyle name="Normal 12 7" xfId="437"/>
    <cellStyle name="Normal 12 7 2" xfId="438"/>
    <cellStyle name="Normal 12 8" xfId="439"/>
    <cellStyle name="Normal 12 8 2" xfId="440"/>
    <cellStyle name="Normal 12 9" xfId="441"/>
    <cellStyle name="Normal 120" xfId="442"/>
    <cellStyle name="Normal 120 10" xfId="443"/>
    <cellStyle name="Normal 120 10 2" xfId="3950"/>
    <cellStyle name="Normal 120 11" xfId="3951"/>
    <cellStyle name="Normal 120 12" xfId="3952"/>
    <cellStyle name="Normal 120 13" xfId="3953"/>
    <cellStyle name="Normal 120 14" xfId="3954"/>
    <cellStyle name="Normal 120 15" xfId="3955"/>
    <cellStyle name="Normal 120 2" xfId="444"/>
    <cellStyle name="Normal 120 3" xfId="445"/>
    <cellStyle name="Normal 120 4" xfId="446"/>
    <cellStyle name="Normal 120 4 2" xfId="3956"/>
    <cellStyle name="Normal 120 5" xfId="447"/>
    <cellStyle name="Normal 120 5 2" xfId="3957"/>
    <cellStyle name="Normal 120 6" xfId="448"/>
    <cellStyle name="Normal 120 6 2" xfId="3958"/>
    <cellStyle name="Normal 120 7" xfId="449"/>
    <cellStyle name="Normal 120 7 2" xfId="3959"/>
    <cellStyle name="Normal 120 8" xfId="450"/>
    <cellStyle name="Normal 120 8 2" xfId="3960"/>
    <cellStyle name="Normal 120 9" xfId="451"/>
    <cellStyle name="Normal 120 9 2" xfId="3961"/>
    <cellStyle name="Normal 121" xfId="452"/>
    <cellStyle name="Normal 121 10" xfId="453"/>
    <cellStyle name="Normal 121 10 2" xfId="3962"/>
    <cellStyle name="Normal 121 11" xfId="3963"/>
    <cellStyle name="Normal 121 12" xfId="3964"/>
    <cellStyle name="Normal 121 13" xfId="3965"/>
    <cellStyle name="Normal 121 14" xfId="3966"/>
    <cellStyle name="Normal 121 15" xfId="3967"/>
    <cellStyle name="Normal 121 2" xfId="454"/>
    <cellStyle name="Normal 121 3" xfId="455"/>
    <cellStyle name="Normal 121 4" xfId="456"/>
    <cellStyle name="Normal 121 4 2" xfId="3968"/>
    <cellStyle name="Normal 121 5" xfId="457"/>
    <cellStyle name="Normal 121 5 2" xfId="3969"/>
    <cellStyle name="Normal 121 6" xfId="458"/>
    <cellStyle name="Normal 121 6 2" xfId="3970"/>
    <cellStyle name="Normal 121 7" xfId="459"/>
    <cellStyle name="Normal 121 7 2" xfId="3971"/>
    <cellStyle name="Normal 121 8" xfId="460"/>
    <cellStyle name="Normal 121 8 2" xfId="3972"/>
    <cellStyle name="Normal 121 9" xfId="461"/>
    <cellStyle name="Normal 121 9 2" xfId="3973"/>
    <cellStyle name="Normal 122" xfId="462"/>
    <cellStyle name="Normal 122 10" xfId="463"/>
    <cellStyle name="Normal 122 10 2" xfId="3974"/>
    <cellStyle name="Normal 122 11" xfId="3975"/>
    <cellStyle name="Normal 122 12" xfId="3976"/>
    <cellStyle name="Normal 122 13" xfId="3977"/>
    <cellStyle name="Normal 122 14" xfId="3978"/>
    <cellStyle name="Normal 122 15" xfId="3979"/>
    <cellStyle name="Normal 122 2" xfId="464"/>
    <cellStyle name="Normal 122 3" xfId="465"/>
    <cellStyle name="Normal 122 4" xfId="466"/>
    <cellStyle name="Normal 122 4 2" xfId="3980"/>
    <cellStyle name="Normal 122 5" xfId="467"/>
    <cellStyle name="Normal 122 5 2" xfId="3981"/>
    <cellStyle name="Normal 122 6" xfId="468"/>
    <cellStyle name="Normal 122 6 2" xfId="3982"/>
    <cellStyle name="Normal 122 7" xfId="469"/>
    <cellStyle name="Normal 122 7 2" xfId="3983"/>
    <cellStyle name="Normal 122 8" xfId="470"/>
    <cellStyle name="Normal 122 8 2" xfId="3984"/>
    <cellStyle name="Normal 122 9" xfId="471"/>
    <cellStyle name="Normal 122 9 2" xfId="3985"/>
    <cellStyle name="Normal 123" xfId="472"/>
    <cellStyle name="Normal 123 10" xfId="473"/>
    <cellStyle name="Normal 123 10 2" xfId="3986"/>
    <cellStyle name="Normal 123 11" xfId="3987"/>
    <cellStyle name="Normal 123 12" xfId="3988"/>
    <cellStyle name="Normal 123 13" xfId="3989"/>
    <cellStyle name="Normal 123 14" xfId="3990"/>
    <cellStyle name="Normal 123 15" xfId="3991"/>
    <cellStyle name="Normal 123 2" xfId="474"/>
    <cellStyle name="Normal 123 3" xfId="475"/>
    <cellStyle name="Normal 123 4" xfId="476"/>
    <cellStyle name="Normal 123 4 2" xfId="3992"/>
    <cellStyle name="Normal 123 5" xfId="477"/>
    <cellStyle name="Normal 123 5 2" xfId="3993"/>
    <cellStyle name="Normal 123 6" xfId="478"/>
    <cellStyle name="Normal 123 6 2" xfId="3994"/>
    <cellStyle name="Normal 123 7" xfId="479"/>
    <cellStyle name="Normal 123 7 2" xfId="3995"/>
    <cellStyle name="Normal 123 8" xfId="480"/>
    <cellStyle name="Normal 123 8 2" xfId="3996"/>
    <cellStyle name="Normal 123 9" xfId="481"/>
    <cellStyle name="Normal 123 9 2" xfId="3997"/>
    <cellStyle name="Normal 124" xfId="482"/>
    <cellStyle name="Normal 124 10" xfId="483"/>
    <cellStyle name="Normal 124 10 2" xfId="3998"/>
    <cellStyle name="Normal 124 11" xfId="3999"/>
    <cellStyle name="Normal 124 12" xfId="4000"/>
    <cellStyle name="Normal 124 13" xfId="4001"/>
    <cellStyle name="Normal 124 14" xfId="4002"/>
    <cellStyle name="Normal 124 15" xfId="4003"/>
    <cellStyle name="Normal 124 2" xfId="484"/>
    <cellStyle name="Normal 124 3" xfId="485"/>
    <cellStyle name="Normal 124 4" xfId="486"/>
    <cellStyle name="Normal 124 4 2" xfId="4004"/>
    <cellStyle name="Normal 124 5" xfId="487"/>
    <cellStyle name="Normal 124 5 2" xfId="4005"/>
    <cellStyle name="Normal 124 6" xfId="488"/>
    <cellStyle name="Normal 124 6 2" xfId="4006"/>
    <cellStyle name="Normal 124 7" xfId="489"/>
    <cellStyle name="Normal 124 7 2" xfId="4007"/>
    <cellStyle name="Normal 124 8" xfId="490"/>
    <cellStyle name="Normal 124 8 2" xfId="4008"/>
    <cellStyle name="Normal 124 9" xfId="491"/>
    <cellStyle name="Normal 124 9 2" xfId="4009"/>
    <cellStyle name="Normal 125" xfId="492"/>
    <cellStyle name="Normal 125 10" xfId="493"/>
    <cellStyle name="Normal 125 10 2" xfId="4010"/>
    <cellStyle name="Normal 125 11" xfId="4011"/>
    <cellStyle name="Normal 125 12" xfId="4012"/>
    <cellStyle name="Normal 125 13" xfId="4013"/>
    <cellStyle name="Normal 125 14" xfId="4014"/>
    <cellStyle name="Normal 125 15" xfId="4015"/>
    <cellStyle name="Normal 125 2" xfId="494"/>
    <cellStyle name="Normal 125 3" xfId="495"/>
    <cellStyle name="Normal 125 4" xfId="496"/>
    <cellStyle name="Normal 125 4 2" xfId="4016"/>
    <cellStyle name="Normal 125 5" xfId="497"/>
    <cellStyle name="Normal 125 5 2" xfId="4017"/>
    <cellStyle name="Normal 125 6" xfId="498"/>
    <cellStyle name="Normal 125 6 2" xfId="4018"/>
    <cellStyle name="Normal 125 7" xfId="499"/>
    <cellStyle name="Normal 125 7 2" xfId="4019"/>
    <cellStyle name="Normal 125 8" xfId="500"/>
    <cellStyle name="Normal 125 8 2" xfId="4020"/>
    <cellStyle name="Normal 125 9" xfId="501"/>
    <cellStyle name="Normal 125 9 2" xfId="4021"/>
    <cellStyle name="Normal 126" xfId="502"/>
    <cellStyle name="Normal 126 10" xfId="503"/>
    <cellStyle name="Normal 126 10 2" xfId="4022"/>
    <cellStyle name="Normal 126 11" xfId="4023"/>
    <cellStyle name="Normal 126 12" xfId="4024"/>
    <cellStyle name="Normal 126 13" xfId="4025"/>
    <cellStyle name="Normal 126 14" xfId="4026"/>
    <cellStyle name="Normal 126 15" xfId="4027"/>
    <cellStyle name="Normal 126 2" xfId="504"/>
    <cellStyle name="Normal 126 3" xfId="505"/>
    <cellStyle name="Normal 126 4" xfId="506"/>
    <cellStyle name="Normal 126 4 2" xfId="4028"/>
    <cellStyle name="Normal 126 5" xfId="507"/>
    <cellStyle name="Normal 126 5 2" xfId="4029"/>
    <cellStyle name="Normal 126 6" xfId="508"/>
    <cellStyle name="Normal 126 6 2" xfId="4030"/>
    <cellStyle name="Normal 126 7" xfId="509"/>
    <cellStyle name="Normal 126 7 2" xfId="4031"/>
    <cellStyle name="Normal 126 8" xfId="510"/>
    <cellStyle name="Normal 126 8 2" xfId="4032"/>
    <cellStyle name="Normal 126 9" xfId="511"/>
    <cellStyle name="Normal 126 9 2" xfId="4033"/>
    <cellStyle name="Normal 127" xfId="512"/>
    <cellStyle name="Normal 127 10" xfId="513"/>
    <cellStyle name="Normal 127 10 2" xfId="4034"/>
    <cellStyle name="Normal 127 11" xfId="4035"/>
    <cellStyle name="Normal 127 12" xfId="4036"/>
    <cellStyle name="Normal 127 13" xfId="4037"/>
    <cellStyle name="Normal 127 14" xfId="4038"/>
    <cellStyle name="Normal 127 15" xfId="4039"/>
    <cellStyle name="Normal 127 2" xfId="514"/>
    <cellStyle name="Normal 127 3" xfId="515"/>
    <cellStyle name="Normal 127 4" xfId="516"/>
    <cellStyle name="Normal 127 4 2" xfId="4040"/>
    <cellStyle name="Normal 127 5" xfId="517"/>
    <cellStyle name="Normal 127 5 2" xfId="4041"/>
    <cellStyle name="Normal 127 6" xfId="518"/>
    <cellStyle name="Normal 127 6 2" xfId="4042"/>
    <cellStyle name="Normal 127 7" xfId="519"/>
    <cellStyle name="Normal 127 7 2" xfId="4043"/>
    <cellStyle name="Normal 127 8" xfId="520"/>
    <cellStyle name="Normal 127 8 2" xfId="4044"/>
    <cellStyle name="Normal 127 9" xfId="521"/>
    <cellStyle name="Normal 127 9 2" xfId="4045"/>
    <cellStyle name="Normal 128" xfId="522"/>
    <cellStyle name="Normal 128 10" xfId="523"/>
    <cellStyle name="Normal 128 10 2" xfId="4046"/>
    <cellStyle name="Normal 128 11" xfId="4047"/>
    <cellStyle name="Normal 128 12" xfId="4048"/>
    <cellStyle name="Normal 128 13" xfId="4049"/>
    <cellStyle name="Normal 128 14" xfId="4050"/>
    <cellStyle name="Normal 128 15" xfId="4051"/>
    <cellStyle name="Normal 128 2" xfId="524"/>
    <cellStyle name="Normal 128 3" xfId="525"/>
    <cellStyle name="Normal 128 4" xfId="526"/>
    <cellStyle name="Normal 128 4 2" xfId="4052"/>
    <cellStyle name="Normal 128 5" xfId="527"/>
    <cellStyle name="Normal 128 5 2" xfId="4053"/>
    <cellStyle name="Normal 128 6" xfId="528"/>
    <cellStyle name="Normal 128 6 2" xfId="4054"/>
    <cellStyle name="Normal 128 7" xfId="529"/>
    <cellStyle name="Normal 128 7 2" xfId="4055"/>
    <cellStyle name="Normal 128 8" xfId="530"/>
    <cellStyle name="Normal 128 8 2" xfId="4056"/>
    <cellStyle name="Normal 128 9" xfId="531"/>
    <cellStyle name="Normal 128 9 2" xfId="4057"/>
    <cellStyle name="Normal 129" xfId="532"/>
    <cellStyle name="Normal 129 10" xfId="533"/>
    <cellStyle name="Normal 129 10 2" xfId="4058"/>
    <cellStyle name="Normal 129 11" xfId="4059"/>
    <cellStyle name="Normal 129 12" xfId="4060"/>
    <cellStyle name="Normal 129 13" xfId="4061"/>
    <cellStyle name="Normal 129 14" xfId="4062"/>
    <cellStyle name="Normal 129 15" xfId="4063"/>
    <cellStyle name="Normal 129 2" xfId="534"/>
    <cellStyle name="Normal 129 3" xfId="535"/>
    <cellStyle name="Normal 129 4" xfId="536"/>
    <cellStyle name="Normal 129 4 2" xfId="4064"/>
    <cellStyle name="Normal 129 5" xfId="537"/>
    <cellStyle name="Normal 129 5 2" xfId="4065"/>
    <cellStyle name="Normal 129 6" xfId="538"/>
    <cellStyle name="Normal 129 6 2" xfId="4066"/>
    <cellStyle name="Normal 129 7" xfId="539"/>
    <cellStyle name="Normal 129 7 2" xfId="4067"/>
    <cellStyle name="Normal 129 8" xfId="540"/>
    <cellStyle name="Normal 129 8 2" xfId="4068"/>
    <cellStyle name="Normal 129 9" xfId="541"/>
    <cellStyle name="Normal 129 9 2" xfId="4069"/>
    <cellStyle name="Normal 13" xfId="542"/>
    <cellStyle name="Normal 13 10" xfId="543"/>
    <cellStyle name="Normal 13 11" xfId="544"/>
    <cellStyle name="Normal 13 12" xfId="545"/>
    <cellStyle name="Normal 13 13" xfId="546"/>
    <cellStyle name="Normal 13 14" xfId="547"/>
    <cellStyle name="Normal 13 15" xfId="548"/>
    <cellStyle name="Normal 13 16" xfId="549"/>
    <cellStyle name="Normal 13 17" xfId="550"/>
    <cellStyle name="Normal 13 18" xfId="551"/>
    <cellStyle name="Normal 13 19" xfId="552"/>
    <cellStyle name="Normal 13 2" xfId="553"/>
    <cellStyle name="Normal 13 2 2" xfId="554"/>
    <cellStyle name="Normal 13 20" xfId="555"/>
    <cellStyle name="Normal 13 21" xfId="556"/>
    <cellStyle name="Normal 13 22" xfId="557"/>
    <cellStyle name="Normal 13 23" xfId="558"/>
    <cellStyle name="Normal 13 24" xfId="559"/>
    <cellStyle name="Normal 13 25" xfId="560"/>
    <cellStyle name="Normal 13 26" xfId="561"/>
    <cellStyle name="Normal 13 27" xfId="562"/>
    <cellStyle name="Normal 13 28" xfId="563"/>
    <cellStyle name="Normal 13 29" xfId="564"/>
    <cellStyle name="Normal 13 3" xfId="565"/>
    <cellStyle name="Normal 13 3 2" xfId="566"/>
    <cellStyle name="Normal 13 30" xfId="567"/>
    <cellStyle name="Normal 13 31" xfId="568"/>
    <cellStyle name="Normal 13 32" xfId="569"/>
    <cellStyle name="Normal 13 33" xfId="570"/>
    <cellStyle name="Normal 13 34" xfId="571"/>
    <cellStyle name="Normal 13 35" xfId="572"/>
    <cellStyle name="Normal 13 36" xfId="573"/>
    <cellStyle name="Normal 13 37" xfId="574"/>
    <cellStyle name="Normal 13 38" xfId="575"/>
    <cellStyle name="Normal 13 39" xfId="576"/>
    <cellStyle name="Normal 13 4" xfId="577"/>
    <cellStyle name="Normal 13 4 2" xfId="578"/>
    <cellStyle name="Normal 13 40" xfId="579"/>
    <cellStyle name="Normal 13 41" xfId="580"/>
    <cellStyle name="Normal 13 42" xfId="581"/>
    <cellStyle name="Normal 13 5" xfId="582"/>
    <cellStyle name="Normal 13 5 2" xfId="583"/>
    <cellStyle name="Normal 13 6" xfId="584"/>
    <cellStyle name="Normal 13 6 2" xfId="585"/>
    <cellStyle name="Normal 13 7" xfId="586"/>
    <cellStyle name="Normal 13 7 2" xfId="587"/>
    <cellStyle name="Normal 13 8" xfId="588"/>
    <cellStyle name="Normal 13 8 2" xfId="589"/>
    <cellStyle name="Normal 13 9" xfId="590"/>
    <cellStyle name="Normal 130" xfId="591"/>
    <cellStyle name="Normal 130 2" xfId="592"/>
    <cellStyle name="Normal 130 3" xfId="593"/>
    <cellStyle name="Normal 130 4" xfId="594"/>
    <cellStyle name="Normal 130 5" xfId="595"/>
    <cellStyle name="Normal 130 6" xfId="596"/>
    <cellStyle name="Normal 130 7" xfId="597"/>
    <cellStyle name="Normal 130 8" xfId="598"/>
    <cellStyle name="Normal 131" xfId="599"/>
    <cellStyle name="Normal 131 10" xfId="600"/>
    <cellStyle name="Normal 131 10 2" xfId="4070"/>
    <cellStyle name="Normal 131 11" xfId="4071"/>
    <cellStyle name="Normal 131 12" xfId="4072"/>
    <cellStyle name="Normal 131 13" xfId="4073"/>
    <cellStyle name="Normal 131 14" xfId="4074"/>
    <cellStyle name="Normal 131 15" xfId="4075"/>
    <cellStyle name="Normal 131 2" xfId="601"/>
    <cellStyle name="Normal 131 3" xfId="602"/>
    <cellStyle name="Normal 131 4" xfId="603"/>
    <cellStyle name="Normal 131 4 2" xfId="4076"/>
    <cellStyle name="Normal 131 5" xfId="604"/>
    <cellStyle name="Normal 131 5 2" xfId="4077"/>
    <cellStyle name="Normal 131 6" xfId="605"/>
    <cellStyle name="Normal 131 6 2" xfId="4078"/>
    <cellStyle name="Normal 131 7" xfId="606"/>
    <cellStyle name="Normal 131 7 2" xfId="4079"/>
    <cellStyle name="Normal 131 8" xfId="607"/>
    <cellStyle name="Normal 131 8 2" xfId="4080"/>
    <cellStyle name="Normal 131 9" xfId="608"/>
    <cellStyle name="Normal 131 9 2" xfId="4081"/>
    <cellStyle name="Normal 132" xfId="609"/>
    <cellStyle name="Normal 132 10" xfId="610"/>
    <cellStyle name="Normal 132 10 2" xfId="4082"/>
    <cellStyle name="Normal 132 11" xfId="4083"/>
    <cellStyle name="Normal 132 12" xfId="4084"/>
    <cellStyle name="Normal 132 13" xfId="4085"/>
    <cellStyle name="Normal 132 14" xfId="4086"/>
    <cellStyle name="Normal 132 15" xfId="4087"/>
    <cellStyle name="Normal 132 2" xfId="611"/>
    <cellStyle name="Normal 132 3" xfId="612"/>
    <cellStyle name="Normal 132 4" xfId="613"/>
    <cellStyle name="Normal 132 4 2" xfId="4088"/>
    <cellStyle name="Normal 132 5" xfId="614"/>
    <cellStyle name="Normal 132 5 2" xfId="4089"/>
    <cellStyle name="Normal 132 6" xfId="615"/>
    <cellStyle name="Normal 132 6 2" xfId="4090"/>
    <cellStyle name="Normal 132 7" xfId="616"/>
    <cellStyle name="Normal 132 7 2" xfId="4091"/>
    <cellStyle name="Normal 132 8" xfId="617"/>
    <cellStyle name="Normal 132 8 2" xfId="4092"/>
    <cellStyle name="Normal 132 9" xfId="618"/>
    <cellStyle name="Normal 132 9 2" xfId="4093"/>
    <cellStyle name="Normal 133" xfId="619"/>
    <cellStyle name="Normal 133 10" xfId="620"/>
    <cellStyle name="Normal 133 10 2" xfId="4094"/>
    <cellStyle name="Normal 133 11" xfId="4095"/>
    <cellStyle name="Normal 133 12" xfId="4096"/>
    <cellStyle name="Normal 133 13" xfId="4097"/>
    <cellStyle name="Normal 133 14" xfId="4098"/>
    <cellStyle name="Normal 133 15" xfId="4099"/>
    <cellStyle name="Normal 133 2" xfId="621"/>
    <cellStyle name="Normal 133 3" xfId="622"/>
    <cellStyle name="Normal 133 4" xfId="623"/>
    <cellStyle name="Normal 133 4 2" xfId="4100"/>
    <cellStyle name="Normal 133 5" xfId="624"/>
    <cellStyle name="Normal 133 5 2" xfId="4101"/>
    <cellStyle name="Normal 133 6" xfId="625"/>
    <cellStyle name="Normal 133 6 2" xfId="4102"/>
    <cellStyle name="Normal 133 7" xfId="626"/>
    <cellStyle name="Normal 133 7 2" xfId="4103"/>
    <cellStyle name="Normal 133 8" xfId="627"/>
    <cellStyle name="Normal 133 8 2" xfId="4104"/>
    <cellStyle name="Normal 133 9" xfId="628"/>
    <cellStyle name="Normal 133 9 2" xfId="4105"/>
    <cellStyle name="Normal 134" xfId="629"/>
    <cellStyle name="Normal 134 10" xfId="630"/>
    <cellStyle name="Normal 134 10 2" xfId="4106"/>
    <cellStyle name="Normal 134 11" xfId="4107"/>
    <cellStyle name="Normal 134 12" xfId="4108"/>
    <cellStyle name="Normal 134 13" xfId="4109"/>
    <cellStyle name="Normal 134 14" xfId="4110"/>
    <cellStyle name="Normal 134 15" xfId="4111"/>
    <cellStyle name="Normal 134 2" xfId="631"/>
    <cellStyle name="Normal 134 3" xfId="632"/>
    <cellStyle name="Normal 134 4" xfId="633"/>
    <cellStyle name="Normal 134 4 2" xfId="4112"/>
    <cellStyle name="Normal 134 5" xfId="634"/>
    <cellStyle name="Normal 134 5 2" xfId="4113"/>
    <cellStyle name="Normal 134 6" xfId="635"/>
    <cellStyle name="Normal 134 6 2" xfId="4114"/>
    <cellStyle name="Normal 134 7" xfId="636"/>
    <cellStyle name="Normal 134 7 2" xfId="4115"/>
    <cellStyle name="Normal 134 8" xfId="637"/>
    <cellStyle name="Normal 134 8 2" xfId="4116"/>
    <cellStyle name="Normal 134 9" xfId="638"/>
    <cellStyle name="Normal 134 9 2" xfId="4117"/>
    <cellStyle name="Normal 135" xfId="639"/>
    <cellStyle name="Normal 135 10" xfId="640"/>
    <cellStyle name="Normal 135 10 2" xfId="4118"/>
    <cellStyle name="Normal 135 11" xfId="4119"/>
    <cellStyle name="Normal 135 12" xfId="4120"/>
    <cellStyle name="Normal 135 13" xfId="4121"/>
    <cellStyle name="Normal 135 14" xfId="4122"/>
    <cellStyle name="Normal 135 15" xfId="4123"/>
    <cellStyle name="Normal 135 2" xfId="641"/>
    <cellStyle name="Normal 135 3" xfId="642"/>
    <cellStyle name="Normal 135 4" xfId="643"/>
    <cellStyle name="Normal 135 4 2" xfId="4124"/>
    <cellStyle name="Normal 135 5" xfId="644"/>
    <cellStyle name="Normal 135 5 2" xfId="4125"/>
    <cellStyle name="Normal 135 6" xfId="645"/>
    <cellStyle name="Normal 135 6 2" xfId="4126"/>
    <cellStyle name="Normal 135 7" xfId="646"/>
    <cellStyle name="Normal 135 7 2" xfId="4127"/>
    <cellStyle name="Normal 135 8" xfId="647"/>
    <cellStyle name="Normal 135 8 2" xfId="4128"/>
    <cellStyle name="Normal 135 9" xfId="648"/>
    <cellStyle name="Normal 135 9 2" xfId="4129"/>
    <cellStyle name="Normal 136" xfId="649"/>
    <cellStyle name="Normal 136 10" xfId="650"/>
    <cellStyle name="Normal 136 10 2" xfId="4130"/>
    <cellStyle name="Normal 136 11" xfId="4131"/>
    <cellStyle name="Normal 136 12" xfId="4132"/>
    <cellStyle name="Normal 136 13" xfId="4133"/>
    <cellStyle name="Normal 136 14" xfId="4134"/>
    <cellStyle name="Normal 136 15" xfId="4135"/>
    <cellStyle name="Normal 136 2" xfId="651"/>
    <cellStyle name="Normal 136 3" xfId="652"/>
    <cellStyle name="Normal 136 4" xfId="653"/>
    <cellStyle name="Normal 136 4 2" xfId="4136"/>
    <cellStyle name="Normal 136 5" xfId="654"/>
    <cellStyle name="Normal 136 5 2" xfId="4137"/>
    <cellStyle name="Normal 136 6" xfId="655"/>
    <cellStyle name="Normal 136 6 2" xfId="4138"/>
    <cellStyle name="Normal 136 7" xfId="656"/>
    <cellStyle name="Normal 136 7 2" xfId="4139"/>
    <cellStyle name="Normal 136 8" xfId="657"/>
    <cellStyle name="Normal 136 8 2" xfId="4140"/>
    <cellStyle name="Normal 136 9" xfId="658"/>
    <cellStyle name="Normal 136 9 2" xfId="4141"/>
    <cellStyle name="Normal 137" xfId="659"/>
    <cellStyle name="Normal 137 10" xfId="660"/>
    <cellStyle name="Normal 137 10 2" xfId="4142"/>
    <cellStyle name="Normal 137 11" xfId="4143"/>
    <cellStyle name="Normal 137 12" xfId="4144"/>
    <cellStyle name="Normal 137 13" xfId="4145"/>
    <cellStyle name="Normal 137 14" xfId="4146"/>
    <cellStyle name="Normal 137 15" xfId="4147"/>
    <cellStyle name="Normal 137 2" xfId="661"/>
    <cellStyle name="Normal 137 3" xfId="662"/>
    <cellStyle name="Normal 137 4" xfId="663"/>
    <cellStyle name="Normal 137 4 2" xfId="4148"/>
    <cellStyle name="Normal 137 5" xfId="664"/>
    <cellStyle name="Normal 137 5 2" xfId="4149"/>
    <cellStyle name="Normal 137 6" xfId="665"/>
    <cellStyle name="Normal 137 6 2" xfId="4150"/>
    <cellStyle name="Normal 137 7" xfId="666"/>
    <cellStyle name="Normal 137 7 2" xfId="4151"/>
    <cellStyle name="Normal 137 8" xfId="667"/>
    <cellStyle name="Normal 137 8 2" xfId="4152"/>
    <cellStyle name="Normal 137 9" xfId="668"/>
    <cellStyle name="Normal 137 9 2" xfId="4153"/>
    <cellStyle name="Normal 138" xfId="669"/>
    <cellStyle name="Normal 138 10" xfId="670"/>
    <cellStyle name="Normal 138 10 2" xfId="4154"/>
    <cellStyle name="Normal 138 11" xfId="4155"/>
    <cellStyle name="Normal 138 12" xfId="4156"/>
    <cellStyle name="Normal 138 13" xfId="4157"/>
    <cellStyle name="Normal 138 14" xfId="4158"/>
    <cellStyle name="Normal 138 15" xfId="4159"/>
    <cellStyle name="Normal 138 2" xfId="671"/>
    <cellStyle name="Normal 138 3" xfId="672"/>
    <cellStyle name="Normal 138 4" xfId="673"/>
    <cellStyle name="Normal 138 4 2" xfId="4160"/>
    <cellStyle name="Normal 138 5" xfId="674"/>
    <cellStyle name="Normal 138 5 2" xfId="4161"/>
    <cellStyle name="Normal 138 6" xfId="675"/>
    <cellStyle name="Normal 138 6 2" xfId="4162"/>
    <cellStyle name="Normal 138 7" xfId="676"/>
    <cellStyle name="Normal 138 7 2" xfId="4163"/>
    <cellStyle name="Normal 138 8" xfId="677"/>
    <cellStyle name="Normal 138 8 2" xfId="4164"/>
    <cellStyle name="Normal 138 9" xfId="678"/>
    <cellStyle name="Normal 138 9 2" xfId="4165"/>
    <cellStyle name="Normal 139" xfId="679"/>
    <cellStyle name="Normal 139 10" xfId="680"/>
    <cellStyle name="Normal 139 10 2" xfId="4166"/>
    <cellStyle name="Normal 139 11" xfId="4167"/>
    <cellStyle name="Normal 139 12" xfId="4168"/>
    <cellStyle name="Normal 139 13" xfId="4169"/>
    <cellStyle name="Normal 139 14" xfId="4170"/>
    <cellStyle name="Normal 139 15" xfId="4171"/>
    <cellStyle name="Normal 139 2" xfId="681"/>
    <cellStyle name="Normal 139 3" xfId="682"/>
    <cellStyle name="Normal 139 4" xfId="683"/>
    <cellStyle name="Normal 139 4 2" xfId="4172"/>
    <cellStyle name="Normal 139 5" xfId="684"/>
    <cellStyle name="Normal 139 5 2" xfId="4173"/>
    <cellStyle name="Normal 139 6" xfId="685"/>
    <cellStyle name="Normal 139 6 2" xfId="4174"/>
    <cellStyle name="Normal 139 7" xfId="686"/>
    <cellStyle name="Normal 139 7 2" xfId="4175"/>
    <cellStyle name="Normal 139 8" xfId="687"/>
    <cellStyle name="Normal 139 8 2" xfId="4176"/>
    <cellStyle name="Normal 139 9" xfId="688"/>
    <cellStyle name="Normal 139 9 2" xfId="4177"/>
    <cellStyle name="Normal 14" xfId="689"/>
    <cellStyle name="Normal 14 10" xfId="690"/>
    <cellStyle name="Normal 14 11" xfId="691"/>
    <cellStyle name="Normal 14 12" xfId="692"/>
    <cellStyle name="Normal 14 13" xfId="693"/>
    <cellStyle name="Normal 14 14" xfId="694"/>
    <cellStyle name="Normal 14 15" xfId="695"/>
    <cellStyle name="Normal 14 16" xfId="696"/>
    <cellStyle name="Normal 14 17" xfId="697"/>
    <cellStyle name="Normal 14 18" xfId="698"/>
    <cellStyle name="Normal 14 19" xfId="699"/>
    <cellStyle name="Normal 14 2" xfId="700"/>
    <cellStyle name="Normal 14 2 2" xfId="701"/>
    <cellStyle name="Normal 14 20" xfId="702"/>
    <cellStyle name="Normal 14 21" xfId="703"/>
    <cellStyle name="Normal 14 22" xfId="704"/>
    <cellStyle name="Normal 14 23" xfId="705"/>
    <cellStyle name="Normal 14 24" xfId="706"/>
    <cellStyle name="Normal 14 25" xfId="707"/>
    <cellStyle name="Normal 14 26" xfId="708"/>
    <cellStyle name="Normal 14 27" xfId="709"/>
    <cellStyle name="Normal 14 28" xfId="710"/>
    <cellStyle name="Normal 14 29" xfId="711"/>
    <cellStyle name="Normal 14 3" xfId="712"/>
    <cellStyle name="Normal 14 3 2" xfId="713"/>
    <cellStyle name="Normal 14 30" xfId="714"/>
    <cellStyle name="Normal 14 31" xfId="715"/>
    <cellStyle name="Normal 14 32" xfId="716"/>
    <cellStyle name="Normal 14 33" xfId="717"/>
    <cellStyle name="Normal 14 34" xfId="718"/>
    <cellStyle name="Normal 14 35" xfId="719"/>
    <cellStyle name="Normal 14 36" xfId="720"/>
    <cellStyle name="Normal 14 37" xfId="721"/>
    <cellStyle name="Normal 14 38" xfId="722"/>
    <cellStyle name="Normal 14 39" xfId="723"/>
    <cellStyle name="Normal 14 4" xfId="724"/>
    <cellStyle name="Normal 14 4 2" xfId="725"/>
    <cellStyle name="Normal 14 40" xfId="726"/>
    <cellStyle name="Normal 14 41" xfId="727"/>
    <cellStyle name="Normal 14 42" xfId="728"/>
    <cellStyle name="Normal 14 43" xfId="729"/>
    <cellStyle name="Normal 14 5" xfId="730"/>
    <cellStyle name="Normal 14 5 2" xfId="731"/>
    <cellStyle name="Normal 14 6" xfId="732"/>
    <cellStyle name="Normal 14 6 2" xfId="733"/>
    <cellStyle name="Normal 14 7" xfId="734"/>
    <cellStyle name="Normal 14 7 2" xfId="735"/>
    <cellStyle name="Normal 14 8" xfId="736"/>
    <cellStyle name="Normal 14 8 2" xfId="737"/>
    <cellStyle name="Normal 14 9" xfId="738"/>
    <cellStyle name="Normal 140" xfId="739"/>
    <cellStyle name="Normal 140 10" xfId="740"/>
    <cellStyle name="Normal 140 10 2" xfId="4178"/>
    <cellStyle name="Normal 140 11" xfId="4179"/>
    <cellStyle name="Normal 140 12" xfId="4180"/>
    <cellStyle name="Normal 140 13" xfId="4181"/>
    <cellStyle name="Normal 140 14" xfId="4182"/>
    <cellStyle name="Normal 140 15" xfId="4183"/>
    <cellStyle name="Normal 140 2" xfId="741"/>
    <cellStyle name="Normal 140 3" xfId="742"/>
    <cellStyle name="Normal 140 4" xfId="743"/>
    <cellStyle name="Normal 140 4 2" xfId="4184"/>
    <cellStyle name="Normal 140 5" xfId="744"/>
    <cellStyle name="Normal 140 5 2" xfId="4185"/>
    <cellStyle name="Normal 140 6" xfId="745"/>
    <cellStyle name="Normal 140 6 2" xfId="4186"/>
    <cellStyle name="Normal 140 7" xfId="746"/>
    <cellStyle name="Normal 140 7 2" xfId="4187"/>
    <cellStyle name="Normal 140 8" xfId="747"/>
    <cellStyle name="Normal 140 8 2" xfId="4188"/>
    <cellStyle name="Normal 140 9" xfId="748"/>
    <cellStyle name="Normal 140 9 2" xfId="4189"/>
    <cellStyle name="Normal 141" xfId="749"/>
    <cellStyle name="Normal 141 10" xfId="750"/>
    <cellStyle name="Normal 141 10 2" xfId="4190"/>
    <cellStyle name="Normal 141 11" xfId="4191"/>
    <cellStyle name="Normal 141 12" xfId="4192"/>
    <cellStyle name="Normal 141 13" xfId="4193"/>
    <cellStyle name="Normal 141 14" xfId="4194"/>
    <cellStyle name="Normal 141 15" xfId="4195"/>
    <cellStyle name="Normal 141 2" xfId="751"/>
    <cellStyle name="Normal 141 3" xfId="752"/>
    <cellStyle name="Normal 141 4" xfId="753"/>
    <cellStyle name="Normal 141 4 2" xfId="4196"/>
    <cellStyle name="Normal 141 5" xfId="754"/>
    <cellStyle name="Normal 141 5 2" xfId="4197"/>
    <cellStyle name="Normal 141 6" xfId="755"/>
    <cellStyle name="Normal 141 6 2" xfId="4198"/>
    <cellStyle name="Normal 141 7" xfId="756"/>
    <cellStyle name="Normal 141 7 2" xfId="4199"/>
    <cellStyle name="Normal 141 8" xfId="757"/>
    <cellStyle name="Normal 141 8 2" xfId="4200"/>
    <cellStyle name="Normal 141 9" xfId="758"/>
    <cellStyle name="Normal 141 9 2" xfId="4201"/>
    <cellStyle name="Normal 142" xfId="759"/>
    <cellStyle name="Normal 142 10" xfId="760"/>
    <cellStyle name="Normal 142 10 2" xfId="4202"/>
    <cellStyle name="Normal 142 11" xfId="4203"/>
    <cellStyle name="Normal 142 12" xfId="4204"/>
    <cellStyle name="Normal 142 13" xfId="4205"/>
    <cellStyle name="Normal 142 14" xfId="4206"/>
    <cellStyle name="Normal 142 15" xfId="4207"/>
    <cellStyle name="Normal 142 2" xfId="761"/>
    <cellStyle name="Normal 142 3" xfId="762"/>
    <cellStyle name="Normal 142 4" xfId="763"/>
    <cellStyle name="Normal 142 4 2" xfId="4208"/>
    <cellStyle name="Normal 142 5" xfId="764"/>
    <cellStyle name="Normal 142 5 2" xfId="4209"/>
    <cellStyle name="Normal 142 6" xfId="765"/>
    <cellStyle name="Normal 142 6 2" xfId="4210"/>
    <cellStyle name="Normal 142 7" xfId="766"/>
    <cellStyle name="Normal 142 7 2" xfId="4211"/>
    <cellStyle name="Normal 142 8" xfId="767"/>
    <cellStyle name="Normal 142 8 2" xfId="4212"/>
    <cellStyle name="Normal 142 9" xfId="768"/>
    <cellStyle name="Normal 142 9 2" xfId="4213"/>
    <cellStyle name="Normal 143" xfId="769"/>
    <cellStyle name="Normal 143 10" xfId="770"/>
    <cellStyle name="Normal 143 10 2" xfId="4214"/>
    <cellStyle name="Normal 143 11" xfId="4215"/>
    <cellStyle name="Normal 143 12" xfId="4216"/>
    <cellStyle name="Normal 143 13" xfId="4217"/>
    <cellStyle name="Normal 143 14" xfId="4218"/>
    <cellStyle name="Normal 143 15" xfId="4219"/>
    <cellStyle name="Normal 143 2" xfId="771"/>
    <cellStyle name="Normal 143 3" xfId="772"/>
    <cellStyle name="Normal 143 4" xfId="773"/>
    <cellStyle name="Normal 143 4 2" xfId="4220"/>
    <cellStyle name="Normal 143 5" xfId="774"/>
    <cellStyle name="Normal 143 5 2" xfId="4221"/>
    <cellStyle name="Normal 143 6" xfId="775"/>
    <cellStyle name="Normal 143 6 2" xfId="4222"/>
    <cellStyle name="Normal 143 7" xfId="776"/>
    <cellStyle name="Normal 143 7 2" xfId="4223"/>
    <cellStyle name="Normal 143 8" xfId="777"/>
    <cellStyle name="Normal 143 8 2" xfId="4224"/>
    <cellStyle name="Normal 143 9" xfId="778"/>
    <cellStyle name="Normal 143 9 2" xfId="4225"/>
    <cellStyle name="Normal 144" xfId="779"/>
    <cellStyle name="Normal 144 10" xfId="780"/>
    <cellStyle name="Normal 144 10 2" xfId="4226"/>
    <cellStyle name="Normal 144 11" xfId="4227"/>
    <cellStyle name="Normal 144 12" xfId="4228"/>
    <cellStyle name="Normal 144 13" xfId="4229"/>
    <cellStyle name="Normal 144 14" xfId="4230"/>
    <cellStyle name="Normal 144 15" xfId="4231"/>
    <cellStyle name="Normal 144 2" xfId="781"/>
    <cellStyle name="Normal 144 3" xfId="782"/>
    <cellStyle name="Normal 144 4" xfId="783"/>
    <cellStyle name="Normal 144 4 2" xfId="4232"/>
    <cellStyle name="Normal 144 5" xfId="784"/>
    <cellStyle name="Normal 144 5 2" xfId="4233"/>
    <cellStyle name="Normal 144 6" xfId="785"/>
    <cellStyle name="Normal 144 6 2" xfId="4234"/>
    <cellStyle name="Normal 144 7" xfId="786"/>
    <cellStyle name="Normal 144 7 2" xfId="4235"/>
    <cellStyle name="Normal 144 8" xfId="787"/>
    <cellStyle name="Normal 144 8 2" xfId="4236"/>
    <cellStyle name="Normal 144 9" xfId="788"/>
    <cellStyle name="Normal 144 9 2" xfId="4237"/>
    <cellStyle name="Normal 145" xfId="789"/>
    <cellStyle name="Normal 145 10" xfId="790"/>
    <cellStyle name="Normal 145 10 2" xfId="4238"/>
    <cellStyle name="Normal 145 11" xfId="4239"/>
    <cellStyle name="Normal 145 12" xfId="4240"/>
    <cellStyle name="Normal 145 13" xfId="4241"/>
    <cellStyle name="Normal 145 14" xfId="4242"/>
    <cellStyle name="Normal 145 15" xfId="4243"/>
    <cellStyle name="Normal 145 2" xfId="791"/>
    <cellStyle name="Normal 145 3" xfId="792"/>
    <cellStyle name="Normal 145 4" xfId="793"/>
    <cellStyle name="Normal 145 4 2" xfId="4244"/>
    <cellStyle name="Normal 145 5" xfId="794"/>
    <cellStyle name="Normal 145 5 2" xfId="4245"/>
    <cellStyle name="Normal 145 6" xfId="795"/>
    <cellStyle name="Normal 145 6 2" xfId="4246"/>
    <cellStyle name="Normal 145 7" xfId="796"/>
    <cellStyle name="Normal 145 7 2" xfId="4247"/>
    <cellStyle name="Normal 145 8" xfId="797"/>
    <cellStyle name="Normal 145 8 2" xfId="4248"/>
    <cellStyle name="Normal 145 9" xfId="798"/>
    <cellStyle name="Normal 145 9 2" xfId="4249"/>
    <cellStyle name="Normal 146" xfId="799"/>
    <cellStyle name="Normal 146 10" xfId="800"/>
    <cellStyle name="Normal 146 10 2" xfId="4250"/>
    <cellStyle name="Normal 146 11" xfId="4251"/>
    <cellStyle name="Normal 146 12" xfId="4252"/>
    <cellStyle name="Normal 146 13" xfId="4253"/>
    <cellStyle name="Normal 146 14" xfId="4254"/>
    <cellStyle name="Normal 146 15" xfId="4255"/>
    <cellStyle name="Normal 146 2" xfId="801"/>
    <cellStyle name="Normal 146 3" xfId="802"/>
    <cellStyle name="Normal 146 4" xfId="803"/>
    <cellStyle name="Normal 146 4 2" xfId="4256"/>
    <cellStyle name="Normal 146 5" xfId="804"/>
    <cellStyle name="Normal 146 5 2" xfId="4257"/>
    <cellStyle name="Normal 146 6" xfId="805"/>
    <cellStyle name="Normal 146 6 2" xfId="4258"/>
    <cellStyle name="Normal 146 7" xfId="806"/>
    <cellStyle name="Normal 146 7 2" xfId="4259"/>
    <cellStyle name="Normal 146 8" xfId="807"/>
    <cellStyle name="Normal 146 8 2" xfId="4260"/>
    <cellStyle name="Normal 146 9" xfId="808"/>
    <cellStyle name="Normal 146 9 2" xfId="4261"/>
    <cellStyle name="Normal 147" xfId="809"/>
    <cellStyle name="Normal 147 10" xfId="810"/>
    <cellStyle name="Normal 147 10 2" xfId="4262"/>
    <cellStyle name="Normal 147 11" xfId="4263"/>
    <cellStyle name="Normal 147 12" xfId="4264"/>
    <cellStyle name="Normal 147 13" xfId="4265"/>
    <cellStyle name="Normal 147 14" xfId="4266"/>
    <cellStyle name="Normal 147 15" xfId="4267"/>
    <cellStyle name="Normal 147 2" xfId="811"/>
    <cellStyle name="Normal 147 3" xfId="812"/>
    <cellStyle name="Normal 147 4" xfId="813"/>
    <cellStyle name="Normal 147 4 2" xfId="4268"/>
    <cellStyle name="Normal 147 5" xfId="814"/>
    <cellStyle name="Normal 147 5 2" xfId="4269"/>
    <cellStyle name="Normal 147 6" xfId="815"/>
    <cellStyle name="Normal 147 6 2" xfId="4270"/>
    <cellStyle name="Normal 147 7" xfId="816"/>
    <cellStyle name="Normal 147 7 2" xfId="4271"/>
    <cellStyle name="Normal 147 8" xfId="817"/>
    <cellStyle name="Normal 147 8 2" xfId="4272"/>
    <cellStyle name="Normal 147 9" xfId="818"/>
    <cellStyle name="Normal 147 9 2" xfId="4273"/>
    <cellStyle name="Normal 148" xfId="819"/>
    <cellStyle name="Normal 148 2" xfId="820"/>
    <cellStyle name="Normal 148 3" xfId="821"/>
    <cellStyle name="Normal 148 4" xfId="822"/>
    <cellStyle name="Normal 148 5" xfId="823"/>
    <cellStyle name="Normal 148 6" xfId="824"/>
    <cellStyle name="Normal 148 7" xfId="825"/>
    <cellStyle name="Normal 148 8" xfId="826"/>
    <cellStyle name="Normal 149" xfId="827"/>
    <cellStyle name="Normal 149 10" xfId="828"/>
    <cellStyle name="Normal 149 10 2" xfId="4274"/>
    <cellStyle name="Normal 149 11" xfId="4275"/>
    <cellStyle name="Normal 149 12" xfId="4276"/>
    <cellStyle name="Normal 149 13" xfId="4277"/>
    <cellStyle name="Normal 149 14" xfId="4278"/>
    <cellStyle name="Normal 149 15" xfId="4279"/>
    <cellStyle name="Normal 149 2" xfId="829"/>
    <cellStyle name="Normal 149 3" xfId="830"/>
    <cellStyle name="Normal 149 4" xfId="831"/>
    <cellStyle name="Normal 149 4 2" xfId="4280"/>
    <cellStyle name="Normal 149 5" xfId="832"/>
    <cellStyle name="Normal 149 5 2" xfId="4281"/>
    <cellStyle name="Normal 149 6" xfId="833"/>
    <cellStyle name="Normal 149 6 2" xfId="4282"/>
    <cellStyle name="Normal 149 7" xfId="834"/>
    <cellStyle name="Normal 149 7 2" xfId="4283"/>
    <cellStyle name="Normal 149 8" xfId="835"/>
    <cellStyle name="Normal 149 8 2" xfId="4284"/>
    <cellStyle name="Normal 149 9" xfId="836"/>
    <cellStyle name="Normal 149 9 2" xfId="4285"/>
    <cellStyle name="Normal 15" xfId="837"/>
    <cellStyle name="Normal 15 10" xfId="838"/>
    <cellStyle name="Normal 15 11" xfId="839"/>
    <cellStyle name="Normal 15 12" xfId="840"/>
    <cellStyle name="Normal 15 13" xfId="841"/>
    <cellStyle name="Normal 15 14" xfId="842"/>
    <cellStyle name="Normal 15 15" xfId="843"/>
    <cellStyle name="Normal 15 16" xfId="844"/>
    <cellStyle name="Normal 15 17" xfId="845"/>
    <cellStyle name="Normal 15 18" xfId="846"/>
    <cellStyle name="Normal 15 19" xfId="847"/>
    <cellStyle name="Normal 15 2" xfId="848"/>
    <cellStyle name="Normal 15 2 2" xfId="849"/>
    <cellStyle name="Normal 15 20" xfId="850"/>
    <cellStyle name="Normal 15 21" xfId="851"/>
    <cellStyle name="Normal 15 22" xfId="852"/>
    <cellStyle name="Normal 15 23" xfId="853"/>
    <cellStyle name="Normal 15 24" xfId="854"/>
    <cellStyle name="Normal 15 25" xfId="855"/>
    <cellStyle name="Normal 15 26" xfId="856"/>
    <cellStyle name="Normal 15 27" xfId="857"/>
    <cellStyle name="Normal 15 28" xfId="858"/>
    <cellStyle name="Normal 15 29" xfId="859"/>
    <cellStyle name="Normal 15 3" xfId="860"/>
    <cellStyle name="Normal 15 3 2" xfId="861"/>
    <cellStyle name="Normal 15 30" xfId="862"/>
    <cellStyle name="Normal 15 31" xfId="863"/>
    <cellStyle name="Normal 15 32" xfId="864"/>
    <cellStyle name="Normal 15 33" xfId="865"/>
    <cellStyle name="Normal 15 34" xfId="866"/>
    <cellStyle name="Normal 15 35" xfId="867"/>
    <cellStyle name="Normal 15 36" xfId="868"/>
    <cellStyle name="Normal 15 37" xfId="869"/>
    <cellStyle name="Normal 15 38" xfId="870"/>
    <cellStyle name="Normal 15 39" xfId="871"/>
    <cellStyle name="Normal 15 4" xfId="872"/>
    <cellStyle name="Normal 15 4 2" xfId="873"/>
    <cellStyle name="Normal 15 40" xfId="874"/>
    <cellStyle name="Normal 15 41" xfId="875"/>
    <cellStyle name="Normal 15 42" xfId="876"/>
    <cellStyle name="Normal 15 5" xfId="877"/>
    <cellStyle name="Normal 15 5 2" xfId="878"/>
    <cellStyle name="Normal 15 6" xfId="879"/>
    <cellStyle name="Normal 15 6 2" xfId="880"/>
    <cellStyle name="Normal 15 7" xfId="881"/>
    <cellStyle name="Normal 15 7 2" xfId="882"/>
    <cellStyle name="Normal 15 8" xfId="883"/>
    <cellStyle name="Normal 15 8 2" xfId="884"/>
    <cellStyle name="Normal 15 9" xfId="885"/>
    <cellStyle name="Normal 150" xfId="886"/>
    <cellStyle name="Normal 150 10" xfId="887"/>
    <cellStyle name="Normal 150 10 2" xfId="4286"/>
    <cellStyle name="Normal 150 11" xfId="4287"/>
    <cellStyle name="Normal 150 12" xfId="4288"/>
    <cellStyle name="Normal 150 13" xfId="4289"/>
    <cellStyle name="Normal 150 14" xfId="4290"/>
    <cellStyle name="Normal 150 15" xfId="4291"/>
    <cellStyle name="Normal 150 2" xfId="888"/>
    <cellStyle name="Normal 150 3" xfId="889"/>
    <cellStyle name="Normal 150 4" xfId="890"/>
    <cellStyle name="Normal 150 4 2" xfId="4292"/>
    <cellStyle name="Normal 150 5" xfId="891"/>
    <cellStyle name="Normal 150 5 2" xfId="4293"/>
    <cellStyle name="Normal 150 6" xfId="892"/>
    <cellStyle name="Normal 150 6 2" xfId="4294"/>
    <cellStyle name="Normal 150 7" xfId="893"/>
    <cellStyle name="Normal 150 7 2" xfId="4295"/>
    <cellStyle name="Normal 150 8" xfId="894"/>
    <cellStyle name="Normal 150 8 2" xfId="4296"/>
    <cellStyle name="Normal 150 9" xfId="895"/>
    <cellStyle name="Normal 150 9 2" xfId="4297"/>
    <cellStyle name="Normal 151" xfId="896"/>
    <cellStyle name="Normal 151 10" xfId="897"/>
    <cellStyle name="Normal 151 10 2" xfId="4298"/>
    <cellStyle name="Normal 151 11" xfId="4299"/>
    <cellStyle name="Normal 151 12" xfId="4300"/>
    <cellStyle name="Normal 151 13" xfId="4301"/>
    <cellStyle name="Normal 151 14" xfId="4302"/>
    <cellStyle name="Normal 151 15" xfId="4303"/>
    <cellStyle name="Normal 151 2" xfId="898"/>
    <cellStyle name="Normal 151 3" xfId="899"/>
    <cellStyle name="Normal 151 4" xfId="900"/>
    <cellStyle name="Normal 151 4 2" xfId="4304"/>
    <cellStyle name="Normal 151 5" xfId="901"/>
    <cellStyle name="Normal 151 5 2" xfId="4305"/>
    <cellStyle name="Normal 151 6" xfId="902"/>
    <cellStyle name="Normal 151 6 2" xfId="4306"/>
    <cellStyle name="Normal 151 7" xfId="903"/>
    <cellStyle name="Normal 151 7 2" xfId="4307"/>
    <cellStyle name="Normal 151 8" xfId="904"/>
    <cellStyle name="Normal 151 8 2" xfId="4308"/>
    <cellStyle name="Normal 151 9" xfId="905"/>
    <cellStyle name="Normal 151 9 2" xfId="4309"/>
    <cellStyle name="Normal 152" xfId="906"/>
    <cellStyle name="Normal 152 10" xfId="907"/>
    <cellStyle name="Normal 152 10 2" xfId="4310"/>
    <cellStyle name="Normal 152 11" xfId="4311"/>
    <cellStyle name="Normal 152 12" xfId="4312"/>
    <cellStyle name="Normal 152 13" xfId="4313"/>
    <cellStyle name="Normal 152 14" xfId="4314"/>
    <cellStyle name="Normal 152 15" xfId="4315"/>
    <cellStyle name="Normal 152 2" xfId="908"/>
    <cellStyle name="Normal 152 3" xfId="909"/>
    <cellStyle name="Normal 152 4" xfId="910"/>
    <cellStyle name="Normal 152 4 2" xfId="4316"/>
    <cellStyle name="Normal 152 5" xfId="911"/>
    <cellStyle name="Normal 152 5 2" xfId="4317"/>
    <cellStyle name="Normal 152 6" xfId="912"/>
    <cellStyle name="Normal 152 6 2" xfId="4318"/>
    <cellStyle name="Normal 152 7" xfId="913"/>
    <cellStyle name="Normal 152 7 2" xfId="4319"/>
    <cellStyle name="Normal 152 8" xfId="914"/>
    <cellStyle name="Normal 152 8 2" xfId="4320"/>
    <cellStyle name="Normal 152 9" xfId="915"/>
    <cellStyle name="Normal 152 9 2" xfId="4321"/>
    <cellStyle name="Normal 153" xfId="916"/>
    <cellStyle name="Normal 153 10" xfId="917"/>
    <cellStyle name="Normal 153 10 2" xfId="4322"/>
    <cellStyle name="Normal 153 11" xfId="4323"/>
    <cellStyle name="Normal 153 12" xfId="4324"/>
    <cellStyle name="Normal 153 13" xfId="4325"/>
    <cellStyle name="Normal 153 14" xfId="4326"/>
    <cellStyle name="Normal 153 15" xfId="4327"/>
    <cellStyle name="Normal 153 2" xfId="918"/>
    <cellStyle name="Normal 153 3" xfId="919"/>
    <cellStyle name="Normal 153 4" xfId="920"/>
    <cellStyle name="Normal 153 4 2" xfId="4328"/>
    <cellStyle name="Normal 153 5" xfId="921"/>
    <cellStyle name="Normal 153 5 2" xfId="4329"/>
    <cellStyle name="Normal 153 6" xfId="922"/>
    <cellStyle name="Normal 153 6 2" xfId="4330"/>
    <cellStyle name="Normal 153 7" xfId="923"/>
    <cellStyle name="Normal 153 7 2" xfId="4331"/>
    <cellStyle name="Normal 153 8" xfId="924"/>
    <cellStyle name="Normal 153 8 2" xfId="4332"/>
    <cellStyle name="Normal 153 9" xfId="925"/>
    <cellStyle name="Normal 153 9 2" xfId="4333"/>
    <cellStyle name="Normal 154" xfId="926"/>
    <cellStyle name="Normal 154 10" xfId="927"/>
    <cellStyle name="Normal 154 10 2" xfId="4334"/>
    <cellStyle name="Normal 154 11" xfId="4335"/>
    <cellStyle name="Normal 154 12" xfId="4336"/>
    <cellStyle name="Normal 154 13" xfId="4337"/>
    <cellStyle name="Normal 154 14" xfId="4338"/>
    <cellStyle name="Normal 154 15" xfId="4339"/>
    <cellStyle name="Normal 154 2" xfId="928"/>
    <cellStyle name="Normal 154 3" xfId="929"/>
    <cellStyle name="Normal 154 4" xfId="930"/>
    <cellStyle name="Normal 154 4 2" xfId="4340"/>
    <cellStyle name="Normal 154 5" xfId="931"/>
    <cellStyle name="Normal 154 5 2" xfId="4341"/>
    <cellStyle name="Normal 154 6" xfId="932"/>
    <cellStyle name="Normal 154 6 2" xfId="4342"/>
    <cellStyle name="Normal 154 7" xfId="933"/>
    <cellStyle name="Normal 154 7 2" xfId="4343"/>
    <cellStyle name="Normal 154 8" xfId="934"/>
    <cellStyle name="Normal 154 8 2" xfId="4344"/>
    <cellStyle name="Normal 154 9" xfId="935"/>
    <cellStyle name="Normal 154 9 2" xfId="4345"/>
    <cellStyle name="Normal 155" xfId="936"/>
    <cellStyle name="Normal 155 10" xfId="937"/>
    <cellStyle name="Normal 155 10 2" xfId="4346"/>
    <cellStyle name="Normal 155 11" xfId="4347"/>
    <cellStyle name="Normal 155 12" xfId="4348"/>
    <cellStyle name="Normal 155 13" xfId="4349"/>
    <cellStyle name="Normal 155 14" xfId="4350"/>
    <cellStyle name="Normal 155 15" xfId="4351"/>
    <cellStyle name="Normal 155 2" xfId="938"/>
    <cellStyle name="Normal 155 3" xfId="939"/>
    <cellStyle name="Normal 155 4" xfId="940"/>
    <cellStyle name="Normal 155 4 2" xfId="4352"/>
    <cellStyle name="Normal 155 5" xfId="941"/>
    <cellStyle name="Normal 155 5 2" xfId="4353"/>
    <cellStyle name="Normal 155 6" xfId="942"/>
    <cellStyle name="Normal 155 6 2" xfId="4354"/>
    <cellStyle name="Normal 155 7" xfId="943"/>
    <cellStyle name="Normal 155 7 2" xfId="4355"/>
    <cellStyle name="Normal 155 8" xfId="944"/>
    <cellStyle name="Normal 155 8 2" xfId="4356"/>
    <cellStyle name="Normal 155 9" xfId="945"/>
    <cellStyle name="Normal 155 9 2" xfId="4357"/>
    <cellStyle name="Normal 156" xfId="946"/>
    <cellStyle name="Normal 156 10" xfId="947"/>
    <cellStyle name="Normal 156 10 2" xfId="4358"/>
    <cellStyle name="Normal 156 11" xfId="4359"/>
    <cellStyle name="Normal 156 12" xfId="4360"/>
    <cellStyle name="Normal 156 13" xfId="4361"/>
    <cellStyle name="Normal 156 14" xfId="4362"/>
    <cellStyle name="Normal 156 15" xfId="4363"/>
    <cellStyle name="Normal 156 2" xfId="948"/>
    <cellStyle name="Normal 156 3" xfId="949"/>
    <cellStyle name="Normal 156 4" xfId="950"/>
    <cellStyle name="Normal 156 4 2" xfId="4364"/>
    <cellStyle name="Normal 156 5" xfId="951"/>
    <cellStyle name="Normal 156 5 2" xfId="4365"/>
    <cellStyle name="Normal 156 6" xfId="952"/>
    <cellStyle name="Normal 156 6 2" xfId="4366"/>
    <cellStyle name="Normal 156 7" xfId="953"/>
    <cellStyle name="Normal 156 7 2" xfId="4367"/>
    <cellStyle name="Normal 156 8" xfId="954"/>
    <cellStyle name="Normal 156 8 2" xfId="4368"/>
    <cellStyle name="Normal 156 9" xfId="955"/>
    <cellStyle name="Normal 156 9 2" xfId="4369"/>
    <cellStyle name="Normal 157" xfId="956"/>
    <cellStyle name="Normal 157 10" xfId="957"/>
    <cellStyle name="Normal 157 10 2" xfId="4370"/>
    <cellStyle name="Normal 157 11" xfId="4371"/>
    <cellStyle name="Normal 157 12" xfId="4372"/>
    <cellStyle name="Normal 157 13" xfId="4373"/>
    <cellStyle name="Normal 157 14" xfId="4374"/>
    <cellStyle name="Normal 157 15" xfId="4375"/>
    <cellStyle name="Normal 157 2" xfId="958"/>
    <cellStyle name="Normal 157 3" xfId="959"/>
    <cellStyle name="Normal 157 4" xfId="960"/>
    <cellStyle name="Normal 157 4 2" xfId="4376"/>
    <cellStyle name="Normal 157 5" xfId="961"/>
    <cellStyle name="Normal 157 5 2" xfId="4377"/>
    <cellStyle name="Normal 157 6" xfId="962"/>
    <cellStyle name="Normal 157 6 2" xfId="4378"/>
    <cellStyle name="Normal 157 7" xfId="963"/>
    <cellStyle name="Normal 157 7 2" xfId="4379"/>
    <cellStyle name="Normal 157 8" xfId="964"/>
    <cellStyle name="Normal 157 8 2" xfId="4380"/>
    <cellStyle name="Normal 157 9" xfId="965"/>
    <cellStyle name="Normal 157 9 2" xfId="4381"/>
    <cellStyle name="Normal 158" xfId="966"/>
    <cellStyle name="Normal 158 10" xfId="967"/>
    <cellStyle name="Normal 158 10 2" xfId="4382"/>
    <cellStyle name="Normal 158 11" xfId="4383"/>
    <cellStyle name="Normal 158 12" xfId="4384"/>
    <cellStyle name="Normal 158 13" xfId="4385"/>
    <cellStyle name="Normal 158 14" xfId="4386"/>
    <cellStyle name="Normal 158 15" xfId="4387"/>
    <cellStyle name="Normal 158 2" xfId="968"/>
    <cellStyle name="Normal 158 3" xfId="969"/>
    <cellStyle name="Normal 158 4" xfId="970"/>
    <cellStyle name="Normal 158 4 2" xfId="4388"/>
    <cellStyle name="Normal 158 5" xfId="971"/>
    <cellStyle name="Normal 158 5 2" xfId="4389"/>
    <cellStyle name="Normal 158 6" xfId="972"/>
    <cellStyle name="Normal 158 6 2" xfId="4390"/>
    <cellStyle name="Normal 158 7" xfId="973"/>
    <cellStyle name="Normal 158 7 2" xfId="4391"/>
    <cellStyle name="Normal 158 8" xfId="974"/>
    <cellStyle name="Normal 158 8 2" xfId="4392"/>
    <cellStyle name="Normal 158 9" xfId="975"/>
    <cellStyle name="Normal 158 9 2" xfId="4393"/>
    <cellStyle name="Normal 159" xfId="976"/>
    <cellStyle name="Normal 159 10" xfId="977"/>
    <cellStyle name="Normal 159 10 2" xfId="4394"/>
    <cellStyle name="Normal 159 11" xfId="4395"/>
    <cellStyle name="Normal 159 12" xfId="4396"/>
    <cellStyle name="Normal 159 13" xfId="4397"/>
    <cellStyle name="Normal 159 14" xfId="4398"/>
    <cellStyle name="Normal 159 15" xfId="4399"/>
    <cellStyle name="Normal 159 2" xfId="978"/>
    <cellStyle name="Normal 159 3" xfId="979"/>
    <cellStyle name="Normal 159 4" xfId="980"/>
    <cellStyle name="Normal 159 4 2" xfId="4400"/>
    <cellStyle name="Normal 159 5" xfId="981"/>
    <cellStyle name="Normal 159 5 2" xfId="4401"/>
    <cellStyle name="Normal 159 6" xfId="982"/>
    <cellStyle name="Normal 159 6 2" xfId="4402"/>
    <cellStyle name="Normal 159 7" xfId="983"/>
    <cellStyle name="Normal 159 7 2" xfId="4403"/>
    <cellStyle name="Normal 159 8" xfId="984"/>
    <cellStyle name="Normal 159 8 2" xfId="4404"/>
    <cellStyle name="Normal 159 9" xfId="985"/>
    <cellStyle name="Normal 159 9 2" xfId="4405"/>
    <cellStyle name="Normal 16" xfId="986"/>
    <cellStyle name="Normal 16 10" xfId="987"/>
    <cellStyle name="Normal 16 11" xfId="988"/>
    <cellStyle name="Normal 16 12" xfId="989"/>
    <cellStyle name="Normal 16 13" xfId="990"/>
    <cellStyle name="Normal 16 14" xfId="991"/>
    <cellStyle name="Normal 16 15" xfId="992"/>
    <cellStyle name="Normal 16 16" xfId="993"/>
    <cellStyle name="Normal 16 17" xfId="994"/>
    <cellStyle name="Normal 16 18" xfId="995"/>
    <cellStyle name="Normal 16 19" xfId="996"/>
    <cellStyle name="Normal 16 2" xfId="997"/>
    <cellStyle name="Normal 16 2 2" xfId="998"/>
    <cellStyle name="Normal 16 20" xfId="999"/>
    <cellStyle name="Normal 16 21" xfId="1000"/>
    <cellStyle name="Normal 16 22" xfId="1001"/>
    <cellStyle name="Normal 16 23" xfId="1002"/>
    <cellStyle name="Normal 16 24" xfId="1003"/>
    <cellStyle name="Normal 16 25" xfId="1004"/>
    <cellStyle name="Normal 16 26" xfId="1005"/>
    <cellStyle name="Normal 16 27" xfId="1006"/>
    <cellStyle name="Normal 16 28" xfId="1007"/>
    <cellStyle name="Normal 16 29" xfId="1008"/>
    <cellStyle name="Normal 16 3" xfId="1009"/>
    <cellStyle name="Normal 16 3 2" xfId="1010"/>
    <cellStyle name="Normal 16 30" xfId="1011"/>
    <cellStyle name="Normal 16 31" xfId="1012"/>
    <cellStyle name="Normal 16 32" xfId="1013"/>
    <cellStyle name="Normal 16 33" xfId="1014"/>
    <cellStyle name="Normal 16 34" xfId="1015"/>
    <cellStyle name="Normal 16 35" xfId="1016"/>
    <cellStyle name="Normal 16 36" xfId="1017"/>
    <cellStyle name="Normal 16 37" xfId="1018"/>
    <cellStyle name="Normal 16 38" xfId="1019"/>
    <cellStyle name="Normal 16 39" xfId="1020"/>
    <cellStyle name="Normal 16 4" xfId="1021"/>
    <cellStyle name="Normal 16 4 2" xfId="1022"/>
    <cellStyle name="Normal 16 40" xfId="1023"/>
    <cellStyle name="Normal 16 41" xfId="1024"/>
    <cellStyle name="Normal 16 42" xfId="1025"/>
    <cellStyle name="Normal 16 43" xfId="1026"/>
    <cellStyle name="Normal 16 5" xfId="1027"/>
    <cellStyle name="Normal 16 5 2" xfId="1028"/>
    <cellStyle name="Normal 16 6" xfId="1029"/>
    <cellStyle name="Normal 16 6 2" xfId="1030"/>
    <cellStyle name="Normal 16 7" xfId="1031"/>
    <cellStyle name="Normal 16 7 2" xfId="1032"/>
    <cellStyle name="Normal 16 8" xfId="1033"/>
    <cellStyle name="Normal 16 8 2" xfId="1034"/>
    <cellStyle name="Normal 16 9" xfId="1035"/>
    <cellStyle name="Normal 160" xfId="1036"/>
    <cellStyle name="Normal 160 10" xfId="1037"/>
    <cellStyle name="Normal 160 10 2" xfId="4406"/>
    <cellStyle name="Normal 160 11" xfId="4407"/>
    <cellStyle name="Normal 160 12" xfId="4408"/>
    <cellStyle name="Normal 160 13" xfId="4409"/>
    <cellStyle name="Normal 160 14" xfId="4410"/>
    <cellStyle name="Normal 160 15" xfId="4411"/>
    <cellStyle name="Normal 160 2" xfId="1038"/>
    <cellStyle name="Normal 160 3" xfId="1039"/>
    <cellStyle name="Normal 160 4" xfId="1040"/>
    <cellStyle name="Normal 160 4 2" xfId="4412"/>
    <cellStyle name="Normal 160 5" xfId="1041"/>
    <cellStyle name="Normal 160 5 2" xfId="4413"/>
    <cellStyle name="Normal 160 6" xfId="1042"/>
    <cellStyle name="Normal 160 6 2" xfId="4414"/>
    <cellStyle name="Normal 160 7" xfId="1043"/>
    <cellStyle name="Normal 160 7 2" xfId="4415"/>
    <cellStyle name="Normal 160 8" xfId="1044"/>
    <cellStyle name="Normal 160 8 2" xfId="4416"/>
    <cellStyle name="Normal 160 9" xfId="1045"/>
    <cellStyle name="Normal 160 9 2" xfId="4417"/>
    <cellStyle name="Normal 161" xfId="1046"/>
    <cellStyle name="Normal 161 10" xfId="1047"/>
    <cellStyle name="Normal 161 10 2" xfId="4418"/>
    <cellStyle name="Normal 161 11" xfId="4419"/>
    <cellStyle name="Normal 161 12" xfId="4420"/>
    <cellStyle name="Normal 161 13" xfId="4421"/>
    <cellStyle name="Normal 161 14" xfId="4422"/>
    <cellStyle name="Normal 161 15" xfId="4423"/>
    <cellStyle name="Normal 161 2" xfId="1048"/>
    <cellStyle name="Normal 161 3" xfId="1049"/>
    <cellStyle name="Normal 161 4" xfId="1050"/>
    <cellStyle name="Normal 161 4 2" xfId="4424"/>
    <cellStyle name="Normal 161 5" xfId="1051"/>
    <cellStyle name="Normal 161 5 2" xfId="4425"/>
    <cellStyle name="Normal 161 6" xfId="1052"/>
    <cellStyle name="Normal 161 6 2" xfId="4426"/>
    <cellStyle name="Normal 161 7" xfId="1053"/>
    <cellStyle name="Normal 161 7 2" xfId="4427"/>
    <cellStyle name="Normal 161 8" xfId="1054"/>
    <cellStyle name="Normal 161 8 2" xfId="4428"/>
    <cellStyle name="Normal 161 9" xfId="1055"/>
    <cellStyle name="Normal 161 9 2" xfId="4429"/>
    <cellStyle name="Normal 162" xfId="1056"/>
    <cellStyle name="Normal 162 10" xfId="1057"/>
    <cellStyle name="Normal 162 10 2" xfId="4430"/>
    <cellStyle name="Normal 162 11" xfId="4431"/>
    <cellStyle name="Normal 162 12" xfId="4432"/>
    <cellStyle name="Normal 162 13" xfId="4433"/>
    <cellStyle name="Normal 162 14" xfId="4434"/>
    <cellStyle name="Normal 162 15" xfId="4435"/>
    <cellStyle name="Normal 162 2" xfId="1058"/>
    <cellStyle name="Normal 162 3" xfId="1059"/>
    <cellStyle name="Normal 162 4" xfId="1060"/>
    <cellStyle name="Normal 162 4 2" xfId="4436"/>
    <cellStyle name="Normal 162 5" xfId="1061"/>
    <cellStyle name="Normal 162 5 2" xfId="4437"/>
    <cellStyle name="Normal 162 6" xfId="1062"/>
    <cellStyle name="Normal 162 6 2" xfId="4438"/>
    <cellStyle name="Normal 162 7" xfId="1063"/>
    <cellStyle name="Normal 162 7 2" xfId="4439"/>
    <cellStyle name="Normal 162 8" xfId="1064"/>
    <cellStyle name="Normal 162 8 2" xfId="4440"/>
    <cellStyle name="Normal 162 9" xfId="1065"/>
    <cellStyle name="Normal 162 9 2" xfId="4441"/>
    <cellStyle name="Normal 163" xfId="1066"/>
    <cellStyle name="Normal 163 10" xfId="1067"/>
    <cellStyle name="Normal 163 10 2" xfId="4442"/>
    <cellStyle name="Normal 163 11" xfId="4443"/>
    <cellStyle name="Normal 163 12" xfId="4444"/>
    <cellStyle name="Normal 163 13" xfId="4445"/>
    <cellStyle name="Normal 163 14" xfId="4446"/>
    <cellStyle name="Normal 163 15" xfId="4447"/>
    <cellStyle name="Normal 163 2" xfId="1068"/>
    <cellStyle name="Normal 163 3" xfId="1069"/>
    <cellStyle name="Normal 163 4" xfId="1070"/>
    <cellStyle name="Normal 163 4 2" xfId="4448"/>
    <cellStyle name="Normal 163 5" xfId="1071"/>
    <cellStyle name="Normal 163 5 2" xfId="4449"/>
    <cellStyle name="Normal 163 6" xfId="1072"/>
    <cellStyle name="Normal 163 6 2" xfId="4450"/>
    <cellStyle name="Normal 163 7" xfId="1073"/>
    <cellStyle name="Normal 163 7 2" xfId="4451"/>
    <cellStyle name="Normal 163 8" xfId="1074"/>
    <cellStyle name="Normal 163 8 2" xfId="4452"/>
    <cellStyle name="Normal 163 9" xfId="1075"/>
    <cellStyle name="Normal 163 9 2" xfId="4453"/>
    <cellStyle name="Normal 164" xfId="1076"/>
    <cellStyle name="Normal 164 10" xfId="1077"/>
    <cellStyle name="Normal 164 10 2" xfId="4454"/>
    <cellStyle name="Normal 164 11" xfId="4455"/>
    <cellStyle name="Normal 164 12" xfId="4456"/>
    <cellStyle name="Normal 164 13" xfId="4457"/>
    <cellStyle name="Normal 164 14" xfId="4458"/>
    <cellStyle name="Normal 164 15" xfId="4459"/>
    <cellStyle name="Normal 164 2" xfId="1078"/>
    <cellStyle name="Normal 164 3" xfId="1079"/>
    <cellStyle name="Normal 164 4" xfId="1080"/>
    <cellStyle name="Normal 164 4 2" xfId="4460"/>
    <cellStyle name="Normal 164 5" xfId="1081"/>
    <cellStyle name="Normal 164 5 2" xfId="4461"/>
    <cellStyle name="Normal 164 6" xfId="1082"/>
    <cellStyle name="Normal 164 6 2" xfId="4462"/>
    <cellStyle name="Normal 164 7" xfId="1083"/>
    <cellStyle name="Normal 164 7 2" xfId="4463"/>
    <cellStyle name="Normal 164 8" xfId="1084"/>
    <cellStyle name="Normal 164 8 2" xfId="4464"/>
    <cellStyle name="Normal 164 9" xfId="1085"/>
    <cellStyle name="Normal 164 9 2" xfId="4465"/>
    <cellStyle name="Normal 165" xfId="1086"/>
    <cellStyle name="Normal 165 10" xfId="1087"/>
    <cellStyle name="Normal 165 10 2" xfId="4466"/>
    <cellStyle name="Normal 165 11" xfId="4467"/>
    <cellStyle name="Normal 165 12" xfId="4468"/>
    <cellStyle name="Normal 165 13" xfId="4469"/>
    <cellStyle name="Normal 165 14" xfId="4470"/>
    <cellStyle name="Normal 165 15" xfId="4471"/>
    <cellStyle name="Normal 165 2" xfId="1088"/>
    <cellStyle name="Normal 165 3" xfId="1089"/>
    <cellStyle name="Normal 165 4" xfId="1090"/>
    <cellStyle name="Normal 165 4 2" xfId="4472"/>
    <cellStyle name="Normal 165 5" xfId="1091"/>
    <cellStyle name="Normal 165 5 2" xfId="4473"/>
    <cellStyle name="Normal 165 6" xfId="1092"/>
    <cellStyle name="Normal 165 6 2" xfId="4474"/>
    <cellStyle name="Normal 165 7" xfId="1093"/>
    <cellStyle name="Normal 165 7 2" xfId="4475"/>
    <cellStyle name="Normal 165 8" xfId="1094"/>
    <cellStyle name="Normal 165 8 2" xfId="4476"/>
    <cellStyle name="Normal 165 9" xfId="1095"/>
    <cellStyle name="Normal 165 9 2" xfId="4477"/>
    <cellStyle name="Normal 166" xfId="1096"/>
    <cellStyle name="Normal 166 10" xfId="1097"/>
    <cellStyle name="Normal 166 10 2" xfId="4478"/>
    <cellStyle name="Normal 166 11" xfId="4479"/>
    <cellStyle name="Normal 166 12" xfId="4480"/>
    <cellStyle name="Normal 166 13" xfId="4481"/>
    <cellStyle name="Normal 166 14" xfId="4482"/>
    <cellStyle name="Normal 166 15" xfId="4483"/>
    <cellStyle name="Normal 166 2" xfId="1098"/>
    <cellStyle name="Normal 166 3" xfId="1099"/>
    <cellStyle name="Normal 166 4" xfId="1100"/>
    <cellStyle name="Normal 166 4 2" xfId="4484"/>
    <cellStyle name="Normal 166 5" xfId="1101"/>
    <cellStyle name="Normal 166 5 2" xfId="4485"/>
    <cellStyle name="Normal 166 6" xfId="1102"/>
    <cellStyle name="Normal 166 6 2" xfId="4486"/>
    <cellStyle name="Normal 166 7" xfId="1103"/>
    <cellStyle name="Normal 166 7 2" xfId="4487"/>
    <cellStyle name="Normal 166 8" xfId="1104"/>
    <cellStyle name="Normal 166 8 2" xfId="4488"/>
    <cellStyle name="Normal 166 9" xfId="1105"/>
    <cellStyle name="Normal 166 9 2" xfId="4489"/>
    <cellStyle name="Normal 167" xfId="1106"/>
    <cellStyle name="Normal 167 10" xfId="1107"/>
    <cellStyle name="Normal 167 10 2" xfId="4490"/>
    <cellStyle name="Normal 167 11" xfId="4491"/>
    <cellStyle name="Normal 167 12" xfId="4492"/>
    <cellStyle name="Normal 167 13" xfId="4493"/>
    <cellStyle name="Normal 167 14" xfId="4494"/>
    <cellStyle name="Normal 167 15" xfId="4495"/>
    <cellStyle name="Normal 167 2" xfId="1108"/>
    <cellStyle name="Normal 167 3" xfId="1109"/>
    <cellStyle name="Normal 167 4" xfId="1110"/>
    <cellStyle name="Normal 167 4 2" xfId="4496"/>
    <cellStyle name="Normal 167 5" xfId="1111"/>
    <cellStyle name="Normal 167 5 2" xfId="4497"/>
    <cellStyle name="Normal 167 6" xfId="1112"/>
    <cellStyle name="Normal 167 6 2" xfId="4498"/>
    <cellStyle name="Normal 167 7" xfId="1113"/>
    <cellStyle name="Normal 167 7 2" xfId="4499"/>
    <cellStyle name="Normal 167 8" xfId="1114"/>
    <cellStyle name="Normal 167 8 2" xfId="4500"/>
    <cellStyle name="Normal 167 9" xfId="1115"/>
    <cellStyle name="Normal 167 9 2" xfId="4501"/>
    <cellStyle name="Normal 168" xfId="1116"/>
    <cellStyle name="Normal 168 10" xfId="1117"/>
    <cellStyle name="Normal 168 10 2" xfId="4502"/>
    <cellStyle name="Normal 168 11" xfId="4503"/>
    <cellStyle name="Normal 168 12" xfId="4504"/>
    <cellStyle name="Normal 168 13" xfId="4505"/>
    <cellStyle name="Normal 168 14" xfId="4506"/>
    <cellStyle name="Normal 168 15" xfId="4507"/>
    <cellStyle name="Normal 168 2" xfId="1118"/>
    <cellStyle name="Normal 168 3" xfId="1119"/>
    <cellStyle name="Normal 168 4" xfId="1120"/>
    <cellStyle name="Normal 168 4 2" xfId="4508"/>
    <cellStyle name="Normal 168 5" xfId="1121"/>
    <cellStyle name="Normal 168 5 2" xfId="4509"/>
    <cellStyle name="Normal 168 6" xfId="1122"/>
    <cellStyle name="Normal 168 6 2" xfId="4510"/>
    <cellStyle name="Normal 168 7" xfId="1123"/>
    <cellStyle name="Normal 168 7 2" xfId="4511"/>
    <cellStyle name="Normal 168 8" xfId="1124"/>
    <cellStyle name="Normal 168 8 2" xfId="4512"/>
    <cellStyle name="Normal 168 9" xfId="1125"/>
    <cellStyle name="Normal 168 9 2" xfId="4513"/>
    <cellStyle name="Normal 169" xfId="1126"/>
    <cellStyle name="Normal 169 10" xfId="1127"/>
    <cellStyle name="Normal 169 10 2" xfId="4514"/>
    <cellStyle name="Normal 169 11" xfId="4515"/>
    <cellStyle name="Normal 169 12" xfId="4516"/>
    <cellStyle name="Normal 169 13" xfId="4517"/>
    <cellStyle name="Normal 169 14" xfId="4518"/>
    <cellStyle name="Normal 169 15" xfId="4519"/>
    <cellStyle name="Normal 169 2" xfId="1128"/>
    <cellStyle name="Normal 169 3" xfId="1129"/>
    <cellStyle name="Normal 169 4" xfId="1130"/>
    <cellStyle name="Normal 169 4 2" xfId="4520"/>
    <cellStyle name="Normal 169 5" xfId="1131"/>
    <cellStyle name="Normal 169 5 2" xfId="4521"/>
    <cellStyle name="Normal 169 6" xfId="1132"/>
    <cellStyle name="Normal 169 6 2" xfId="4522"/>
    <cellStyle name="Normal 169 7" xfId="1133"/>
    <cellStyle name="Normal 169 7 2" xfId="4523"/>
    <cellStyle name="Normal 169 8" xfId="1134"/>
    <cellStyle name="Normal 169 8 2" xfId="4524"/>
    <cellStyle name="Normal 169 9" xfId="1135"/>
    <cellStyle name="Normal 169 9 2" xfId="4525"/>
    <cellStyle name="Normal 17" xfId="1136"/>
    <cellStyle name="Normal 17 10" xfId="1137"/>
    <cellStyle name="Normal 17 11" xfId="1138"/>
    <cellStyle name="Normal 17 12" xfId="1139"/>
    <cellStyle name="Normal 17 13" xfId="1140"/>
    <cellStyle name="Normal 17 14" xfId="1141"/>
    <cellStyle name="Normal 17 15" xfId="1142"/>
    <cellStyle name="Normal 17 16" xfId="1143"/>
    <cellStyle name="Normal 17 17" xfId="1144"/>
    <cellStyle name="Normal 17 18" xfId="1145"/>
    <cellStyle name="Normal 17 19" xfId="1146"/>
    <cellStyle name="Normal 17 2" xfId="1147"/>
    <cellStyle name="Normal 17 2 2" xfId="1148"/>
    <cellStyle name="Normal 17 20" xfId="1149"/>
    <cellStyle name="Normal 17 21" xfId="1150"/>
    <cellStyle name="Normal 17 22" xfId="1151"/>
    <cellStyle name="Normal 17 23" xfId="1152"/>
    <cellStyle name="Normal 17 24" xfId="1153"/>
    <cellStyle name="Normal 17 25" xfId="1154"/>
    <cellStyle name="Normal 17 26" xfId="1155"/>
    <cellStyle name="Normal 17 27" xfId="1156"/>
    <cellStyle name="Normal 17 28" xfId="1157"/>
    <cellStyle name="Normal 17 29" xfId="1158"/>
    <cellStyle name="Normal 17 3" xfId="1159"/>
    <cellStyle name="Normal 17 3 2" xfId="1160"/>
    <cellStyle name="Normal 17 30" xfId="1161"/>
    <cellStyle name="Normal 17 31" xfId="1162"/>
    <cellStyle name="Normal 17 32" xfId="1163"/>
    <cellStyle name="Normal 17 33" xfId="1164"/>
    <cellStyle name="Normal 17 34" xfId="1165"/>
    <cellStyle name="Normal 17 35" xfId="1166"/>
    <cellStyle name="Normal 17 36" xfId="1167"/>
    <cellStyle name="Normal 17 37" xfId="1168"/>
    <cellStyle name="Normal 17 38" xfId="1169"/>
    <cellStyle name="Normal 17 39" xfId="1170"/>
    <cellStyle name="Normal 17 4" xfId="1171"/>
    <cellStyle name="Normal 17 4 2" xfId="1172"/>
    <cellStyle name="Normal 17 40" xfId="1173"/>
    <cellStyle name="Normal 17 41" xfId="1174"/>
    <cellStyle name="Normal 17 42" xfId="1175"/>
    <cellStyle name="Normal 17 5" xfId="1176"/>
    <cellStyle name="Normal 17 5 2" xfId="1177"/>
    <cellStyle name="Normal 17 6" xfId="1178"/>
    <cellStyle name="Normal 17 6 2" xfId="1179"/>
    <cellStyle name="Normal 17 7" xfId="1180"/>
    <cellStyle name="Normal 17 7 2" xfId="1181"/>
    <cellStyle name="Normal 17 8" xfId="1182"/>
    <cellStyle name="Normal 17 8 2" xfId="1183"/>
    <cellStyle name="Normal 17 9" xfId="1184"/>
    <cellStyle name="Normal 170" xfId="1185"/>
    <cellStyle name="Normal 170 10" xfId="1186"/>
    <cellStyle name="Normal 170 10 2" xfId="4526"/>
    <cellStyle name="Normal 170 11" xfId="4527"/>
    <cellStyle name="Normal 170 12" xfId="4528"/>
    <cellStyle name="Normal 170 13" xfId="4529"/>
    <cellStyle name="Normal 170 14" xfId="4530"/>
    <cellStyle name="Normal 170 15" xfId="4531"/>
    <cellStyle name="Normal 170 2" xfId="1187"/>
    <cellStyle name="Normal 170 3" xfId="1188"/>
    <cellStyle name="Normal 170 4" xfId="1189"/>
    <cellStyle name="Normal 170 4 2" xfId="4532"/>
    <cellStyle name="Normal 170 5" xfId="1190"/>
    <cellStyle name="Normal 170 5 2" xfId="4533"/>
    <cellStyle name="Normal 170 6" xfId="1191"/>
    <cellStyle name="Normal 170 6 2" xfId="4534"/>
    <cellStyle name="Normal 170 7" xfId="1192"/>
    <cellStyle name="Normal 170 7 2" xfId="4535"/>
    <cellStyle name="Normal 170 8" xfId="1193"/>
    <cellStyle name="Normal 170 8 2" xfId="4536"/>
    <cellStyle name="Normal 170 9" xfId="1194"/>
    <cellStyle name="Normal 170 9 2" xfId="4537"/>
    <cellStyle name="Normal 171" xfId="1195"/>
    <cellStyle name="Normal 171 10" xfId="1196"/>
    <cellStyle name="Normal 171 10 2" xfId="4538"/>
    <cellStyle name="Normal 171 11" xfId="4539"/>
    <cellStyle name="Normal 171 12" xfId="4540"/>
    <cellStyle name="Normal 171 13" xfId="4541"/>
    <cellStyle name="Normal 171 14" xfId="4542"/>
    <cellStyle name="Normal 171 15" xfId="4543"/>
    <cellStyle name="Normal 171 2" xfId="1197"/>
    <cellStyle name="Normal 171 3" xfId="1198"/>
    <cellStyle name="Normal 171 4" xfId="1199"/>
    <cellStyle name="Normal 171 4 2" xfId="4544"/>
    <cellStyle name="Normal 171 5" xfId="1200"/>
    <cellStyle name="Normal 171 5 2" xfId="4545"/>
    <cellStyle name="Normal 171 6" xfId="1201"/>
    <cellStyle name="Normal 171 6 2" xfId="4546"/>
    <cellStyle name="Normal 171 7" xfId="1202"/>
    <cellStyle name="Normal 171 7 2" xfId="4547"/>
    <cellStyle name="Normal 171 8" xfId="1203"/>
    <cellStyle name="Normal 171 8 2" xfId="4548"/>
    <cellStyle name="Normal 171 9" xfId="1204"/>
    <cellStyle name="Normal 171 9 2" xfId="4549"/>
    <cellStyle name="Normal 172" xfId="1205"/>
    <cellStyle name="Normal 172 10" xfId="1206"/>
    <cellStyle name="Normal 172 10 2" xfId="4550"/>
    <cellStyle name="Normal 172 11" xfId="4551"/>
    <cellStyle name="Normal 172 12" xfId="4552"/>
    <cellStyle name="Normal 172 13" xfId="4553"/>
    <cellStyle name="Normal 172 14" xfId="4554"/>
    <cellStyle name="Normal 172 15" xfId="4555"/>
    <cellStyle name="Normal 172 2" xfId="1207"/>
    <cellStyle name="Normal 172 3" xfId="1208"/>
    <cellStyle name="Normal 172 4" xfId="1209"/>
    <cellStyle name="Normal 172 4 2" xfId="4556"/>
    <cellStyle name="Normal 172 5" xfId="1210"/>
    <cellStyle name="Normal 172 5 2" xfId="4557"/>
    <cellStyle name="Normal 172 6" xfId="1211"/>
    <cellStyle name="Normal 172 6 2" xfId="4558"/>
    <cellStyle name="Normal 172 7" xfId="1212"/>
    <cellStyle name="Normal 172 7 2" xfId="4559"/>
    <cellStyle name="Normal 172 8" xfId="1213"/>
    <cellStyle name="Normal 172 8 2" xfId="4560"/>
    <cellStyle name="Normal 172 9" xfId="1214"/>
    <cellStyle name="Normal 172 9 2" xfId="4561"/>
    <cellStyle name="Normal 173" xfId="1215"/>
    <cellStyle name="Normal 173 10" xfId="1216"/>
    <cellStyle name="Normal 173 10 2" xfId="4562"/>
    <cellStyle name="Normal 173 11" xfId="4563"/>
    <cellStyle name="Normal 173 12" xfId="4564"/>
    <cellStyle name="Normal 173 13" xfId="4565"/>
    <cellStyle name="Normal 173 14" xfId="4566"/>
    <cellStyle name="Normal 173 15" xfId="4567"/>
    <cellStyle name="Normal 173 2" xfId="1217"/>
    <cellStyle name="Normal 173 3" xfId="1218"/>
    <cellStyle name="Normal 173 4" xfId="1219"/>
    <cellStyle name="Normal 173 4 2" xfId="4568"/>
    <cellStyle name="Normal 173 5" xfId="1220"/>
    <cellStyle name="Normal 173 5 2" xfId="4569"/>
    <cellStyle name="Normal 173 6" xfId="1221"/>
    <cellStyle name="Normal 173 6 2" xfId="4570"/>
    <cellStyle name="Normal 173 7" xfId="1222"/>
    <cellStyle name="Normal 173 7 2" xfId="4571"/>
    <cellStyle name="Normal 173 8" xfId="1223"/>
    <cellStyle name="Normal 173 8 2" xfId="4572"/>
    <cellStyle name="Normal 173 9" xfId="1224"/>
    <cellStyle name="Normal 173 9 2" xfId="4573"/>
    <cellStyle name="Normal 174" xfId="1225"/>
    <cellStyle name="Normal 174 10" xfId="1226"/>
    <cellStyle name="Normal 174 10 2" xfId="4574"/>
    <cellStyle name="Normal 174 11" xfId="4575"/>
    <cellStyle name="Normal 174 12" xfId="4576"/>
    <cellStyle name="Normal 174 13" xfId="4577"/>
    <cellStyle name="Normal 174 14" xfId="4578"/>
    <cellStyle name="Normal 174 15" xfId="4579"/>
    <cellStyle name="Normal 174 2" xfId="1227"/>
    <cellStyle name="Normal 174 3" xfId="1228"/>
    <cellStyle name="Normal 174 4" xfId="1229"/>
    <cellStyle name="Normal 174 4 2" xfId="4580"/>
    <cellStyle name="Normal 174 5" xfId="1230"/>
    <cellStyle name="Normal 174 5 2" xfId="4581"/>
    <cellStyle name="Normal 174 6" xfId="1231"/>
    <cellStyle name="Normal 174 6 2" xfId="4582"/>
    <cellStyle name="Normal 174 7" xfId="1232"/>
    <cellStyle name="Normal 174 7 2" xfId="4583"/>
    <cellStyle name="Normal 174 8" xfId="1233"/>
    <cellStyle name="Normal 174 8 2" xfId="4584"/>
    <cellStyle name="Normal 174 9" xfId="1234"/>
    <cellStyle name="Normal 174 9 2" xfId="4585"/>
    <cellStyle name="Normal 175" xfId="1235"/>
    <cellStyle name="Normal 175 10" xfId="1236"/>
    <cellStyle name="Normal 175 10 2" xfId="4586"/>
    <cellStyle name="Normal 175 11" xfId="4587"/>
    <cellStyle name="Normal 175 12" xfId="4588"/>
    <cellStyle name="Normal 175 13" xfId="4589"/>
    <cellStyle name="Normal 175 14" xfId="4590"/>
    <cellStyle name="Normal 175 15" xfId="4591"/>
    <cellStyle name="Normal 175 2" xfId="1237"/>
    <cellStyle name="Normal 175 3" xfId="1238"/>
    <cellStyle name="Normal 175 4" xfId="1239"/>
    <cellStyle name="Normal 175 4 2" xfId="4592"/>
    <cellStyle name="Normal 175 5" xfId="1240"/>
    <cellStyle name="Normal 175 5 2" xfId="4593"/>
    <cellStyle name="Normal 175 6" xfId="1241"/>
    <cellStyle name="Normal 175 6 2" xfId="4594"/>
    <cellStyle name="Normal 175 7" xfId="1242"/>
    <cellStyle name="Normal 175 7 2" xfId="4595"/>
    <cellStyle name="Normal 175 8" xfId="1243"/>
    <cellStyle name="Normal 175 8 2" xfId="4596"/>
    <cellStyle name="Normal 175 9" xfId="1244"/>
    <cellStyle name="Normal 175 9 2" xfId="4597"/>
    <cellStyle name="Normal 176" xfId="1245"/>
    <cellStyle name="Normal 176 10" xfId="1246"/>
    <cellStyle name="Normal 176 10 2" xfId="4598"/>
    <cellStyle name="Normal 176 11" xfId="4599"/>
    <cellStyle name="Normal 176 12" xfId="4600"/>
    <cellStyle name="Normal 176 13" xfId="4601"/>
    <cellStyle name="Normal 176 14" xfId="4602"/>
    <cellStyle name="Normal 176 15" xfId="4603"/>
    <cellStyle name="Normal 176 2" xfId="1247"/>
    <cellStyle name="Normal 176 3" xfId="1248"/>
    <cellStyle name="Normal 176 4" xfId="1249"/>
    <cellStyle name="Normal 176 4 2" xfId="4604"/>
    <cellStyle name="Normal 176 5" xfId="1250"/>
    <cellStyle name="Normal 176 5 2" xfId="4605"/>
    <cellStyle name="Normal 176 6" xfId="1251"/>
    <cellStyle name="Normal 176 6 2" xfId="4606"/>
    <cellStyle name="Normal 176 7" xfId="1252"/>
    <cellStyle name="Normal 176 7 2" xfId="4607"/>
    <cellStyle name="Normal 176 8" xfId="1253"/>
    <cellStyle name="Normal 176 8 2" xfId="4608"/>
    <cellStyle name="Normal 176 9" xfId="1254"/>
    <cellStyle name="Normal 176 9 2" xfId="4609"/>
    <cellStyle name="Normal 177" xfId="1255"/>
    <cellStyle name="Normal 177 10" xfId="1256"/>
    <cellStyle name="Normal 177 10 2" xfId="4610"/>
    <cellStyle name="Normal 177 11" xfId="4611"/>
    <cellStyle name="Normal 177 12" xfId="4612"/>
    <cellStyle name="Normal 177 13" xfId="4613"/>
    <cellStyle name="Normal 177 14" xfId="4614"/>
    <cellStyle name="Normal 177 15" xfId="4615"/>
    <cellStyle name="Normal 177 2" xfId="1257"/>
    <cellStyle name="Normal 177 3" xfId="1258"/>
    <cellStyle name="Normal 177 4" xfId="1259"/>
    <cellStyle name="Normal 177 4 2" xfId="4616"/>
    <cellStyle name="Normal 177 5" xfId="1260"/>
    <cellStyle name="Normal 177 5 2" xfId="4617"/>
    <cellStyle name="Normal 177 6" xfId="1261"/>
    <cellStyle name="Normal 177 6 2" xfId="4618"/>
    <cellStyle name="Normal 177 7" xfId="1262"/>
    <cellStyle name="Normal 177 7 2" xfId="4619"/>
    <cellStyle name="Normal 177 8" xfId="1263"/>
    <cellStyle name="Normal 177 8 2" xfId="4620"/>
    <cellStyle name="Normal 177 9" xfId="1264"/>
    <cellStyle name="Normal 177 9 2" xfId="4621"/>
    <cellStyle name="Normal 178" xfId="1265"/>
    <cellStyle name="Normal 178 10" xfId="1266"/>
    <cellStyle name="Normal 178 10 2" xfId="4622"/>
    <cellStyle name="Normal 178 11" xfId="4623"/>
    <cellStyle name="Normal 178 12" xfId="4624"/>
    <cellStyle name="Normal 178 13" xfId="4625"/>
    <cellStyle name="Normal 178 14" xfId="4626"/>
    <cellStyle name="Normal 178 15" xfId="4627"/>
    <cellStyle name="Normal 178 2" xfId="1267"/>
    <cellStyle name="Normal 178 3" xfId="1268"/>
    <cellStyle name="Normal 178 4" xfId="1269"/>
    <cellStyle name="Normal 178 4 2" xfId="4628"/>
    <cellStyle name="Normal 178 5" xfId="1270"/>
    <cellStyle name="Normal 178 5 2" xfId="4629"/>
    <cellStyle name="Normal 178 6" xfId="1271"/>
    <cellStyle name="Normal 178 6 2" xfId="4630"/>
    <cellStyle name="Normal 178 7" xfId="1272"/>
    <cellStyle name="Normal 178 7 2" xfId="4631"/>
    <cellStyle name="Normal 178 8" xfId="1273"/>
    <cellStyle name="Normal 178 8 2" xfId="4632"/>
    <cellStyle name="Normal 178 9" xfId="1274"/>
    <cellStyle name="Normal 178 9 2" xfId="4633"/>
    <cellStyle name="Normal 179" xfId="1275"/>
    <cellStyle name="Normal 179 10" xfId="1276"/>
    <cellStyle name="Normal 179 10 2" xfId="4634"/>
    <cellStyle name="Normal 179 11" xfId="4635"/>
    <cellStyle name="Normal 179 12" xfId="4636"/>
    <cellStyle name="Normal 179 13" xfId="4637"/>
    <cellStyle name="Normal 179 14" xfId="4638"/>
    <cellStyle name="Normal 179 15" xfId="4639"/>
    <cellStyle name="Normal 179 2" xfId="1277"/>
    <cellStyle name="Normal 179 3" xfId="1278"/>
    <cellStyle name="Normal 179 4" xfId="1279"/>
    <cellStyle name="Normal 179 4 2" xfId="4640"/>
    <cellStyle name="Normal 179 5" xfId="1280"/>
    <cellStyle name="Normal 179 5 2" xfId="4641"/>
    <cellStyle name="Normal 179 6" xfId="1281"/>
    <cellStyle name="Normal 179 6 2" xfId="4642"/>
    <cellStyle name="Normal 179 7" xfId="1282"/>
    <cellStyle name="Normal 179 7 2" xfId="4643"/>
    <cellStyle name="Normal 179 8" xfId="1283"/>
    <cellStyle name="Normal 179 8 2" xfId="4644"/>
    <cellStyle name="Normal 179 9" xfId="1284"/>
    <cellStyle name="Normal 179 9 2" xfId="4645"/>
    <cellStyle name="Normal 18" xfId="1285"/>
    <cellStyle name="Normal 18 10" xfId="1286"/>
    <cellStyle name="Normal 18 11" xfId="1287"/>
    <cellStyle name="Normal 18 12" xfId="1288"/>
    <cellStyle name="Normal 18 13" xfId="1289"/>
    <cellStyle name="Normal 18 14" xfId="1290"/>
    <cellStyle name="Normal 18 15" xfId="1291"/>
    <cellStyle name="Normal 18 16" xfId="1292"/>
    <cellStyle name="Normal 18 17" xfId="1293"/>
    <cellStyle name="Normal 18 18" xfId="1294"/>
    <cellStyle name="Normal 18 19" xfId="1295"/>
    <cellStyle name="Normal 18 2" xfId="1296"/>
    <cellStyle name="Normal 18 2 2" xfId="1297"/>
    <cellStyle name="Normal 18 20" xfId="1298"/>
    <cellStyle name="Normal 18 21" xfId="1299"/>
    <cellStyle name="Normal 18 22" xfId="1300"/>
    <cellStyle name="Normal 18 23" xfId="1301"/>
    <cellStyle name="Normal 18 24" xfId="1302"/>
    <cellStyle name="Normal 18 25" xfId="1303"/>
    <cellStyle name="Normal 18 26" xfId="1304"/>
    <cellStyle name="Normal 18 27" xfId="1305"/>
    <cellStyle name="Normal 18 28" xfId="1306"/>
    <cellStyle name="Normal 18 29" xfId="1307"/>
    <cellStyle name="Normal 18 3" xfId="1308"/>
    <cellStyle name="Normal 18 3 2" xfId="1309"/>
    <cellStyle name="Normal 18 30" xfId="1310"/>
    <cellStyle name="Normal 18 31" xfId="1311"/>
    <cellStyle name="Normal 18 32" xfId="1312"/>
    <cellStyle name="Normal 18 33" xfId="1313"/>
    <cellStyle name="Normal 18 34" xfId="1314"/>
    <cellStyle name="Normal 18 35" xfId="1315"/>
    <cellStyle name="Normal 18 36" xfId="1316"/>
    <cellStyle name="Normal 18 37" xfId="1317"/>
    <cellStyle name="Normal 18 38" xfId="1318"/>
    <cellStyle name="Normal 18 39" xfId="1319"/>
    <cellStyle name="Normal 18 4" xfId="1320"/>
    <cellStyle name="Normal 18 4 2" xfId="1321"/>
    <cellStyle name="Normal 18 40" xfId="1322"/>
    <cellStyle name="Normal 18 41" xfId="1323"/>
    <cellStyle name="Normal 18 42" xfId="1324"/>
    <cellStyle name="Normal 18 5" xfId="1325"/>
    <cellStyle name="Normal 18 5 2" xfId="1326"/>
    <cellStyle name="Normal 18 6" xfId="1327"/>
    <cellStyle name="Normal 18 6 2" xfId="1328"/>
    <cellStyle name="Normal 18 7" xfId="1329"/>
    <cellStyle name="Normal 18 7 2" xfId="1330"/>
    <cellStyle name="Normal 18 8" xfId="1331"/>
    <cellStyle name="Normal 18 8 2" xfId="1332"/>
    <cellStyle name="Normal 18 9" xfId="1333"/>
    <cellStyle name="Normal 180" xfId="1334"/>
    <cellStyle name="Normal 180 10" xfId="1335"/>
    <cellStyle name="Normal 180 10 2" xfId="4646"/>
    <cellStyle name="Normal 180 11" xfId="4647"/>
    <cellStyle name="Normal 180 12" xfId="4648"/>
    <cellStyle name="Normal 180 13" xfId="4649"/>
    <cellStyle name="Normal 180 14" xfId="4650"/>
    <cellStyle name="Normal 180 15" xfId="4651"/>
    <cellStyle name="Normal 180 2" xfId="1336"/>
    <cellStyle name="Normal 180 3" xfId="1337"/>
    <cellStyle name="Normal 180 4" xfId="1338"/>
    <cellStyle name="Normal 180 4 2" xfId="4652"/>
    <cellStyle name="Normal 180 5" xfId="1339"/>
    <cellStyle name="Normal 180 5 2" xfId="4653"/>
    <cellStyle name="Normal 180 6" xfId="1340"/>
    <cellStyle name="Normal 180 6 2" xfId="4654"/>
    <cellStyle name="Normal 180 7" xfId="1341"/>
    <cellStyle name="Normal 180 7 2" xfId="4655"/>
    <cellStyle name="Normal 180 8" xfId="1342"/>
    <cellStyle name="Normal 180 8 2" xfId="4656"/>
    <cellStyle name="Normal 180 9" xfId="1343"/>
    <cellStyle name="Normal 180 9 2" xfId="4657"/>
    <cellStyle name="Normal 181" xfId="1344"/>
    <cellStyle name="Normal 181 10" xfId="1345"/>
    <cellStyle name="Normal 181 10 2" xfId="4658"/>
    <cellStyle name="Normal 181 11" xfId="4659"/>
    <cellStyle name="Normal 181 12" xfId="4660"/>
    <cellStyle name="Normal 181 13" xfId="4661"/>
    <cellStyle name="Normal 181 14" xfId="4662"/>
    <cellStyle name="Normal 181 15" xfId="4663"/>
    <cellStyle name="Normal 181 2" xfId="1346"/>
    <cellStyle name="Normal 181 3" xfId="1347"/>
    <cellStyle name="Normal 181 4" xfId="1348"/>
    <cellStyle name="Normal 181 4 2" xfId="4664"/>
    <cellStyle name="Normal 181 5" xfId="1349"/>
    <cellStyle name="Normal 181 5 2" xfId="4665"/>
    <cellStyle name="Normal 181 6" xfId="1350"/>
    <cellStyle name="Normal 181 6 2" xfId="4666"/>
    <cellStyle name="Normal 181 7" xfId="1351"/>
    <cellStyle name="Normal 181 7 2" xfId="4667"/>
    <cellStyle name="Normal 181 8" xfId="1352"/>
    <cellStyle name="Normal 181 8 2" xfId="4668"/>
    <cellStyle name="Normal 181 9" xfId="1353"/>
    <cellStyle name="Normal 181 9 2" xfId="4669"/>
    <cellStyle name="Normal 182" xfId="1354"/>
    <cellStyle name="Normal 182 10" xfId="1355"/>
    <cellStyle name="Normal 182 10 2" xfId="4670"/>
    <cellStyle name="Normal 182 11" xfId="4671"/>
    <cellStyle name="Normal 182 12" xfId="4672"/>
    <cellStyle name="Normal 182 13" xfId="4673"/>
    <cellStyle name="Normal 182 14" xfId="4674"/>
    <cellStyle name="Normal 182 15" xfId="4675"/>
    <cellStyle name="Normal 182 2" xfId="1356"/>
    <cellStyle name="Normal 182 3" xfId="1357"/>
    <cellStyle name="Normal 182 4" xfId="1358"/>
    <cellStyle name="Normal 182 4 2" xfId="4676"/>
    <cellStyle name="Normal 182 5" xfId="1359"/>
    <cellStyle name="Normal 182 5 2" xfId="4677"/>
    <cellStyle name="Normal 182 6" xfId="1360"/>
    <cellStyle name="Normal 182 6 2" xfId="4678"/>
    <cellStyle name="Normal 182 7" xfId="1361"/>
    <cellStyle name="Normal 182 7 2" xfId="4679"/>
    <cellStyle name="Normal 182 8" xfId="1362"/>
    <cellStyle name="Normal 182 8 2" xfId="4680"/>
    <cellStyle name="Normal 182 9" xfId="1363"/>
    <cellStyle name="Normal 182 9 2" xfId="4681"/>
    <cellStyle name="Normal 183" xfId="1364"/>
    <cellStyle name="Normal 183 10" xfId="1365"/>
    <cellStyle name="Normal 183 10 2" xfId="4682"/>
    <cellStyle name="Normal 183 11" xfId="4683"/>
    <cellStyle name="Normal 183 12" xfId="4684"/>
    <cellStyle name="Normal 183 13" xfId="4685"/>
    <cellStyle name="Normal 183 14" xfId="4686"/>
    <cellStyle name="Normal 183 15" xfId="4687"/>
    <cellStyle name="Normal 183 2" xfId="1366"/>
    <cellStyle name="Normal 183 3" xfId="1367"/>
    <cellStyle name="Normal 183 4" xfId="1368"/>
    <cellStyle name="Normal 183 4 2" xfId="4688"/>
    <cellStyle name="Normal 183 5" xfId="1369"/>
    <cellStyle name="Normal 183 5 2" xfId="4689"/>
    <cellStyle name="Normal 183 6" xfId="1370"/>
    <cellStyle name="Normal 183 6 2" xfId="4690"/>
    <cellStyle name="Normal 183 7" xfId="1371"/>
    <cellStyle name="Normal 183 7 2" xfId="4691"/>
    <cellStyle name="Normal 183 8" xfId="1372"/>
    <cellStyle name="Normal 183 8 2" xfId="4692"/>
    <cellStyle name="Normal 183 9" xfId="1373"/>
    <cellStyle name="Normal 183 9 2" xfId="4693"/>
    <cellStyle name="Normal 184" xfId="1374"/>
    <cellStyle name="Normal 184 10" xfId="1375"/>
    <cellStyle name="Normal 184 10 2" xfId="4694"/>
    <cellStyle name="Normal 184 11" xfId="4695"/>
    <cellStyle name="Normal 184 12" xfId="4696"/>
    <cellStyle name="Normal 184 13" xfId="4697"/>
    <cellStyle name="Normal 184 14" xfId="4698"/>
    <cellStyle name="Normal 184 15" xfId="4699"/>
    <cellStyle name="Normal 184 2" xfId="1376"/>
    <cellStyle name="Normal 184 3" xfId="1377"/>
    <cellStyle name="Normal 184 4" xfId="1378"/>
    <cellStyle name="Normal 184 4 2" xfId="4700"/>
    <cellStyle name="Normal 184 5" xfId="1379"/>
    <cellStyle name="Normal 184 5 2" xfId="4701"/>
    <cellStyle name="Normal 184 6" xfId="1380"/>
    <cellStyle name="Normal 184 6 2" xfId="4702"/>
    <cellStyle name="Normal 184 7" xfId="1381"/>
    <cellStyle name="Normal 184 7 2" xfId="4703"/>
    <cellStyle name="Normal 184 8" xfId="1382"/>
    <cellStyle name="Normal 184 8 2" xfId="4704"/>
    <cellStyle name="Normal 184 9" xfId="1383"/>
    <cellStyle name="Normal 184 9 2" xfId="4705"/>
    <cellStyle name="Normal 185" xfId="1384"/>
    <cellStyle name="Normal 185 10" xfId="1385"/>
    <cellStyle name="Normal 185 10 2" xfId="4706"/>
    <cellStyle name="Normal 185 11" xfId="4707"/>
    <cellStyle name="Normal 185 12" xfId="4708"/>
    <cellStyle name="Normal 185 13" xfId="4709"/>
    <cellStyle name="Normal 185 14" xfId="4710"/>
    <cellStyle name="Normal 185 15" xfId="4711"/>
    <cellStyle name="Normal 185 2" xfId="1386"/>
    <cellStyle name="Normal 185 3" xfId="1387"/>
    <cellStyle name="Normal 185 4" xfId="1388"/>
    <cellStyle name="Normal 185 4 2" xfId="4712"/>
    <cellStyle name="Normal 185 5" xfId="1389"/>
    <cellStyle name="Normal 185 5 2" xfId="4713"/>
    <cellStyle name="Normal 185 6" xfId="1390"/>
    <cellStyle name="Normal 185 6 2" xfId="4714"/>
    <cellStyle name="Normal 185 7" xfId="1391"/>
    <cellStyle name="Normal 185 7 2" xfId="4715"/>
    <cellStyle name="Normal 185 8" xfId="1392"/>
    <cellStyle name="Normal 185 8 2" xfId="4716"/>
    <cellStyle name="Normal 185 9" xfId="1393"/>
    <cellStyle name="Normal 185 9 2" xfId="4717"/>
    <cellStyle name="Normal 186" xfId="1394"/>
    <cellStyle name="Normal 186 10" xfId="1395"/>
    <cellStyle name="Normal 186 10 2" xfId="4718"/>
    <cellStyle name="Normal 186 11" xfId="4719"/>
    <cellStyle name="Normal 186 12" xfId="4720"/>
    <cellStyle name="Normal 186 13" xfId="4721"/>
    <cellStyle name="Normal 186 14" xfId="4722"/>
    <cellStyle name="Normal 186 15" xfId="4723"/>
    <cellStyle name="Normal 186 2" xfId="1396"/>
    <cellStyle name="Normal 186 3" xfId="1397"/>
    <cellStyle name="Normal 186 4" xfId="1398"/>
    <cellStyle name="Normal 186 4 2" xfId="4724"/>
    <cellStyle name="Normal 186 5" xfId="1399"/>
    <cellStyle name="Normal 186 5 2" xfId="4725"/>
    <cellStyle name="Normal 186 6" xfId="1400"/>
    <cellStyle name="Normal 186 6 2" xfId="4726"/>
    <cellStyle name="Normal 186 7" xfId="1401"/>
    <cellStyle name="Normal 186 7 2" xfId="4727"/>
    <cellStyle name="Normal 186 8" xfId="1402"/>
    <cellStyle name="Normal 186 8 2" xfId="4728"/>
    <cellStyle name="Normal 186 9" xfId="1403"/>
    <cellStyle name="Normal 186 9 2" xfId="4729"/>
    <cellStyle name="Normal 187" xfId="1404"/>
    <cellStyle name="Normal 187 10" xfId="1405"/>
    <cellStyle name="Normal 187 10 2" xfId="4730"/>
    <cellStyle name="Normal 187 11" xfId="4731"/>
    <cellStyle name="Normal 187 12" xfId="4732"/>
    <cellStyle name="Normal 187 13" xfId="4733"/>
    <cellStyle name="Normal 187 14" xfId="4734"/>
    <cellStyle name="Normal 187 15" xfId="4735"/>
    <cellStyle name="Normal 187 2" xfId="1406"/>
    <cellStyle name="Normal 187 3" xfId="1407"/>
    <cellStyle name="Normal 187 4" xfId="1408"/>
    <cellStyle name="Normal 187 4 2" xfId="4736"/>
    <cellStyle name="Normal 187 5" xfId="1409"/>
    <cellStyle name="Normal 187 5 2" xfId="4737"/>
    <cellStyle name="Normal 187 6" xfId="1410"/>
    <cellStyle name="Normal 187 6 2" xfId="4738"/>
    <cellStyle name="Normal 187 7" xfId="1411"/>
    <cellStyle name="Normal 187 7 2" xfId="4739"/>
    <cellStyle name="Normal 187 8" xfId="1412"/>
    <cellStyle name="Normal 187 8 2" xfId="4740"/>
    <cellStyle name="Normal 187 9" xfId="1413"/>
    <cellStyle name="Normal 187 9 2" xfId="4741"/>
    <cellStyle name="Normal 188" xfId="1414"/>
    <cellStyle name="Normal 188 10" xfId="1415"/>
    <cellStyle name="Normal 188 10 2" xfId="4742"/>
    <cellStyle name="Normal 188 11" xfId="4743"/>
    <cellStyle name="Normal 188 12" xfId="4744"/>
    <cellStyle name="Normal 188 13" xfId="4745"/>
    <cellStyle name="Normal 188 14" xfId="4746"/>
    <cellStyle name="Normal 188 15" xfId="4747"/>
    <cellStyle name="Normal 188 2" xfId="1416"/>
    <cellStyle name="Normal 188 3" xfId="1417"/>
    <cellStyle name="Normal 188 4" xfId="1418"/>
    <cellStyle name="Normal 188 4 2" xfId="4748"/>
    <cellStyle name="Normal 188 5" xfId="1419"/>
    <cellStyle name="Normal 188 5 2" xfId="4749"/>
    <cellStyle name="Normal 188 6" xfId="1420"/>
    <cellStyle name="Normal 188 6 2" xfId="4750"/>
    <cellStyle name="Normal 188 7" xfId="1421"/>
    <cellStyle name="Normal 188 7 2" xfId="4751"/>
    <cellStyle name="Normal 188 8" xfId="1422"/>
    <cellStyle name="Normal 188 8 2" xfId="4752"/>
    <cellStyle name="Normal 188 9" xfId="1423"/>
    <cellStyle name="Normal 188 9 2" xfId="4753"/>
    <cellStyle name="Normal 189" xfId="1424"/>
    <cellStyle name="Normal 189 10" xfId="1425"/>
    <cellStyle name="Normal 189 10 2" xfId="4754"/>
    <cellStyle name="Normal 189 11" xfId="4755"/>
    <cellStyle name="Normal 189 12" xfId="4756"/>
    <cellStyle name="Normal 189 13" xfId="4757"/>
    <cellStyle name="Normal 189 14" xfId="4758"/>
    <cellStyle name="Normal 189 15" xfId="4759"/>
    <cellStyle name="Normal 189 2" xfId="1426"/>
    <cellStyle name="Normal 189 3" xfId="1427"/>
    <cellStyle name="Normal 189 4" xfId="1428"/>
    <cellStyle name="Normal 189 4 2" xfId="4760"/>
    <cellStyle name="Normal 189 5" xfId="1429"/>
    <cellStyle name="Normal 189 5 2" xfId="4761"/>
    <cellStyle name="Normal 189 6" xfId="1430"/>
    <cellStyle name="Normal 189 6 2" xfId="4762"/>
    <cellStyle name="Normal 189 7" xfId="1431"/>
    <cellStyle name="Normal 189 7 2" xfId="4763"/>
    <cellStyle name="Normal 189 8" xfId="1432"/>
    <cellStyle name="Normal 189 8 2" xfId="4764"/>
    <cellStyle name="Normal 189 9" xfId="1433"/>
    <cellStyle name="Normal 189 9 2" xfId="4765"/>
    <cellStyle name="Normal 19" xfId="1434"/>
    <cellStyle name="Normal 19 10" xfId="1435"/>
    <cellStyle name="Normal 19 11" xfId="1436"/>
    <cellStyle name="Normal 19 12" xfId="1437"/>
    <cellStyle name="Normal 19 13" xfId="1438"/>
    <cellStyle name="Normal 19 14" xfId="1439"/>
    <cellStyle name="Normal 19 15" xfId="1440"/>
    <cellStyle name="Normal 19 16" xfId="1441"/>
    <cellStyle name="Normal 19 17" xfId="1442"/>
    <cellStyle name="Normal 19 18" xfId="1443"/>
    <cellStyle name="Normal 19 19" xfId="1444"/>
    <cellStyle name="Normal 19 2" xfId="1445"/>
    <cellStyle name="Normal 19 2 2" xfId="1446"/>
    <cellStyle name="Normal 19 20" xfId="1447"/>
    <cellStyle name="Normal 19 21" xfId="1448"/>
    <cellStyle name="Normal 19 22" xfId="1449"/>
    <cellStyle name="Normal 19 23" xfId="1450"/>
    <cellStyle name="Normal 19 24" xfId="1451"/>
    <cellStyle name="Normal 19 25" xfId="1452"/>
    <cellStyle name="Normal 19 26" xfId="1453"/>
    <cellStyle name="Normal 19 27" xfId="1454"/>
    <cellStyle name="Normal 19 28" xfId="1455"/>
    <cellStyle name="Normal 19 29" xfId="1456"/>
    <cellStyle name="Normal 19 3" xfId="1457"/>
    <cellStyle name="Normal 19 3 2" xfId="1458"/>
    <cellStyle name="Normal 19 30" xfId="1459"/>
    <cellStyle name="Normal 19 31" xfId="1460"/>
    <cellStyle name="Normal 19 32" xfId="1461"/>
    <cellStyle name="Normal 19 33" xfId="1462"/>
    <cellStyle name="Normal 19 34" xfId="1463"/>
    <cellStyle name="Normal 19 35" xfId="1464"/>
    <cellStyle name="Normal 19 36" xfId="1465"/>
    <cellStyle name="Normal 19 37" xfId="1466"/>
    <cellStyle name="Normal 19 38" xfId="1467"/>
    <cellStyle name="Normal 19 39" xfId="1468"/>
    <cellStyle name="Normal 19 4" xfId="1469"/>
    <cellStyle name="Normal 19 4 2" xfId="1470"/>
    <cellStyle name="Normal 19 40" xfId="1471"/>
    <cellStyle name="Normal 19 41" xfId="1472"/>
    <cellStyle name="Normal 19 42" xfId="1473"/>
    <cellStyle name="Normal 19 5" xfId="1474"/>
    <cellStyle name="Normal 19 5 2" xfId="1475"/>
    <cellStyle name="Normal 19 6" xfId="1476"/>
    <cellStyle name="Normal 19 6 2" xfId="1477"/>
    <cellStyle name="Normal 19 7" xfId="1478"/>
    <cellStyle name="Normal 19 7 2" xfId="1479"/>
    <cellStyle name="Normal 19 8" xfId="1480"/>
    <cellStyle name="Normal 19 8 2" xfId="1481"/>
    <cellStyle name="Normal 19 9" xfId="1482"/>
    <cellStyle name="Normal 190" xfId="1483"/>
    <cellStyle name="Normal 190 10" xfId="1484"/>
    <cellStyle name="Normal 190 10 2" xfId="4766"/>
    <cellStyle name="Normal 190 11" xfId="4767"/>
    <cellStyle name="Normal 190 12" xfId="4768"/>
    <cellStyle name="Normal 190 13" xfId="4769"/>
    <cellStyle name="Normal 190 14" xfId="4770"/>
    <cellStyle name="Normal 190 15" xfId="4771"/>
    <cellStyle name="Normal 190 2" xfId="1485"/>
    <cellStyle name="Normal 190 3" xfId="1486"/>
    <cellStyle name="Normal 190 4" xfId="1487"/>
    <cellStyle name="Normal 190 4 2" xfId="4772"/>
    <cellStyle name="Normal 190 5" xfId="1488"/>
    <cellStyle name="Normal 190 5 2" xfId="4773"/>
    <cellStyle name="Normal 190 6" xfId="1489"/>
    <cellStyle name="Normal 190 6 2" xfId="4774"/>
    <cellStyle name="Normal 190 7" xfId="1490"/>
    <cellStyle name="Normal 190 7 2" xfId="4775"/>
    <cellStyle name="Normal 190 8" xfId="1491"/>
    <cellStyle name="Normal 190 8 2" xfId="4776"/>
    <cellStyle name="Normal 190 9" xfId="1492"/>
    <cellStyle name="Normal 190 9 2" xfId="4777"/>
    <cellStyle name="Normal 191" xfId="1493"/>
    <cellStyle name="Normal 191 10" xfId="1494"/>
    <cellStyle name="Normal 191 10 2" xfId="4778"/>
    <cellStyle name="Normal 191 11" xfId="4779"/>
    <cellStyle name="Normal 191 12" xfId="4780"/>
    <cellStyle name="Normal 191 13" xfId="4781"/>
    <cellStyle name="Normal 191 14" xfId="4782"/>
    <cellStyle name="Normal 191 15" xfId="4783"/>
    <cellStyle name="Normal 191 2" xfId="1495"/>
    <cellStyle name="Normal 191 3" xfId="1496"/>
    <cellStyle name="Normal 191 4" xfId="1497"/>
    <cellStyle name="Normal 191 4 2" xfId="4784"/>
    <cellStyle name="Normal 191 5" xfId="1498"/>
    <cellStyle name="Normal 191 5 2" xfId="4785"/>
    <cellStyle name="Normal 191 6" xfId="1499"/>
    <cellStyle name="Normal 191 6 2" xfId="4786"/>
    <cellStyle name="Normal 191 7" xfId="1500"/>
    <cellStyle name="Normal 191 7 2" xfId="4787"/>
    <cellStyle name="Normal 191 8" xfId="1501"/>
    <cellStyle name="Normal 191 8 2" xfId="4788"/>
    <cellStyle name="Normal 191 9" xfId="1502"/>
    <cellStyle name="Normal 191 9 2" xfId="4789"/>
    <cellStyle name="Normal 192" xfId="1503"/>
    <cellStyle name="Normal 192 10" xfId="1504"/>
    <cellStyle name="Normal 192 10 2" xfId="4790"/>
    <cellStyle name="Normal 192 11" xfId="4791"/>
    <cellStyle name="Normal 192 12" xfId="4792"/>
    <cellStyle name="Normal 192 13" xfId="4793"/>
    <cellStyle name="Normal 192 14" xfId="4794"/>
    <cellStyle name="Normal 192 15" xfId="4795"/>
    <cellStyle name="Normal 192 2" xfId="1505"/>
    <cellStyle name="Normal 192 3" xfId="1506"/>
    <cellStyle name="Normal 192 4" xfId="1507"/>
    <cellStyle name="Normal 192 4 2" xfId="4796"/>
    <cellStyle name="Normal 192 5" xfId="1508"/>
    <cellStyle name="Normal 192 5 2" xfId="4797"/>
    <cellStyle name="Normal 192 6" xfId="1509"/>
    <cellStyle name="Normal 192 6 2" xfId="4798"/>
    <cellStyle name="Normal 192 7" xfId="1510"/>
    <cellStyle name="Normal 192 7 2" xfId="4799"/>
    <cellStyle name="Normal 192 8" xfId="1511"/>
    <cellStyle name="Normal 192 8 2" xfId="4800"/>
    <cellStyle name="Normal 192 9" xfId="1512"/>
    <cellStyle name="Normal 192 9 2" xfId="4801"/>
    <cellStyle name="Normal 193" xfId="1513"/>
    <cellStyle name="Normal 193 10" xfId="1514"/>
    <cellStyle name="Normal 193 10 2" xfId="4802"/>
    <cellStyle name="Normal 193 11" xfId="4803"/>
    <cellStyle name="Normal 193 12" xfId="4804"/>
    <cellStyle name="Normal 193 13" xfId="4805"/>
    <cellStyle name="Normal 193 14" xfId="4806"/>
    <cellStyle name="Normal 193 15" xfId="4807"/>
    <cellStyle name="Normal 193 2" xfId="1515"/>
    <cellStyle name="Normal 193 3" xfId="1516"/>
    <cellStyle name="Normal 193 4" xfId="1517"/>
    <cellStyle name="Normal 193 4 2" xfId="4808"/>
    <cellStyle name="Normal 193 5" xfId="1518"/>
    <cellStyle name="Normal 193 5 2" xfId="4809"/>
    <cellStyle name="Normal 193 6" xfId="1519"/>
    <cellStyle name="Normal 193 6 2" xfId="4810"/>
    <cellStyle name="Normal 193 7" xfId="1520"/>
    <cellStyle name="Normal 193 7 2" xfId="4811"/>
    <cellStyle name="Normal 193 8" xfId="1521"/>
    <cellStyle name="Normal 193 8 2" xfId="4812"/>
    <cellStyle name="Normal 193 9" xfId="1522"/>
    <cellStyle name="Normal 193 9 2" xfId="4813"/>
    <cellStyle name="Normal 194" xfId="1523"/>
    <cellStyle name="Normal 194 10" xfId="1524"/>
    <cellStyle name="Normal 194 10 2" xfId="4814"/>
    <cellStyle name="Normal 194 11" xfId="4815"/>
    <cellStyle name="Normal 194 12" xfId="4816"/>
    <cellStyle name="Normal 194 13" xfId="4817"/>
    <cellStyle name="Normal 194 14" xfId="4818"/>
    <cellStyle name="Normal 194 15" xfId="4819"/>
    <cellStyle name="Normal 194 2" xfId="1525"/>
    <cellStyle name="Normal 194 3" xfId="1526"/>
    <cellStyle name="Normal 194 4" xfId="1527"/>
    <cellStyle name="Normal 194 4 2" xfId="4820"/>
    <cellStyle name="Normal 194 5" xfId="1528"/>
    <cellStyle name="Normal 194 5 2" xfId="4821"/>
    <cellStyle name="Normal 194 6" xfId="1529"/>
    <cellStyle name="Normal 194 6 2" xfId="4822"/>
    <cellStyle name="Normal 194 7" xfId="1530"/>
    <cellStyle name="Normal 194 7 2" xfId="4823"/>
    <cellStyle name="Normal 194 8" xfId="1531"/>
    <cellStyle name="Normal 194 8 2" xfId="4824"/>
    <cellStyle name="Normal 194 9" xfId="1532"/>
    <cellStyle name="Normal 194 9 2" xfId="4825"/>
    <cellStyle name="Normal 195" xfId="1533"/>
    <cellStyle name="Normal 195 2" xfId="1534"/>
    <cellStyle name="Normal 195 3" xfId="1535"/>
    <cellStyle name="Normal 195 4" xfId="1536"/>
    <cellStyle name="Normal 195 5" xfId="1537"/>
    <cellStyle name="Normal 195 6" xfId="1538"/>
    <cellStyle name="Normal 195 7" xfId="1539"/>
    <cellStyle name="Normal 195 8" xfId="1540"/>
    <cellStyle name="Normal 196" xfId="1541"/>
    <cellStyle name="Normal 196 10" xfId="1542"/>
    <cellStyle name="Normal 196 10 2" xfId="4826"/>
    <cellStyle name="Normal 196 11" xfId="4827"/>
    <cellStyle name="Normal 196 12" xfId="4828"/>
    <cellStyle name="Normal 196 13" xfId="4829"/>
    <cellStyle name="Normal 196 14" xfId="4830"/>
    <cellStyle name="Normal 196 15" xfId="4831"/>
    <cellStyle name="Normal 196 2" xfId="1543"/>
    <cellStyle name="Normal 196 3" xfId="1544"/>
    <cellStyle name="Normal 196 4" xfId="1545"/>
    <cellStyle name="Normal 196 4 2" xfId="4832"/>
    <cellStyle name="Normal 196 5" xfId="1546"/>
    <cellStyle name="Normal 196 5 2" xfId="4833"/>
    <cellStyle name="Normal 196 6" xfId="1547"/>
    <cellStyle name="Normal 196 6 2" xfId="4834"/>
    <cellStyle name="Normal 196 7" xfId="1548"/>
    <cellStyle name="Normal 196 7 2" xfId="4835"/>
    <cellStyle name="Normal 196 8" xfId="1549"/>
    <cellStyle name="Normal 196 8 2" xfId="4836"/>
    <cellStyle name="Normal 196 9" xfId="1550"/>
    <cellStyle name="Normal 196 9 2" xfId="4837"/>
    <cellStyle name="Normal 197" xfId="1551"/>
    <cellStyle name="Normal 197 10" xfId="1552"/>
    <cellStyle name="Normal 197 10 2" xfId="4838"/>
    <cellStyle name="Normal 197 11" xfId="4839"/>
    <cellStyle name="Normal 197 12" xfId="4840"/>
    <cellStyle name="Normal 197 13" xfId="4841"/>
    <cellStyle name="Normal 197 14" xfId="4842"/>
    <cellStyle name="Normal 197 15" xfId="4843"/>
    <cellStyle name="Normal 197 2" xfId="1553"/>
    <cellStyle name="Normal 197 3" xfId="1554"/>
    <cellStyle name="Normal 197 4" xfId="1555"/>
    <cellStyle name="Normal 197 4 2" xfId="4844"/>
    <cellStyle name="Normal 197 5" xfId="1556"/>
    <cellStyle name="Normal 197 5 2" xfId="4845"/>
    <cellStyle name="Normal 197 6" xfId="1557"/>
    <cellStyle name="Normal 197 6 2" xfId="4846"/>
    <cellStyle name="Normal 197 7" xfId="1558"/>
    <cellStyle name="Normal 197 7 2" xfId="4847"/>
    <cellStyle name="Normal 197 8" xfId="1559"/>
    <cellStyle name="Normal 197 8 2" xfId="4848"/>
    <cellStyle name="Normal 197 9" xfId="1560"/>
    <cellStyle name="Normal 197 9 2" xfId="4849"/>
    <cellStyle name="Normal 198" xfId="1561"/>
    <cellStyle name="Normal 198 10" xfId="1562"/>
    <cellStyle name="Normal 198 10 2" xfId="4850"/>
    <cellStyle name="Normal 198 11" xfId="4851"/>
    <cellStyle name="Normal 198 12" xfId="4852"/>
    <cellStyle name="Normal 198 13" xfId="4853"/>
    <cellStyle name="Normal 198 14" xfId="4854"/>
    <cellStyle name="Normal 198 15" xfId="4855"/>
    <cellStyle name="Normal 198 2" xfId="1563"/>
    <cellStyle name="Normal 198 3" xfId="1564"/>
    <cellStyle name="Normal 198 4" xfId="1565"/>
    <cellStyle name="Normal 198 4 2" xfId="4856"/>
    <cellStyle name="Normal 198 5" xfId="1566"/>
    <cellStyle name="Normal 198 5 2" xfId="4857"/>
    <cellStyle name="Normal 198 6" xfId="1567"/>
    <cellStyle name="Normal 198 6 2" xfId="4858"/>
    <cellStyle name="Normal 198 7" xfId="1568"/>
    <cellStyle name="Normal 198 7 2" xfId="4859"/>
    <cellStyle name="Normal 198 8" xfId="1569"/>
    <cellStyle name="Normal 198 8 2" xfId="4860"/>
    <cellStyle name="Normal 198 9" xfId="1570"/>
    <cellStyle name="Normal 198 9 2" xfId="4861"/>
    <cellStyle name="Normal 199" xfId="1571"/>
    <cellStyle name="Normal 199 10" xfId="1572"/>
    <cellStyle name="Normal 199 10 2" xfId="4862"/>
    <cellStyle name="Normal 199 11" xfId="4863"/>
    <cellStyle name="Normal 199 12" xfId="4864"/>
    <cellStyle name="Normal 199 13" xfId="4865"/>
    <cellStyle name="Normal 199 14" xfId="4866"/>
    <cellStyle name="Normal 199 15" xfId="4867"/>
    <cellStyle name="Normal 199 2" xfId="1573"/>
    <cellStyle name="Normal 199 3" xfId="1574"/>
    <cellStyle name="Normal 199 4" xfId="1575"/>
    <cellStyle name="Normal 199 4 2" xfId="4868"/>
    <cellStyle name="Normal 199 5" xfId="1576"/>
    <cellStyle name="Normal 199 5 2" xfId="4869"/>
    <cellStyle name="Normal 199 6" xfId="1577"/>
    <cellStyle name="Normal 199 6 2" xfId="4870"/>
    <cellStyle name="Normal 199 7" xfId="1578"/>
    <cellStyle name="Normal 199 7 2" xfId="4871"/>
    <cellStyle name="Normal 199 8" xfId="1579"/>
    <cellStyle name="Normal 199 8 2" xfId="4872"/>
    <cellStyle name="Normal 199 9" xfId="1580"/>
    <cellStyle name="Normal 199 9 2" xfId="4873"/>
    <cellStyle name="Normal 2" xfId="4"/>
    <cellStyle name="Normal 2 10" xfId="3"/>
    <cellStyle name="Normal 2 10 10" xfId="1581"/>
    <cellStyle name="Normal 2 10 2" xfId="1582"/>
    <cellStyle name="Normal 2 10 2 2" xfId="7824"/>
    <cellStyle name="Normal 2 10 2 3" xfId="7834"/>
    <cellStyle name="Normal 2 10 3" xfId="1583"/>
    <cellStyle name="Normal 2 10 4" xfId="1584"/>
    <cellStyle name="Normal 2 10 5" xfId="1585"/>
    <cellStyle name="Normal 2 10 6" xfId="1586"/>
    <cellStyle name="Normal 2 10 7" xfId="1587"/>
    <cellStyle name="Normal 2 10 8" xfId="1588"/>
    <cellStyle name="Normal 2 10 9" xfId="4874"/>
    <cellStyle name="Normal 2 100" xfId="1589"/>
    <cellStyle name="Normal 2 101" xfId="1590"/>
    <cellStyle name="Normal 2 102" xfId="7833"/>
    <cellStyle name="Normal 2 11" xfId="1591"/>
    <cellStyle name="Normal 2 11 10" xfId="1592"/>
    <cellStyle name="Normal 2 11 11" xfId="1593"/>
    <cellStyle name="Normal 2 11 12" xfId="3675"/>
    <cellStyle name="Normal 2 11 2" xfId="1594"/>
    <cellStyle name="Normal 2 11 3" xfId="1595"/>
    <cellStyle name="Normal 2 11 4" xfId="1596"/>
    <cellStyle name="Normal 2 11 5" xfId="1597"/>
    <cellStyle name="Normal 2 11 6" xfId="1598"/>
    <cellStyle name="Normal 2 11 7" xfId="1599"/>
    <cellStyle name="Normal 2 11 8" xfId="1600"/>
    <cellStyle name="Normal 2 11 9" xfId="1601"/>
    <cellStyle name="Normal 2 12" xfId="1602"/>
    <cellStyle name="Normal 2 12 2" xfId="1603"/>
    <cellStyle name="Normal 2 12 3" xfId="1604"/>
    <cellStyle name="Normal 2 12 4" xfId="1605"/>
    <cellStyle name="Normal 2 12 5" xfId="1606"/>
    <cellStyle name="Normal 2 12 6" xfId="1607"/>
    <cellStyle name="Normal 2 12 7" xfId="1608"/>
    <cellStyle name="Normal 2 12 8" xfId="1609"/>
    <cellStyle name="Normal 2 12 9" xfId="4875"/>
    <cellStyle name="Normal 2 13" xfId="1610"/>
    <cellStyle name="Normal 2 13 10" xfId="1611"/>
    <cellStyle name="Normal 2 13 11" xfId="1612"/>
    <cellStyle name="Normal 2 13 12" xfId="3676"/>
    <cellStyle name="Normal 2 13 2" xfId="1613"/>
    <cellStyle name="Normal 2 13 2 2" xfId="4876"/>
    <cellStyle name="Normal 2 13 3" xfId="1614"/>
    <cellStyle name="Normal 2 13 3 2" xfId="4877"/>
    <cellStyle name="Normal 2 13 4" xfId="1615"/>
    <cellStyle name="Normal 2 13 4 2" xfId="4878"/>
    <cellStyle name="Normal 2 13 5" xfId="1616"/>
    <cellStyle name="Normal 2 13 6" xfId="1617"/>
    <cellStyle name="Normal 2 13 7" xfId="1618"/>
    <cellStyle name="Normal 2 13 8" xfId="1619"/>
    <cellStyle name="Normal 2 13 9" xfId="1620"/>
    <cellStyle name="Normal 2 14" xfId="1621"/>
    <cellStyle name="Normal 2 14 2" xfId="1622"/>
    <cellStyle name="Normal 2 14 2 2" xfId="4880"/>
    <cellStyle name="Normal 2 14 3" xfId="1623"/>
    <cellStyle name="Normal 2 14 3 2" xfId="4881"/>
    <cellStyle name="Normal 2 14 4" xfId="1624"/>
    <cellStyle name="Normal 2 14 4 2" xfId="4882"/>
    <cellStyle name="Normal 2 14 5" xfId="1625"/>
    <cellStyle name="Normal 2 14 6" xfId="1626"/>
    <cellStyle name="Normal 2 14 7" xfId="1627"/>
    <cellStyle name="Normal 2 14 8" xfId="1628"/>
    <cellStyle name="Normal 2 14 9" xfId="4879"/>
    <cellStyle name="Normal 2 15" xfId="1629"/>
    <cellStyle name="Normal 2 15 10" xfId="1630"/>
    <cellStyle name="Normal 2 15 11" xfId="1631"/>
    <cellStyle name="Normal 2 15 12" xfId="3677"/>
    <cellStyle name="Normal 2 15 2" xfId="1632"/>
    <cellStyle name="Normal 2 15 2 2" xfId="1633"/>
    <cellStyle name="Normal 2 15 2 3" xfId="1634"/>
    <cellStyle name="Normal 2 15 2 4" xfId="1635"/>
    <cellStyle name="Normal 2 15 2 5" xfId="1636"/>
    <cellStyle name="Normal 2 15 2 5 2" xfId="3678"/>
    <cellStyle name="Normal 2 15 2 5 3" xfId="3713"/>
    <cellStyle name="Normal 2 15 3" xfId="1637"/>
    <cellStyle name="Normal 2 15 4" xfId="1638"/>
    <cellStyle name="Normal 2 15 5" xfId="1639"/>
    <cellStyle name="Normal 2 15 6" xfId="1640"/>
    <cellStyle name="Normal 2 15 7" xfId="1641"/>
    <cellStyle name="Normal 2 15 8" xfId="1642"/>
    <cellStyle name="Normal 2 15 9" xfId="1643"/>
    <cellStyle name="Normal 2 16" xfId="1644"/>
    <cellStyle name="Normal 2 16 2" xfId="1645"/>
    <cellStyle name="Normal 2 16 3" xfId="1646"/>
    <cellStyle name="Normal 2 16 4" xfId="1647"/>
    <cellStyle name="Normal 2 16 5" xfId="1648"/>
    <cellStyle name="Normal 2 16 6" xfId="3679"/>
    <cellStyle name="Normal 2 17" xfId="1649"/>
    <cellStyle name="Normal 2 17 2" xfId="1650"/>
    <cellStyle name="Normal 2 17 3" xfId="1651"/>
    <cellStyle name="Normal 2 17 4" xfId="1652"/>
    <cellStyle name="Normal 2 17 5" xfId="1653"/>
    <cellStyle name="Normal 2 17 6" xfId="3680"/>
    <cellStyle name="Normal 2 18" xfId="1654"/>
    <cellStyle name="Normal 2 18 2" xfId="1655"/>
    <cellStyle name="Normal 2 19" xfId="1656"/>
    <cellStyle name="Normal 2 19 2" xfId="1657"/>
    <cellStyle name="Normal 2 2" xfId="1658"/>
    <cellStyle name="Normal 2 2 10" xfId="1659"/>
    <cellStyle name="Normal 2 2 10 2" xfId="4883"/>
    <cellStyle name="Normal 2 2 11" xfId="1660"/>
    <cellStyle name="Normal 2 2 11 2" xfId="4884"/>
    <cellStyle name="Normal 2 2 12" xfId="1661"/>
    <cellStyle name="Normal 2 2 12 2" xfId="4885"/>
    <cellStyle name="Normal 2 2 13" xfId="1662"/>
    <cellStyle name="Normal 2 2 13 2" xfId="4886"/>
    <cellStyle name="Normal 2 2 14" xfId="1663"/>
    <cellStyle name="Normal 2 2 14 2" xfId="4887"/>
    <cellStyle name="Normal 2 2 15" xfId="1664"/>
    <cellStyle name="Normal 2 2 15 2" xfId="4888"/>
    <cellStyle name="Normal 2 2 16" xfId="1665"/>
    <cellStyle name="Normal 2 2 16 2" xfId="1666"/>
    <cellStyle name="Normal 2 2 17" xfId="1667"/>
    <cellStyle name="Normal 2 2 17 2" xfId="1668"/>
    <cellStyle name="Normal 2 2 17 3" xfId="4889"/>
    <cellStyle name="Normal 2 2 18" xfId="1669"/>
    <cellStyle name="Normal 2 2 18 2" xfId="1670"/>
    <cellStyle name="Normal 2 2 19" xfId="1671"/>
    <cellStyle name="Normal 2 2 19 2" xfId="1672"/>
    <cellStyle name="Normal 2 2 2" xfId="1673"/>
    <cellStyle name="Normal 2 2 2 10" xfId="1674"/>
    <cellStyle name="Normal 2 2 2 10 2" xfId="4890"/>
    <cellStyle name="Normal 2 2 2 11" xfId="1675"/>
    <cellStyle name="Normal 2 2 2 11 2" xfId="4891"/>
    <cellStyle name="Normal 2 2 2 12" xfId="1676"/>
    <cellStyle name="Normal 2 2 2 12 2" xfId="4892"/>
    <cellStyle name="Normal 2 2 2 13" xfId="1677"/>
    <cellStyle name="Normal 2 2 2 13 2" xfId="4893"/>
    <cellStyle name="Normal 2 2 2 14" xfId="1678"/>
    <cellStyle name="Normal 2 2 2 14 2" xfId="4894"/>
    <cellStyle name="Normal 2 2 2 15" xfId="1679"/>
    <cellStyle name="Normal 2 2 2 16" xfId="1680"/>
    <cellStyle name="Normal 2 2 2 17" xfId="1681"/>
    <cellStyle name="Normal 2 2 2 18" xfId="1682"/>
    <cellStyle name="Normal 2 2 2 19" xfId="1683"/>
    <cellStyle name="Normal 2 2 2 2" xfId="1684"/>
    <cellStyle name="Normal 2 2 2 2 10" xfId="4896"/>
    <cellStyle name="Normal 2 2 2 2 11" xfId="4897"/>
    <cellStyle name="Normal 2 2 2 2 12" xfId="4898"/>
    <cellStyle name="Normal 2 2 2 2 13" xfId="4899"/>
    <cellStyle name="Normal 2 2 2 2 14" xfId="4900"/>
    <cellStyle name="Normal 2 2 2 2 15" xfId="4895"/>
    <cellStyle name="Normal 2 2 2 2 2" xfId="4901"/>
    <cellStyle name="Normal 2 2 2 2 2 10" xfId="4902"/>
    <cellStyle name="Normal 2 2 2 2 2 11" xfId="4903"/>
    <cellStyle name="Normal 2 2 2 2 2 12" xfId="4904"/>
    <cellStyle name="Normal 2 2 2 2 2 13" xfId="4905"/>
    <cellStyle name="Normal 2 2 2 2 2 2" xfId="4906"/>
    <cellStyle name="Normal 2 2 2 2 2 2 10" xfId="4907"/>
    <cellStyle name="Normal 2 2 2 2 2 2 11" xfId="4908"/>
    <cellStyle name="Normal 2 2 2 2 2 2 12" xfId="4909"/>
    <cellStyle name="Normal 2 2 2 2 2 2 13" xfId="4910"/>
    <cellStyle name="Normal 2 2 2 2 2 2 2" xfId="4911"/>
    <cellStyle name="Normal 2 2 2 2 2 2 2 10" xfId="4912"/>
    <cellStyle name="Normal 2 2 2 2 2 2 2 11" xfId="4913"/>
    <cellStyle name="Normal 2 2 2 2 2 2 2 12" xfId="4914"/>
    <cellStyle name="Normal 2 2 2 2 2 2 2 2" xfId="4915"/>
    <cellStyle name="Normal 2 2 2 2 2 2 2 2 10" xfId="4916"/>
    <cellStyle name="Normal 2 2 2 2 2 2 2 2 11" xfId="4917"/>
    <cellStyle name="Normal 2 2 2 2 2 2 2 2 12" xfId="4918"/>
    <cellStyle name="Normal 2 2 2 2 2 2 2 2 2" xfId="4919"/>
    <cellStyle name="Normal 2 2 2 2 2 2 2 2 2 10" xfId="4920"/>
    <cellStyle name="Normal 2 2 2 2 2 2 2 2 2 11" xfId="4921"/>
    <cellStyle name="Normal 2 2 2 2 2 2 2 2 2 2" xfId="4922"/>
    <cellStyle name="Normal 2 2 2 2 2 2 2 2 2 2 10" xfId="4923"/>
    <cellStyle name="Normal 2 2 2 2 2 2 2 2 2 2 11" xfId="4924"/>
    <cellStyle name="Normal 2 2 2 2 2 2 2 2 2 2 2" xfId="4925"/>
    <cellStyle name="Normal 2 2 2 2 2 2 2 2 2 2 2 10" xfId="4926"/>
    <cellStyle name="Normal 2 2 2 2 2 2 2 2 2 2 2 2" xfId="4927"/>
    <cellStyle name="Normal 2 2 2 2 2 2 2 2 2 2 2 2 10" xfId="4928"/>
    <cellStyle name="Normal 2 2 2 2 2 2 2 2 2 2 2 2 2" xfId="4929"/>
    <cellStyle name="Normal 2 2 2 2 2 2 2 2 2 2 2 2 2 2" xfId="4930"/>
    <cellStyle name="Normal 2 2 2 2 2 2 2 2 2 2 2 2 2 2 2" xfId="4931"/>
    <cellStyle name="Normal 2 2 2 2 2 2 2 2 2 2 2 2 2 2 2 2" xfId="4932"/>
    <cellStyle name="Normal 2 2 2 2 2 2 2 2 2 2 2 2 2 2 2 2 2" xfId="4933"/>
    <cellStyle name="Normal 2 2 2 2 2 2 2 2 2 2 2 2 2 2 2 2 2 2" xfId="4934"/>
    <cellStyle name="Normal 2 2 2 2 2 2 2 2 2 2 2 2 2 2 2 2 2 2 2" xfId="4935"/>
    <cellStyle name="Normal 2 2 2 2 2 2 2 2 2 2 2 2 2 2 2 2 2 2 2 2" xfId="4936"/>
    <cellStyle name="Normal 2 2 2 2 2 2 2 2 2 2 2 2 2 2 2 2 2 2 2 2 2" xfId="4937"/>
    <cellStyle name="Normal 2 2 2 2 2 2 2 2 2 2 2 2 2 2 2 2 2 2 2 2 2 2" xfId="4938"/>
    <cellStyle name="Normal 2 2 2 2 2 2 2 2 2 2 2 2 2 2 2 2 2 2 2 2 2 2 2" xfId="4939"/>
    <cellStyle name="Normal 2 2 2 2 2 2 2 2 2 2 2 2 2 2 2 2 2 2 2 2 2 2 2 2" xfId="4940"/>
    <cellStyle name="Normal 2 2 2 2 2 2 2 2 2 2 2 2 2 2 2 2 2 2 2 2 2 2 2 2 2" xfId="4941"/>
    <cellStyle name="Normal 2 2 2 2 2 2 2 2 2 2 2 2 2 2 2 2 2 2 2 2 2 2 2 2 2 2" xfId="4942"/>
    <cellStyle name="Normal 2 2 2 2 2 2 2 2 2 2 2 2 2 2 2 2 2 2 2 2 2 2 2 2 2 2 2" xfId="4943"/>
    <cellStyle name="Normal 2 2 2 2 2 2 2 2 2 2 2 2 2 2 2 2 2 2 2 2 2 2 2 2 2 2 3" xfId="4944"/>
    <cellStyle name="Normal 2 2 2 2 2 2 2 2 2 2 2 2 2 2 2 2 2 2 2 2 2 2 2 2 2 3" xfId="4945"/>
    <cellStyle name="Normal 2 2 2 2 2 2 2 2 2 2 2 2 2 2 2 2 2 2 2 2 2 2 2 2 3" xfId="4946"/>
    <cellStyle name="Normal 2 2 2 2 2 2 2 2 2 2 2 2 2 2 2 2 2 2 2 2 2 2 2 2 4" xfId="4947"/>
    <cellStyle name="Normal 2 2 2 2 2 2 2 2 2 2 2 2 2 2 2 2 2 2 2 2 2 2 2 3" xfId="4948"/>
    <cellStyle name="Normal 2 2 2 2 2 2 2 2 2 2 2 2 2 2 2 2 2 2 2 2 2 2 2 4" xfId="4949"/>
    <cellStyle name="Normal 2 2 2 2 2 2 2 2 2 2 2 2 2 2 2 2 2 2 2 2 2 2 3" xfId="4950"/>
    <cellStyle name="Normal 2 2 2 2 2 2 2 2 2 2 2 2 2 2 2 2 2 2 2 2 2 2 4" xfId="4951"/>
    <cellStyle name="Normal 2 2 2 2 2 2 2 2 2 2 2 2 2 2 2 2 2 2 2 2 2 2 5" xfId="4952"/>
    <cellStyle name="Normal 2 2 2 2 2 2 2 2 2 2 2 2 2 2 2 2 2 2 2 2 2 3" xfId="4953"/>
    <cellStyle name="Normal 2 2 2 2 2 2 2 2 2 2 2 2 2 2 2 2 2 2 2 2 2 4" xfId="4954"/>
    <cellStyle name="Normal 2 2 2 2 2 2 2 2 2 2 2 2 2 2 2 2 2 2 2 2 2 5" xfId="4955"/>
    <cellStyle name="Normal 2 2 2 2 2 2 2 2 2 2 2 2 2 2 2 2 2 2 2 2 3" xfId="4956"/>
    <cellStyle name="Normal 2 2 2 2 2 2 2 2 2 2 2 2 2 2 2 2 2 2 2 2 4" xfId="4957"/>
    <cellStyle name="Normal 2 2 2 2 2 2 2 2 2 2 2 2 2 2 2 2 2 2 2 2 5" xfId="4958"/>
    <cellStyle name="Normal 2 2 2 2 2 2 2 2 2 2 2 2 2 2 2 2 2 2 2 2 6" xfId="4959"/>
    <cellStyle name="Normal 2 2 2 2 2 2 2 2 2 2 2 2 2 2 2 2 2 2 2 3" xfId="4960"/>
    <cellStyle name="Normal 2 2 2 2 2 2 2 2 2 2 2 2 2 2 2 2 2 2 2 4" xfId="4961"/>
    <cellStyle name="Normal 2 2 2 2 2 2 2 2 2 2 2 2 2 2 2 2 2 2 2 5" xfId="4962"/>
    <cellStyle name="Normal 2 2 2 2 2 2 2 2 2 2 2 2 2 2 2 2 2 2 2 6" xfId="4963"/>
    <cellStyle name="Normal 2 2 2 2 2 2 2 2 2 2 2 2 2 2 2 2 2 2 3" xfId="4964"/>
    <cellStyle name="Normal 2 2 2 2 2 2 2 2 2 2 2 2 2 2 2 2 2 2 4" xfId="4965"/>
    <cellStyle name="Normal 2 2 2 2 2 2 2 2 2 2 2 2 2 2 2 2 2 2 5" xfId="4966"/>
    <cellStyle name="Normal 2 2 2 2 2 2 2 2 2 2 2 2 2 2 2 2 2 2 6" xfId="4967"/>
    <cellStyle name="Normal 2 2 2 2 2 2 2 2 2 2 2 2 2 2 2 2 2 2 7" xfId="4968"/>
    <cellStyle name="Normal 2 2 2 2 2 2 2 2 2 2 2 2 2 2 2 2 2 3" xfId="4969"/>
    <cellStyle name="Normal 2 2 2 2 2 2 2 2 2 2 2 2 2 2 2 2 2 4" xfId="4970"/>
    <cellStyle name="Normal 2 2 2 2 2 2 2 2 2 2 2 2 2 2 2 2 2 5" xfId="4971"/>
    <cellStyle name="Normal 2 2 2 2 2 2 2 2 2 2 2 2 2 2 2 2 2 6" xfId="4972"/>
    <cellStyle name="Normal 2 2 2 2 2 2 2 2 2 2 2 2 2 2 2 2 2 7" xfId="4973"/>
    <cellStyle name="Normal 2 2 2 2 2 2 2 2 2 2 2 2 2 2 2 2 3" xfId="4974"/>
    <cellStyle name="Normal 2 2 2 2 2 2 2 2 2 2 2 2 2 2 2 2 4" xfId="4975"/>
    <cellStyle name="Normal 2 2 2 2 2 2 2 2 2 2 2 2 2 2 2 2 5" xfId="4976"/>
    <cellStyle name="Normal 2 2 2 2 2 2 2 2 2 2 2 2 2 2 2 2 6" xfId="4977"/>
    <cellStyle name="Normal 2 2 2 2 2 2 2 2 2 2 2 2 2 2 2 2 7" xfId="4978"/>
    <cellStyle name="Normal 2 2 2 2 2 2 2 2 2 2 2 2 2 2 2 2 8" xfId="4979"/>
    <cellStyle name="Normal 2 2 2 2 2 2 2 2 2 2 2 2 2 2 2 3" xfId="4980"/>
    <cellStyle name="Normal 2 2 2 2 2 2 2 2 2 2 2 2 2 2 2 4" xfId="4981"/>
    <cellStyle name="Normal 2 2 2 2 2 2 2 2 2 2 2 2 2 2 2 5" xfId="4982"/>
    <cellStyle name="Normal 2 2 2 2 2 2 2 2 2 2 2 2 2 2 2 6" xfId="4983"/>
    <cellStyle name="Normal 2 2 2 2 2 2 2 2 2 2 2 2 2 2 2 7" xfId="4984"/>
    <cellStyle name="Normal 2 2 2 2 2 2 2 2 2 2 2 2 2 2 2 8" xfId="4985"/>
    <cellStyle name="Normal 2 2 2 2 2 2 2 2 2 2 2 2 2 2 3" xfId="4986"/>
    <cellStyle name="Normal 2 2 2 2 2 2 2 2 2 2 2 2 2 2 4" xfId="4987"/>
    <cellStyle name="Normal 2 2 2 2 2 2 2 2 2 2 2 2 2 2 5" xfId="4988"/>
    <cellStyle name="Normal 2 2 2 2 2 2 2 2 2 2 2 2 2 2 6" xfId="4989"/>
    <cellStyle name="Normal 2 2 2 2 2 2 2 2 2 2 2 2 2 2 7" xfId="4990"/>
    <cellStyle name="Normal 2 2 2 2 2 2 2 2 2 2 2 2 2 2 8" xfId="4991"/>
    <cellStyle name="Normal 2 2 2 2 2 2 2 2 2 2 2 2 2 2 9" xfId="4992"/>
    <cellStyle name="Normal 2 2 2 2 2 2 2 2 2 2 2 2 2 3" xfId="4993"/>
    <cellStyle name="Normal 2 2 2 2 2 2 2 2 2 2 2 2 2 4" xfId="4994"/>
    <cellStyle name="Normal 2 2 2 2 2 2 2 2 2 2 2 2 2 5" xfId="4995"/>
    <cellStyle name="Normal 2 2 2 2 2 2 2 2 2 2 2 2 2 6" xfId="4996"/>
    <cellStyle name="Normal 2 2 2 2 2 2 2 2 2 2 2 2 2 7" xfId="4997"/>
    <cellStyle name="Normal 2 2 2 2 2 2 2 2 2 2 2 2 2 8" xfId="4998"/>
    <cellStyle name="Normal 2 2 2 2 2 2 2 2 2 2 2 2 2 9" xfId="4999"/>
    <cellStyle name="Normal 2 2 2 2 2 2 2 2 2 2 2 2 3" xfId="5000"/>
    <cellStyle name="Normal 2 2 2 2 2 2 2 2 2 2 2 2 4" xfId="5001"/>
    <cellStyle name="Normal 2 2 2 2 2 2 2 2 2 2 2 2 5" xfId="5002"/>
    <cellStyle name="Normal 2 2 2 2 2 2 2 2 2 2 2 2 6" xfId="5003"/>
    <cellStyle name="Normal 2 2 2 2 2 2 2 2 2 2 2 2 7" xfId="5004"/>
    <cellStyle name="Normal 2 2 2 2 2 2 2 2 2 2 2 2 8" xfId="5005"/>
    <cellStyle name="Normal 2 2 2 2 2 2 2 2 2 2 2 2 9" xfId="5006"/>
    <cellStyle name="Normal 2 2 2 2 2 2 2 2 2 2 2 3" xfId="5007"/>
    <cellStyle name="Normal 2 2 2 2 2 2 2 2 2 2 2 4" xfId="5008"/>
    <cellStyle name="Normal 2 2 2 2 2 2 2 2 2 2 2 5" xfId="5009"/>
    <cellStyle name="Normal 2 2 2 2 2 2 2 2 2 2 2 6" xfId="5010"/>
    <cellStyle name="Normal 2 2 2 2 2 2 2 2 2 2 2 7" xfId="5011"/>
    <cellStyle name="Normal 2 2 2 2 2 2 2 2 2 2 2 8" xfId="5012"/>
    <cellStyle name="Normal 2 2 2 2 2 2 2 2 2 2 2 9" xfId="5013"/>
    <cellStyle name="Normal 2 2 2 2 2 2 2 2 2 2 3" xfId="5014"/>
    <cellStyle name="Normal 2 2 2 2 2 2 2 2 2 2 4" xfId="5015"/>
    <cellStyle name="Normal 2 2 2 2 2 2 2 2 2 2 5" xfId="5016"/>
    <cellStyle name="Normal 2 2 2 2 2 2 2 2 2 2 6" xfId="5017"/>
    <cellStyle name="Normal 2 2 2 2 2 2 2 2 2 2 7" xfId="5018"/>
    <cellStyle name="Normal 2 2 2 2 2 2 2 2 2 2 8" xfId="5019"/>
    <cellStyle name="Normal 2 2 2 2 2 2 2 2 2 2 9" xfId="5020"/>
    <cellStyle name="Normal 2 2 2 2 2 2 2 2 2 3" xfId="5021"/>
    <cellStyle name="Normal 2 2 2 2 2 2 2 2 2 4" xfId="5022"/>
    <cellStyle name="Normal 2 2 2 2 2 2 2 2 2 5" xfId="5023"/>
    <cellStyle name="Normal 2 2 2 2 2 2 2 2 2 6" xfId="5024"/>
    <cellStyle name="Normal 2 2 2 2 2 2 2 2 2 7" xfId="5025"/>
    <cellStyle name="Normal 2 2 2 2 2 2 2 2 2 8" xfId="5026"/>
    <cellStyle name="Normal 2 2 2 2 2 2 2 2 2 9" xfId="5027"/>
    <cellStyle name="Normal 2 2 2 2 2 2 2 2 3" xfId="5028"/>
    <cellStyle name="Normal 2 2 2 2 2 2 2 2 4" xfId="5029"/>
    <cellStyle name="Normal 2 2 2 2 2 2 2 2 5" xfId="5030"/>
    <cellStyle name="Normal 2 2 2 2 2 2 2 2 6" xfId="5031"/>
    <cellStyle name="Normal 2 2 2 2 2 2 2 2 7" xfId="5032"/>
    <cellStyle name="Normal 2 2 2 2 2 2 2 2 8" xfId="5033"/>
    <cellStyle name="Normal 2 2 2 2 2 2 2 2 9" xfId="5034"/>
    <cellStyle name="Normal 2 2 2 2 2 2 2 3" xfId="5035"/>
    <cellStyle name="Normal 2 2 2 2 2 2 2 3 10" xfId="5036"/>
    <cellStyle name="Normal 2 2 2 2 2 2 2 3 2" xfId="5037"/>
    <cellStyle name="Normal 2 2 2 2 2 2 2 3 3" xfId="5038"/>
    <cellStyle name="Normal 2 2 2 2 2 2 2 3 4" xfId="5039"/>
    <cellStyle name="Normal 2 2 2 2 2 2 2 3 5" xfId="5040"/>
    <cellStyle name="Normal 2 2 2 2 2 2 2 3 6" xfId="5041"/>
    <cellStyle name="Normal 2 2 2 2 2 2 2 3 7" xfId="5042"/>
    <cellStyle name="Normal 2 2 2 2 2 2 2 3 8" xfId="5043"/>
    <cellStyle name="Normal 2 2 2 2 2 2 2 3 9" xfId="5044"/>
    <cellStyle name="Normal 2 2 2 2 2 2 2 4" xfId="5045"/>
    <cellStyle name="Normal 2 2 2 2 2 2 2 5" xfId="5046"/>
    <cellStyle name="Normal 2 2 2 2 2 2 2 6" xfId="5047"/>
    <cellStyle name="Normal 2 2 2 2 2 2 2 7" xfId="5048"/>
    <cellStyle name="Normal 2 2 2 2 2 2 2 8" xfId="5049"/>
    <cellStyle name="Normal 2 2 2 2 2 2 2 9" xfId="5050"/>
    <cellStyle name="Normal 2 2 2 2 2 2 3" xfId="5051"/>
    <cellStyle name="Normal 2 2 2 2 2 2 4" xfId="5052"/>
    <cellStyle name="Normal 2 2 2 2 2 2 5" xfId="5053"/>
    <cellStyle name="Normal 2 2 2 2 2 2 6" xfId="5054"/>
    <cellStyle name="Normal 2 2 2 2 2 2 7" xfId="5055"/>
    <cellStyle name="Normal 2 2 2 2 2 2 8" xfId="5056"/>
    <cellStyle name="Normal 2 2 2 2 2 2 9" xfId="5057"/>
    <cellStyle name="Normal 2 2 2 2 2 3" xfId="5058"/>
    <cellStyle name="Normal 2 2 2 2 2 3 10" xfId="5059"/>
    <cellStyle name="Normal 2 2 2 2 2 3 2" xfId="5060"/>
    <cellStyle name="Normal 2 2 2 2 2 3 3" xfId="5061"/>
    <cellStyle name="Normal 2 2 2 2 2 3 4" xfId="5062"/>
    <cellStyle name="Normal 2 2 2 2 2 3 5" xfId="5063"/>
    <cellStyle name="Normal 2 2 2 2 2 3 6" xfId="5064"/>
    <cellStyle name="Normal 2 2 2 2 2 3 7" xfId="5065"/>
    <cellStyle name="Normal 2 2 2 2 2 3 8" xfId="5066"/>
    <cellStyle name="Normal 2 2 2 2 2 3 9" xfId="5067"/>
    <cellStyle name="Normal 2 2 2 2 2 4" xfId="5068"/>
    <cellStyle name="Normal 2 2 2 2 2 4 10" xfId="5069"/>
    <cellStyle name="Normal 2 2 2 2 2 4 2" xfId="5070"/>
    <cellStyle name="Normal 2 2 2 2 2 4 3" xfId="5071"/>
    <cellStyle name="Normal 2 2 2 2 2 4 4" xfId="5072"/>
    <cellStyle name="Normal 2 2 2 2 2 4 5" xfId="5073"/>
    <cellStyle name="Normal 2 2 2 2 2 4 6" xfId="5074"/>
    <cellStyle name="Normal 2 2 2 2 2 4 7" xfId="5075"/>
    <cellStyle name="Normal 2 2 2 2 2 4 8" xfId="5076"/>
    <cellStyle name="Normal 2 2 2 2 2 4 9" xfId="5077"/>
    <cellStyle name="Normal 2 2 2 2 2 5" xfId="5078"/>
    <cellStyle name="Normal 2 2 2 2 2 6" xfId="5079"/>
    <cellStyle name="Normal 2 2 2 2 2 7" xfId="5080"/>
    <cellStyle name="Normal 2 2 2 2 2 8" xfId="5081"/>
    <cellStyle name="Normal 2 2 2 2 2 9" xfId="5082"/>
    <cellStyle name="Normal 2 2 2 2 3" xfId="5083"/>
    <cellStyle name="Normal 2 2 2 2 4" xfId="5084"/>
    <cellStyle name="Normal 2 2 2 2 5" xfId="5085"/>
    <cellStyle name="Normal 2 2 2 2 6" xfId="5086"/>
    <cellStyle name="Normal 2 2 2 2 7" xfId="5087"/>
    <cellStyle name="Normal 2 2 2 2 8" xfId="5088"/>
    <cellStyle name="Normal 2 2 2 2 9" xfId="5089"/>
    <cellStyle name="Normal 2 2 2 20" xfId="1685"/>
    <cellStyle name="Normal 2 2 2 21" xfId="1686"/>
    <cellStyle name="Normal 2 2 2 22" xfId="1687"/>
    <cellStyle name="Normal 2 2 2 23" xfId="1688"/>
    <cellStyle name="Normal 2 2 2 24" xfId="3681"/>
    <cellStyle name="Normal 2 2 2 3" xfId="1689"/>
    <cellStyle name="Normal 2 2 2 3 10" xfId="5091"/>
    <cellStyle name="Normal 2 2 2 3 11" xfId="5090"/>
    <cellStyle name="Normal 2 2 2 3 2" xfId="5092"/>
    <cellStyle name="Normal 2 2 2 3 3" xfId="5093"/>
    <cellStyle name="Normal 2 2 2 3 4" xfId="5094"/>
    <cellStyle name="Normal 2 2 2 3 5" xfId="5095"/>
    <cellStyle name="Normal 2 2 2 3 6" xfId="5096"/>
    <cellStyle name="Normal 2 2 2 3 7" xfId="5097"/>
    <cellStyle name="Normal 2 2 2 3 8" xfId="5098"/>
    <cellStyle name="Normal 2 2 2 3 9" xfId="5099"/>
    <cellStyle name="Normal 2 2 2 4" xfId="1690"/>
    <cellStyle name="Normal 2 2 2 4 10" xfId="5101"/>
    <cellStyle name="Normal 2 2 2 4 11" xfId="5100"/>
    <cellStyle name="Normal 2 2 2 4 2" xfId="5102"/>
    <cellStyle name="Normal 2 2 2 4 3" xfId="5103"/>
    <cellStyle name="Normal 2 2 2 4 4" xfId="5104"/>
    <cellStyle name="Normal 2 2 2 4 5" xfId="5105"/>
    <cellStyle name="Normal 2 2 2 4 6" xfId="5106"/>
    <cellStyle name="Normal 2 2 2 4 7" xfId="5107"/>
    <cellStyle name="Normal 2 2 2 4 8" xfId="5108"/>
    <cellStyle name="Normal 2 2 2 4 9" xfId="5109"/>
    <cellStyle name="Normal 2 2 2 5" xfId="1691"/>
    <cellStyle name="Normal 2 2 2 5 10" xfId="5111"/>
    <cellStyle name="Normal 2 2 2 5 11" xfId="5110"/>
    <cellStyle name="Normal 2 2 2 5 2" xfId="5112"/>
    <cellStyle name="Normal 2 2 2 5 3" xfId="5113"/>
    <cellStyle name="Normal 2 2 2 5 4" xfId="5114"/>
    <cellStyle name="Normal 2 2 2 5 5" xfId="5115"/>
    <cellStyle name="Normal 2 2 2 5 6" xfId="5116"/>
    <cellStyle name="Normal 2 2 2 5 7" xfId="5117"/>
    <cellStyle name="Normal 2 2 2 5 8" xfId="5118"/>
    <cellStyle name="Normal 2 2 2 5 9" xfId="5119"/>
    <cellStyle name="Normal 2 2 2 6" xfId="1692"/>
    <cellStyle name="Normal 2 2 2 6 2" xfId="5120"/>
    <cellStyle name="Normal 2 2 2 7" xfId="1693"/>
    <cellStyle name="Normal 2 2 2 7 2" xfId="5121"/>
    <cellStyle name="Normal 2 2 2 8" xfId="1694"/>
    <cellStyle name="Normal 2 2 2 8 2" xfId="5122"/>
    <cellStyle name="Normal 2 2 2 9" xfId="1695"/>
    <cellStyle name="Normal 2 2 2 9 2" xfId="5123"/>
    <cellStyle name="Normal 2 2 20" xfId="1696"/>
    <cellStyle name="Normal 2 2 20 2" xfId="1697"/>
    <cellStyle name="Normal 2 2 21" xfId="1698"/>
    <cellStyle name="Normal 2 2 21 2" xfId="1699"/>
    <cellStyle name="Normal 2 2 22" xfId="1700"/>
    <cellStyle name="Normal 2 2 22 2" xfId="1701"/>
    <cellStyle name="Normal 2 2 23" xfId="1702"/>
    <cellStyle name="Normal 2 2 24" xfId="1703"/>
    <cellStyle name="Normal 2 2 25" xfId="3682"/>
    <cellStyle name="Normal 2 2 3" xfId="1704"/>
    <cellStyle name="Normal 2 2 4" xfId="1705"/>
    <cellStyle name="Normal 2 2 4 2" xfId="5124"/>
    <cellStyle name="Normal 2 2 5" xfId="1706"/>
    <cellStyle name="Normal 2 2 5 2" xfId="5125"/>
    <cellStyle name="Normal 2 2 6" xfId="1707"/>
    <cellStyle name="Normal 2 2 6 2" xfId="5126"/>
    <cellStyle name="Normal 2 2 7" xfId="1708"/>
    <cellStyle name="Normal 2 2 7 2" xfId="5127"/>
    <cellStyle name="Normal 2 2 8" xfId="1709"/>
    <cellStyle name="Normal 2 2 8 2" xfId="5128"/>
    <cellStyle name="Normal 2 2 9" xfId="1710"/>
    <cellStyle name="Normal 2 2 9 2" xfId="5129"/>
    <cellStyle name="Normal 2 20" xfId="1711"/>
    <cellStyle name="Normal 2 20 2" xfId="1712"/>
    <cellStyle name="Normal 2 21" xfId="1713"/>
    <cellStyle name="Normal 2 21 2" xfId="1714"/>
    <cellStyle name="Normal 2 22" xfId="1715"/>
    <cellStyle name="Normal 2 22 2" xfId="1716"/>
    <cellStyle name="Normal 2 23" xfId="1717"/>
    <cellStyle name="Normal 2 23 2" xfId="1718"/>
    <cellStyle name="Normal 2 24" xfId="1719"/>
    <cellStyle name="Normal 2 24 2" xfId="1720"/>
    <cellStyle name="Normal 2 25" xfId="1721"/>
    <cellStyle name="Normal 2 25 2" xfId="1722"/>
    <cellStyle name="Normal 2 26" xfId="1723"/>
    <cellStyle name="Normal 2 26 2" xfId="1724"/>
    <cellStyle name="Normal 2 27" xfId="1725"/>
    <cellStyle name="Normal 2 27 2" xfId="1726"/>
    <cellStyle name="Normal 2 28" xfId="1727"/>
    <cellStyle name="Normal 2 28 2" xfId="1728"/>
    <cellStyle name="Normal 2 29" xfId="1729"/>
    <cellStyle name="Normal 2 29 2" xfId="1730"/>
    <cellStyle name="Normal 2 3" xfId="1731"/>
    <cellStyle name="Normal 2 3 10" xfId="1732"/>
    <cellStyle name="Normal 2 3 10 2" xfId="5130"/>
    <cellStyle name="Normal 2 3 11" xfId="1733"/>
    <cellStyle name="Normal 2 3 12" xfId="1734"/>
    <cellStyle name="Normal 2 3 12 2" xfId="5131"/>
    <cellStyle name="Normal 2 3 13" xfId="1735"/>
    <cellStyle name="Normal 2 3 14" xfId="1736"/>
    <cellStyle name="Normal 2 3 15" xfId="1737"/>
    <cellStyle name="Normal 2 3 16" xfId="1738"/>
    <cellStyle name="Normal 2 3 17" xfId="1739"/>
    <cellStyle name="Normal 2 3 18" xfId="1740"/>
    <cellStyle name="Normal 2 3 19" xfId="1741"/>
    <cellStyle name="Normal 2 3 2" xfId="1742"/>
    <cellStyle name="Normal 2 3 2 2" xfId="1743"/>
    <cellStyle name="Normal 2 3 2 3" xfId="1744"/>
    <cellStyle name="Normal 2 3 2 4" xfId="1745"/>
    <cellStyle name="Normal 2 3 2 5" xfId="5132"/>
    <cellStyle name="Normal 2 3 20" xfId="1746"/>
    <cellStyle name="Normal 2 3 21" xfId="1747"/>
    <cellStyle name="Normal 2 3 22" xfId="1748"/>
    <cellStyle name="Normal 2 3 23" xfId="1749"/>
    <cellStyle name="Normal 2 3 24" xfId="1750"/>
    <cellStyle name="Normal 2 3 25" xfId="3683"/>
    <cellStyle name="Normal 2 3 3" xfId="1751"/>
    <cellStyle name="Normal 2 3 3 2" xfId="1752"/>
    <cellStyle name="Normal 2 3 3 3" xfId="5133"/>
    <cellStyle name="Normal 2 3 4" xfId="1753"/>
    <cellStyle name="Normal 2 3 4 2" xfId="1754"/>
    <cellStyle name="Normal 2 3 4 3" xfId="5134"/>
    <cellStyle name="Normal 2 3 5" xfId="1755"/>
    <cellStyle name="Normal 2 3 5 2" xfId="1756"/>
    <cellStyle name="Normal 2 3 5 3" xfId="5135"/>
    <cellStyle name="Normal 2 3 6" xfId="1757"/>
    <cellStyle name="Normal 2 3 6 2" xfId="1758"/>
    <cellStyle name="Normal 2 3 6 3" xfId="5136"/>
    <cellStyle name="Normal 2 3 7" xfId="1759"/>
    <cellStyle name="Normal 2 3 7 2" xfId="1760"/>
    <cellStyle name="Normal 2 3 7 3" xfId="5137"/>
    <cellStyle name="Normal 2 3 8" xfId="1761"/>
    <cellStyle name="Normal 2 3 8 2" xfId="1762"/>
    <cellStyle name="Normal 2 3 8 3" xfId="5138"/>
    <cellStyle name="Normal 2 3 9" xfId="1763"/>
    <cellStyle name="Normal 2 3 9 2" xfId="5139"/>
    <cellStyle name="Normal 2 30" xfId="1764"/>
    <cellStyle name="Normal 2 30 2" xfId="1765"/>
    <cellStyle name="Normal 2 31" xfId="1766"/>
    <cellStyle name="Normal 2 31 2" xfId="1767"/>
    <cellStyle name="Normal 2 32" xfId="1768"/>
    <cellStyle name="Normal 2 32 2" xfId="1769"/>
    <cellStyle name="Normal 2 33" xfId="1770"/>
    <cellStyle name="Normal 2 33 2" xfId="1771"/>
    <cellStyle name="Normal 2 34" xfId="1772"/>
    <cellStyle name="Normal 2 34 2" xfId="1773"/>
    <cellStyle name="Normal 2 35" xfId="1774"/>
    <cellStyle name="Normal 2 35 2" xfId="1775"/>
    <cellStyle name="Normal 2 36" xfId="1776"/>
    <cellStyle name="Normal 2 36 2" xfId="1777"/>
    <cellStyle name="Normal 2 37" xfId="1778"/>
    <cellStyle name="Normal 2 37 2" xfId="1779"/>
    <cellStyle name="Normal 2 38" xfId="1780"/>
    <cellStyle name="Normal 2 38 2" xfId="1781"/>
    <cellStyle name="Normal 2 39" xfId="1782"/>
    <cellStyle name="Normal 2 39 2" xfId="1783"/>
    <cellStyle name="Normal 2 4" xfId="1784"/>
    <cellStyle name="Normal 2 4 10" xfId="5141"/>
    <cellStyle name="Normal 2 4 11" xfId="5866"/>
    <cellStyle name="Normal 2 4 11 2" xfId="5899"/>
    <cellStyle name="Normal 2 4 11 2 2" xfId="5963"/>
    <cellStyle name="Normal 2 4 11 3" xfId="5932"/>
    <cellStyle name="Normal 2 4 12" xfId="5140"/>
    <cellStyle name="Normal 2 4 2" xfId="1785"/>
    <cellStyle name="Normal 2 4 2 2" xfId="5142"/>
    <cellStyle name="Normal 2 4 3" xfId="1786"/>
    <cellStyle name="Normal 2 4 3 2" xfId="5143"/>
    <cellStyle name="Normal 2 4 4" xfId="1787"/>
    <cellStyle name="Normal 2 4 4 2" xfId="5144"/>
    <cellStyle name="Normal 2 4 5" xfId="1788"/>
    <cellStyle name="Normal 2 4 5 2" xfId="5145"/>
    <cellStyle name="Normal 2 4 6" xfId="1789"/>
    <cellStyle name="Normal 2 4 6 2" xfId="5146"/>
    <cellStyle name="Normal 2 4 7" xfId="1790"/>
    <cellStyle name="Normal 2 4 7 2" xfId="5147"/>
    <cellStyle name="Normal 2 4 8" xfId="1791"/>
    <cellStyle name="Normal 2 4 8 2" xfId="5148"/>
    <cellStyle name="Normal 2 4 9" xfId="5149"/>
    <cellStyle name="Normal 2 40" xfId="1792"/>
    <cellStyle name="Normal 2 40 2" xfId="1793"/>
    <cellStyle name="Normal 2 41" xfId="1794"/>
    <cellStyle name="Normal 2 41 2" xfId="1795"/>
    <cellStyle name="Normal 2 42" xfId="1796"/>
    <cellStyle name="Normal 2 42 2" xfId="1797"/>
    <cellStyle name="Normal 2 43" xfId="1798"/>
    <cellStyle name="Normal 2 44" xfId="1799"/>
    <cellStyle name="Normal 2 45" xfId="1800"/>
    <cellStyle name="Normal 2 46" xfId="1801"/>
    <cellStyle name="Normal 2 47" xfId="1802"/>
    <cellStyle name="Normal 2 48" xfId="1803"/>
    <cellStyle name="Normal 2 49" xfId="1804"/>
    <cellStyle name="Normal 2 5" xfId="1805"/>
    <cellStyle name="Normal 2 5 2" xfId="1806"/>
    <cellStyle name="Normal 2 5 3" xfId="1807"/>
    <cellStyle name="Normal 2 5 4" xfId="1808"/>
    <cellStyle name="Normal 2 5 5" xfId="1809"/>
    <cellStyle name="Normal 2 5 6" xfId="1810"/>
    <cellStyle name="Normal 2 5 7" xfId="1811"/>
    <cellStyle name="Normal 2 5 8" xfId="1812"/>
    <cellStyle name="Normal 2 5 9" xfId="5150"/>
    <cellStyle name="Normal 2 50" xfId="1813"/>
    <cellStyle name="Normal 2 51" xfId="1814"/>
    <cellStyle name="Normal 2 52" xfId="1815"/>
    <cellStyle name="Normal 2 53" xfId="1816"/>
    <cellStyle name="Normal 2 54" xfId="1817"/>
    <cellStyle name="Normal 2 55" xfId="1818"/>
    <cellStyle name="Normal 2 56" xfId="1819"/>
    <cellStyle name="Normal 2 57" xfId="1820"/>
    <cellStyle name="Normal 2 58" xfId="1821"/>
    <cellStyle name="Normal 2 59" xfId="1822"/>
    <cellStyle name="Normal 2 6" xfId="1823"/>
    <cellStyle name="Normal 2 6 10" xfId="5151"/>
    <cellStyle name="Normal 2 6 11" xfId="5152"/>
    <cellStyle name="Normal 2 6 12" xfId="5153"/>
    <cellStyle name="Normal 2 6 13" xfId="5154"/>
    <cellStyle name="Normal 2 6 14" xfId="5155"/>
    <cellStyle name="Normal 2 6 15" xfId="5156"/>
    <cellStyle name="Normal 2 6 2" xfId="2"/>
    <cellStyle name="Normal 2 6 2 2" xfId="7825"/>
    <cellStyle name="Normal 2 6 3" xfId="1824"/>
    <cellStyle name="Normal 2 6 3 2" xfId="5157"/>
    <cellStyle name="Normal 2 6 4" xfId="1825"/>
    <cellStyle name="Normal 2 6 4 2" xfId="5158"/>
    <cellStyle name="Normal 2 6 5" xfId="1826"/>
    <cellStyle name="Normal 2 6 5 2" xfId="5159"/>
    <cellStyle name="Normal 2 6 6" xfId="1827"/>
    <cellStyle name="Normal 2 6 6 2" xfId="5160"/>
    <cellStyle name="Normal 2 6 7" xfId="1828"/>
    <cellStyle name="Normal 2 6 7 2" xfId="5161"/>
    <cellStyle name="Normal 2 6 8" xfId="1829"/>
    <cellStyle name="Normal 2 6 8 2" xfId="5162"/>
    <cellStyle name="Normal 2 6 9" xfId="1830"/>
    <cellStyle name="Normal 2 6 9 2" xfId="5163"/>
    <cellStyle name="Normal 2 60" xfId="1831"/>
    <cellStyle name="Normal 2 61" xfId="1832"/>
    <cellStyle name="Normal 2 62" xfId="1833"/>
    <cellStyle name="Normal 2 63" xfId="1834"/>
    <cellStyle name="Normal 2 64" xfId="1835"/>
    <cellStyle name="Normal 2 65" xfId="1836"/>
    <cellStyle name="Normal 2 66" xfId="1837"/>
    <cellStyle name="Normal 2 67" xfId="1838"/>
    <cellStyle name="Normal 2 68" xfId="1839"/>
    <cellStyle name="Normal 2 69" xfId="1840"/>
    <cellStyle name="Normal 2 7" xfId="1841"/>
    <cellStyle name="Normal 2 7 10" xfId="5165"/>
    <cellStyle name="Normal 2 7 11" xfId="5164"/>
    <cellStyle name="Normal 2 7 2" xfId="1842"/>
    <cellStyle name="Normal 2 7 2 2" xfId="5166"/>
    <cellStyle name="Normal 2 7 3" xfId="1843"/>
    <cellStyle name="Normal 2 7 3 2" xfId="5167"/>
    <cellStyle name="Normal 2 7 4" xfId="1844"/>
    <cellStyle name="Normal 2 7 4 2" xfId="5168"/>
    <cellStyle name="Normal 2 7 5" xfId="1845"/>
    <cellStyle name="Normal 2 7 5 2" xfId="5169"/>
    <cellStyle name="Normal 2 7 6" xfId="1846"/>
    <cellStyle name="Normal 2 7 6 2" xfId="5170"/>
    <cellStyle name="Normal 2 7 7" xfId="1847"/>
    <cellStyle name="Normal 2 7 7 2" xfId="5171"/>
    <cellStyle name="Normal 2 7 8" xfId="1848"/>
    <cellStyle name="Normal 2 7 8 2" xfId="5172"/>
    <cellStyle name="Normal 2 7 9" xfId="5173"/>
    <cellStyle name="Normal 2 70" xfId="1849"/>
    <cellStyle name="Normal 2 71" xfId="1850"/>
    <cellStyle name="Normal 2 72" xfId="1851"/>
    <cellStyle name="Normal 2 73" xfId="1852"/>
    <cellStyle name="Normal 2 74" xfId="1853"/>
    <cellStyle name="Normal 2 75" xfId="1854"/>
    <cellStyle name="Normal 2 76" xfId="1855"/>
    <cellStyle name="Normal 2 77" xfId="1856"/>
    <cellStyle name="Normal 2 78" xfId="1857"/>
    <cellStyle name="Normal 2 79" xfId="1858"/>
    <cellStyle name="Normal 2 8" xfId="1859"/>
    <cellStyle name="Normal 2 8 10" xfId="5175"/>
    <cellStyle name="Normal 2 8 11" xfId="5174"/>
    <cellStyle name="Normal 2 8 2" xfId="1860"/>
    <cellStyle name="Normal 2 8 2 2" xfId="5176"/>
    <cellStyle name="Normal 2 8 3" xfId="1861"/>
    <cellStyle name="Normal 2 8 3 2" xfId="5177"/>
    <cellStyle name="Normal 2 8 4" xfId="1862"/>
    <cellStyle name="Normal 2 8 4 2" xfId="5178"/>
    <cellStyle name="Normal 2 8 5" xfId="1863"/>
    <cellStyle name="Normal 2 8 5 2" xfId="5179"/>
    <cellStyle name="Normal 2 8 6" xfId="1864"/>
    <cellStyle name="Normal 2 8 6 2" xfId="5180"/>
    <cellStyle name="Normal 2 8 7" xfId="1865"/>
    <cellStyle name="Normal 2 8 7 2" xfId="5181"/>
    <cellStyle name="Normal 2 8 8" xfId="1866"/>
    <cellStyle name="Normal 2 8 8 2" xfId="5182"/>
    <cellStyle name="Normal 2 8 9" xfId="5183"/>
    <cellStyle name="Normal 2 80" xfId="1867"/>
    <cellStyle name="Normal 2 81" xfId="1868"/>
    <cellStyle name="Normal 2 82" xfId="1869"/>
    <cellStyle name="Normal 2 83" xfId="1870"/>
    <cellStyle name="Normal 2 84" xfId="1871"/>
    <cellStyle name="Normal 2 85" xfId="1872"/>
    <cellStyle name="Normal 2 86" xfId="1873"/>
    <cellStyle name="Normal 2 87" xfId="1874"/>
    <cellStyle name="Normal 2 88" xfId="1875"/>
    <cellStyle name="Normal 2 89" xfId="1876"/>
    <cellStyle name="Normal 2 9" xfId="1877"/>
    <cellStyle name="Normal 2 9 2" xfId="1878"/>
    <cellStyle name="Normal 2 9 3" xfId="1879"/>
    <cellStyle name="Normal 2 9 4" xfId="1880"/>
    <cellStyle name="Normal 2 9 5" xfId="1881"/>
    <cellStyle name="Normal 2 9 6" xfId="1882"/>
    <cellStyle name="Normal 2 9 7" xfId="1883"/>
    <cellStyle name="Normal 2 9 8" xfId="1884"/>
    <cellStyle name="Normal 2 9 9" xfId="5184"/>
    <cellStyle name="Normal 2 90" xfId="1885"/>
    <cellStyle name="Normal 2 91" xfId="1886"/>
    <cellStyle name="Normal 2 92" xfId="1887"/>
    <cellStyle name="Normal 2 93" xfId="1888"/>
    <cellStyle name="Normal 2 94" xfId="1889"/>
    <cellStyle name="Normal 2 95" xfId="1890"/>
    <cellStyle name="Normal 2 96" xfId="1891"/>
    <cellStyle name="Normal 2 97" xfId="1892"/>
    <cellStyle name="Normal 2 98" xfId="1893"/>
    <cellStyle name="Normal 2 99" xfId="1894"/>
    <cellStyle name="Normal 20" xfId="1895"/>
    <cellStyle name="Normal 20 10" xfId="1896"/>
    <cellStyle name="Normal 20 11" xfId="1897"/>
    <cellStyle name="Normal 20 12" xfId="1898"/>
    <cellStyle name="Normal 20 13" xfId="1899"/>
    <cellStyle name="Normal 20 14" xfId="1900"/>
    <cellStyle name="Normal 20 15" xfId="1901"/>
    <cellStyle name="Normal 20 16" xfId="1902"/>
    <cellStyle name="Normal 20 17" xfId="1903"/>
    <cellStyle name="Normal 20 18" xfId="1904"/>
    <cellStyle name="Normal 20 19" xfId="1905"/>
    <cellStyle name="Normal 20 2" xfId="1906"/>
    <cellStyle name="Normal 20 2 2" xfId="1907"/>
    <cellStyle name="Normal 20 20" xfId="1908"/>
    <cellStyle name="Normal 20 21" xfId="1909"/>
    <cellStyle name="Normal 20 22" xfId="1910"/>
    <cellStyle name="Normal 20 23" xfId="1911"/>
    <cellStyle name="Normal 20 24" xfId="1912"/>
    <cellStyle name="Normal 20 25" xfId="1913"/>
    <cellStyle name="Normal 20 26" xfId="1914"/>
    <cellStyle name="Normal 20 27" xfId="1915"/>
    <cellStyle name="Normal 20 28" xfId="1916"/>
    <cellStyle name="Normal 20 29" xfId="1917"/>
    <cellStyle name="Normal 20 3" xfId="1918"/>
    <cellStyle name="Normal 20 3 2" xfId="1919"/>
    <cellStyle name="Normal 20 30" xfId="1920"/>
    <cellStyle name="Normal 20 31" xfId="1921"/>
    <cellStyle name="Normal 20 32" xfId="1922"/>
    <cellStyle name="Normal 20 33" xfId="1923"/>
    <cellStyle name="Normal 20 34" xfId="1924"/>
    <cellStyle name="Normal 20 35" xfId="1925"/>
    <cellStyle name="Normal 20 36" xfId="1926"/>
    <cellStyle name="Normal 20 37" xfId="1927"/>
    <cellStyle name="Normal 20 38" xfId="1928"/>
    <cellStyle name="Normal 20 39" xfId="1929"/>
    <cellStyle name="Normal 20 4" xfId="1930"/>
    <cellStyle name="Normal 20 4 2" xfId="1931"/>
    <cellStyle name="Normal 20 40" xfId="1932"/>
    <cellStyle name="Normal 20 41" xfId="1933"/>
    <cellStyle name="Normal 20 42" xfId="1934"/>
    <cellStyle name="Normal 20 5" xfId="1935"/>
    <cellStyle name="Normal 20 5 2" xfId="1936"/>
    <cellStyle name="Normal 20 6" xfId="1937"/>
    <cellStyle name="Normal 20 6 2" xfId="1938"/>
    <cellStyle name="Normal 20 7" xfId="1939"/>
    <cellStyle name="Normal 20 7 2" xfId="1940"/>
    <cellStyle name="Normal 20 8" xfId="1941"/>
    <cellStyle name="Normal 20 8 2" xfId="1942"/>
    <cellStyle name="Normal 20 9" xfId="1943"/>
    <cellStyle name="Normal 200" xfId="1944"/>
    <cellStyle name="Normal 200 10" xfId="1945"/>
    <cellStyle name="Normal 200 10 2" xfId="5185"/>
    <cellStyle name="Normal 200 11" xfId="5186"/>
    <cellStyle name="Normal 200 12" xfId="5187"/>
    <cellStyle name="Normal 200 13" xfId="5188"/>
    <cellStyle name="Normal 200 14" xfId="5189"/>
    <cellStyle name="Normal 200 15" xfId="5190"/>
    <cellStyle name="Normal 200 2" xfId="1946"/>
    <cellStyle name="Normal 200 3" xfId="1947"/>
    <cellStyle name="Normal 200 4" xfId="1948"/>
    <cellStyle name="Normal 200 4 2" xfId="5191"/>
    <cellStyle name="Normal 200 5" xfId="1949"/>
    <cellStyle name="Normal 200 5 2" xfId="5192"/>
    <cellStyle name="Normal 200 6" xfId="1950"/>
    <cellStyle name="Normal 200 6 2" xfId="5193"/>
    <cellStyle name="Normal 200 7" xfId="1951"/>
    <cellStyle name="Normal 200 7 2" xfId="5194"/>
    <cellStyle name="Normal 200 8" xfId="1952"/>
    <cellStyle name="Normal 200 8 2" xfId="5195"/>
    <cellStyle name="Normal 200 9" xfId="1953"/>
    <cellStyle name="Normal 200 9 2" xfId="5196"/>
    <cellStyle name="Normal 201" xfId="1954"/>
    <cellStyle name="Normal 201 10" xfId="1955"/>
    <cellStyle name="Normal 201 10 2" xfId="5197"/>
    <cellStyle name="Normal 201 11" xfId="5198"/>
    <cellStyle name="Normal 201 12" xfId="5199"/>
    <cellStyle name="Normal 201 13" xfId="5200"/>
    <cellStyle name="Normal 201 14" xfId="5201"/>
    <cellStyle name="Normal 201 15" xfId="5202"/>
    <cellStyle name="Normal 201 2" xfId="1956"/>
    <cellStyle name="Normal 201 3" xfId="1957"/>
    <cellStyle name="Normal 201 4" xfId="1958"/>
    <cellStyle name="Normal 201 4 2" xfId="5203"/>
    <cellStyle name="Normal 201 5" xfId="1959"/>
    <cellStyle name="Normal 201 5 2" xfId="5204"/>
    <cellStyle name="Normal 201 6" xfId="1960"/>
    <cellStyle name="Normal 201 6 2" xfId="5205"/>
    <cellStyle name="Normal 201 7" xfId="1961"/>
    <cellStyle name="Normal 201 7 2" xfId="5206"/>
    <cellStyle name="Normal 201 8" xfId="1962"/>
    <cellStyle name="Normal 201 8 2" xfId="5207"/>
    <cellStyle name="Normal 201 9" xfId="1963"/>
    <cellStyle name="Normal 201 9 2" xfId="5208"/>
    <cellStyle name="Normal 202" xfId="1964"/>
    <cellStyle name="Normal 202 10" xfId="1965"/>
    <cellStyle name="Normal 202 10 2" xfId="5209"/>
    <cellStyle name="Normal 202 11" xfId="5210"/>
    <cellStyle name="Normal 202 12" xfId="5211"/>
    <cellStyle name="Normal 202 13" xfId="5212"/>
    <cellStyle name="Normal 202 14" xfId="5213"/>
    <cellStyle name="Normal 202 15" xfId="5214"/>
    <cellStyle name="Normal 202 2" xfId="1966"/>
    <cellStyle name="Normal 202 3" xfId="1967"/>
    <cellStyle name="Normal 202 4" xfId="1968"/>
    <cellStyle name="Normal 202 4 2" xfId="5215"/>
    <cellStyle name="Normal 202 5" xfId="1969"/>
    <cellStyle name="Normal 202 5 2" xfId="5216"/>
    <cellStyle name="Normal 202 6" xfId="1970"/>
    <cellStyle name="Normal 202 6 2" xfId="5217"/>
    <cellStyle name="Normal 202 7" xfId="1971"/>
    <cellStyle name="Normal 202 7 2" xfId="5218"/>
    <cellStyle name="Normal 202 8" xfId="1972"/>
    <cellStyle name="Normal 202 8 2" xfId="5219"/>
    <cellStyle name="Normal 202 9" xfId="1973"/>
    <cellStyle name="Normal 202 9 2" xfId="5220"/>
    <cellStyle name="Normal 203" xfId="1974"/>
    <cellStyle name="Normal 203 10" xfId="1975"/>
    <cellStyle name="Normal 203 10 2" xfId="5221"/>
    <cellStyle name="Normal 203 11" xfId="5222"/>
    <cellStyle name="Normal 203 12" xfId="5223"/>
    <cellStyle name="Normal 203 13" xfId="5224"/>
    <cellStyle name="Normal 203 14" xfId="5225"/>
    <cellStyle name="Normal 203 15" xfId="5226"/>
    <cellStyle name="Normal 203 2" xfId="1976"/>
    <cellStyle name="Normal 203 3" xfId="1977"/>
    <cellStyle name="Normal 203 4" xfId="1978"/>
    <cellStyle name="Normal 203 4 2" xfId="5227"/>
    <cellStyle name="Normal 203 5" xfId="1979"/>
    <cellStyle name="Normal 203 5 2" xfId="5228"/>
    <cellStyle name="Normal 203 6" xfId="1980"/>
    <cellStyle name="Normal 203 6 2" xfId="5229"/>
    <cellStyle name="Normal 203 7" xfId="1981"/>
    <cellStyle name="Normal 203 7 2" xfId="5230"/>
    <cellStyle name="Normal 203 8" xfId="1982"/>
    <cellStyle name="Normal 203 8 2" xfId="5231"/>
    <cellStyle name="Normal 203 9" xfId="1983"/>
    <cellStyle name="Normal 203 9 2" xfId="5232"/>
    <cellStyle name="Normal 204" xfId="1984"/>
    <cellStyle name="Normal 204 10" xfId="1985"/>
    <cellStyle name="Normal 204 10 2" xfId="5233"/>
    <cellStyle name="Normal 204 11" xfId="5234"/>
    <cellStyle name="Normal 204 12" xfId="5235"/>
    <cellStyle name="Normal 204 13" xfId="5236"/>
    <cellStyle name="Normal 204 14" xfId="5237"/>
    <cellStyle name="Normal 204 15" xfId="5238"/>
    <cellStyle name="Normal 204 2" xfId="1986"/>
    <cellStyle name="Normal 204 3" xfId="1987"/>
    <cellStyle name="Normal 204 4" xfId="1988"/>
    <cellStyle name="Normal 204 4 2" xfId="5239"/>
    <cellStyle name="Normal 204 5" xfId="1989"/>
    <cellStyle name="Normal 204 5 2" xfId="5240"/>
    <cellStyle name="Normal 204 6" xfId="1990"/>
    <cellStyle name="Normal 204 6 2" xfId="5241"/>
    <cellStyle name="Normal 204 7" xfId="1991"/>
    <cellStyle name="Normal 204 7 2" xfId="5242"/>
    <cellStyle name="Normal 204 8" xfId="1992"/>
    <cellStyle name="Normal 204 8 2" xfId="5243"/>
    <cellStyle name="Normal 204 9" xfId="1993"/>
    <cellStyle name="Normal 204 9 2" xfId="5244"/>
    <cellStyle name="Normal 205" xfId="1994"/>
    <cellStyle name="Normal 205 10" xfId="1995"/>
    <cellStyle name="Normal 205 10 2" xfId="5245"/>
    <cellStyle name="Normal 205 11" xfId="5246"/>
    <cellStyle name="Normal 205 12" xfId="5247"/>
    <cellStyle name="Normal 205 13" xfId="5248"/>
    <cellStyle name="Normal 205 14" xfId="5249"/>
    <cellStyle name="Normal 205 15" xfId="5250"/>
    <cellStyle name="Normal 205 2" xfId="1996"/>
    <cellStyle name="Normal 205 3" xfId="1997"/>
    <cellStyle name="Normal 205 4" xfId="1998"/>
    <cellStyle name="Normal 205 4 2" xfId="5251"/>
    <cellStyle name="Normal 205 5" xfId="1999"/>
    <cellStyle name="Normal 205 5 2" xfId="5252"/>
    <cellStyle name="Normal 205 6" xfId="2000"/>
    <cellStyle name="Normal 205 6 2" xfId="5253"/>
    <cellStyle name="Normal 205 7" xfId="2001"/>
    <cellStyle name="Normal 205 7 2" xfId="5254"/>
    <cellStyle name="Normal 205 8" xfId="2002"/>
    <cellStyle name="Normal 205 8 2" xfId="5255"/>
    <cellStyle name="Normal 205 9" xfId="2003"/>
    <cellStyle name="Normal 205 9 2" xfId="5256"/>
    <cellStyle name="Normal 206" xfId="2004"/>
    <cellStyle name="Normal 206 10" xfId="2005"/>
    <cellStyle name="Normal 206 10 2" xfId="5257"/>
    <cellStyle name="Normal 206 11" xfId="5258"/>
    <cellStyle name="Normal 206 12" xfId="5259"/>
    <cellStyle name="Normal 206 13" xfId="5260"/>
    <cellStyle name="Normal 206 14" xfId="5261"/>
    <cellStyle name="Normal 206 15" xfId="5262"/>
    <cellStyle name="Normal 206 2" xfId="2006"/>
    <cellStyle name="Normal 206 3" xfId="2007"/>
    <cellStyle name="Normal 206 4" xfId="2008"/>
    <cellStyle name="Normal 206 4 2" xfId="5263"/>
    <cellStyle name="Normal 206 5" xfId="2009"/>
    <cellStyle name="Normal 206 5 2" xfId="5264"/>
    <cellStyle name="Normal 206 6" xfId="2010"/>
    <cellStyle name="Normal 206 6 2" xfId="5265"/>
    <cellStyle name="Normal 206 7" xfId="2011"/>
    <cellStyle name="Normal 206 7 2" xfId="5266"/>
    <cellStyle name="Normal 206 8" xfId="2012"/>
    <cellStyle name="Normal 206 8 2" xfId="5267"/>
    <cellStyle name="Normal 206 9" xfId="2013"/>
    <cellStyle name="Normal 206 9 2" xfId="5268"/>
    <cellStyle name="Normal 207" xfId="2014"/>
    <cellStyle name="Normal 207 10" xfId="2015"/>
    <cellStyle name="Normal 207 10 2" xfId="5269"/>
    <cellStyle name="Normal 207 11" xfId="5270"/>
    <cellStyle name="Normal 207 12" xfId="5271"/>
    <cellStyle name="Normal 207 13" xfId="5272"/>
    <cellStyle name="Normal 207 14" xfId="5273"/>
    <cellStyle name="Normal 207 15" xfId="5274"/>
    <cellStyle name="Normal 207 2" xfId="2016"/>
    <cellStyle name="Normal 207 3" xfId="2017"/>
    <cellStyle name="Normal 207 4" xfId="2018"/>
    <cellStyle name="Normal 207 4 2" xfId="5275"/>
    <cellStyle name="Normal 207 5" xfId="2019"/>
    <cellStyle name="Normal 207 5 2" xfId="5276"/>
    <cellStyle name="Normal 207 6" xfId="2020"/>
    <cellStyle name="Normal 207 6 2" xfId="5277"/>
    <cellStyle name="Normal 207 7" xfId="2021"/>
    <cellStyle name="Normal 207 7 2" xfId="5278"/>
    <cellStyle name="Normal 207 8" xfId="2022"/>
    <cellStyle name="Normal 207 8 2" xfId="5279"/>
    <cellStyle name="Normal 207 9" xfId="2023"/>
    <cellStyle name="Normal 207 9 2" xfId="5280"/>
    <cellStyle name="Normal 208" xfId="2024"/>
    <cellStyle name="Normal 208 10" xfId="2025"/>
    <cellStyle name="Normal 208 10 2" xfId="5281"/>
    <cellStyle name="Normal 208 11" xfId="5282"/>
    <cellStyle name="Normal 208 12" xfId="5283"/>
    <cellStyle name="Normal 208 13" xfId="5284"/>
    <cellStyle name="Normal 208 14" xfId="5285"/>
    <cellStyle name="Normal 208 15" xfId="5286"/>
    <cellStyle name="Normal 208 2" xfId="2026"/>
    <cellStyle name="Normal 208 3" xfId="2027"/>
    <cellStyle name="Normal 208 4" xfId="2028"/>
    <cellStyle name="Normal 208 4 2" xfId="5287"/>
    <cellStyle name="Normal 208 5" xfId="2029"/>
    <cellStyle name="Normal 208 5 2" xfId="5288"/>
    <cellStyle name="Normal 208 6" xfId="2030"/>
    <cellStyle name="Normal 208 6 2" xfId="5289"/>
    <cellStyle name="Normal 208 7" xfId="2031"/>
    <cellStyle name="Normal 208 7 2" xfId="5290"/>
    <cellStyle name="Normal 208 8" xfId="2032"/>
    <cellStyle name="Normal 208 8 2" xfId="5291"/>
    <cellStyle name="Normal 208 9" xfId="2033"/>
    <cellStyle name="Normal 208 9 2" xfId="5292"/>
    <cellStyle name="Normal 209" xfId="2034"/>
    <cellStyle name="Normal 209 10" xfId="2035"/>
    <cellStyle name="Normal 209 10 2" xfId="5293"/>
    <cellStyle name="Normal 209 11" xfId="5294"/>
    <cellStyle name="Normal 209 12" xfId="5295"/>
    <cellStyle name="Normal 209 13" xfId="5296"/>
    <cellStyle name="Normal 209 14" xfId="5297"/>
    <cellStyle name="Normal 209 15" xfId="5298"/>
    <cellStyle name="Normal 209 2" xfId="2036"/>
    <cellStyle name="Normal 209 3" xfId="2037"/>
    <cellStyle name="Normal 209 4" xfId="2038"/>
    <cellStyle name="Normal 209 4 2" xfId="5299"/>
    <cellStyle name="Normal 209 5" xfId="2039"/>
    <cellStyle name="Normal 209 5 2" xfId="5300"/>
    <cellStyle name="Normal 209 6" xfId="2040"/>
    <cellStyle name="Normal 209 6 2" xfId="5301"/>
    <cellStyle name="Normal 209 7" xfId="2041"/>
    <cellStyle name="Normal 209 7 2" xfId="5302"/>
    <cellStyle name="Normal 209 8" xfId="2042"/>
    <cellStyle name="Normal 209 8 2" xfId="5303"/>
    <cellStyle name="Normal 209 9" xfId="2043"/>
    <cellStyle name="Normal 209 9 2" xfId="5304"/>
    <cellStyle name="Normal 21" xfId="2044"/>
    <cellStyle name="Normal 21 10" xfId="2045"/>
    <cellStyle name="Normal 21 11" xfId="2046"/>
    <cellStyle name="Normal 21 12" xfId="2047"/>
    <cellStyle name="Normal 21 13" xfId="2048"/>
    <cellStyle name="Normal 21 14" xfId="2049"/>
    <cellStyle name="Normal 21 15" xfId="2050"/>
    <cellStyle name="Normal 21 16" xfId="2051"/>
    <cellStyle name="Normal 21 17" xfId="2052"/>
    <cellStyle name="Normal 21 18" xfId="2053"/>
    <cellStyle name="Normal 21 19" xfId="2054"/>
    <cellStyle name="Normal 21 2" xfId="2055"/>
    <cellStyle name="Normal 21 2 2" xfId="2056"/>
    <cellStyle name="Normal 21 20" xfId="2057"/>
    <cellStyle name="Normal 21 21" xfId="2058"/>
    <cellStyle name="Normal 21 22" xfId="2059"/>
    <cellStyle name="Normal 21 23" xfId="2060"/>
    <cellStyle name="Normal 21 24" xfId="2061"/>
    <cellStyle name="Normal 21 25" xfId="2062"/>
    <cellStyle name="Normal 21 26" xfId="2063"/>
    <cellStyle name="Normal 21 27" xfId="2064"/>
    <cellStyle name="Normal 21 28" xfId="2065"/>
    <cellStyle name="Normal 21 29" xfId="2066"/>
    <cellStyle name="Normal 21 3" xfId="2067"/>
    <cellStyle name="Normal 21 3 2" xfId="2068"/>
    <cellStyle name="Normal 21 30" xfId="2069"/>
    <cellStyle name="Normal 21 31" xfId="2070"/>
    <cellStyle name="Normal 21 32" xfId="2071"/>
    <cellStyle name="Normal 21 33" xfId="2072"/>
    <cellStyle name="Normal 21 34" xfId="2073"/>
    <cellStyle name="Normal 21 35" xfId="2074"/>
    <cellStyle name="Normal 21 36" xfId="2075"/>
    <cellStyle name="Normal 21 37" xfId="2076"/>
    <cellStyle name="Normal 21 38" xfId="2077"/>
    <cellStyle name="Normal 21 39" xfId="2078"/>
    <cellStyle name="Normal 21 4" xfId="2079"/>
    <cellStyle name="Normal 21 4 2" xfId="2080"/>
    <cellStyle name="Normal 21 40" xfId="2081"/>
    <cellStyle name="Normal 21 41" xfId="2082"/>
    <cellStyle name="Normal 21 42" xfId="2083"/>
    <cellStyle name="Normal 21 5" xfId="2084"/>
    <cellStyle name="Normal 21 5 2" xfId="2085"/>
    <cellStyle name="Normal 21 6" xfId="2086"/>
    <cellStyle name="Normal 21 6 2" xfId="2087"/>
    <cellStyle name="Normal 21 7" xfId="2088"/>
    <cellStyle name="Normal 21 7 2" xfId="2089"/>
    <cellStyle name="Normal 21 8" xfId="2090"/>
    <cellStyle name="Normal 21 8 2" xfId="2091"/>
    <cellStyle name="Normal 21 9" xfId="2092"/>
    <cellStyle name="Normal 210" xfId="2093"/>
    <cellStyle name="Normal 210 10" xfId="2094"/>
    <cellStyle name="Normal 210 10 2" xfId="5305"/>
    <cellStyle name="Normal 210 11" xfId="5306"/>
    <cellStyle name="Normal 210 12" xfId="5307"/>
    <cellStyle name="Normal 210 13" xfId="5308"/>
    <cellStyle name="Normal 210 14" xfId="5309"/>
    <cellStyle name="Normal 210 15" xfId="5310"/>
    <cellStyle name="Normal 210 2" xfId="2095"/>
    <cellStyle name="Normal 210 3" xfId="2096"/>
    <cellStyle name="Normal 210 4" xfId="2097"/>
    <cellStyle name="Normal 210 4 2" xfId="5311"/>
    <cellStyle name="Normal 210 5" xfId="2098"/>
    <cellStyle name="Normal 210 5 2" xfId="5312"/>
    <cellStyle name="Normal 210 6" xfId="2099"/>
    <cellStyle name="Normal 210 6 2" xfId="5313"/>
    <cellStyle name="Normal 210 7" xfId="2100"/>
    <cellStyle name="Normal 210 7 2" xfId="5314"/>
    <cellStyle name="Normal 210 8" xfId="2101"/>
    <cellStyle name="Normal 210 8 2" xfId="5315"/>
    <cellStyle name="Normal 210 9" xfId="2102"/>
    <cellStyle name="Normal 210 9 2" xfId="5316"/>
    <cellStyle name="Normal 211" xfId="2103"/>
    <cellStyle name="Normal 211 10" xfId="2104"/>
    <cellStyle name="Normal 211 10 2" xfId="5317"/>
    <cellStyle name="Normal 211 11" xfId="5318"/>
    <cellStyle name="Normal 211 12" xfId="5319"/>
    <cellStyle name="Normal 211 13" xfId="5320"/>
    <cellStyle name="Normal 211 14" xfId="5321"/>
    <cellStyle name="Normal 211 15" xfId="5322"/>
    <cellStyle name="Normal 211 2" xfId="2105"/>
    <cellStyle name="Normal 211 3" xfId="2106"/>
    <cellStyle name="Normal 211 4" xfId="2107"/>
    <cellStyle name="Normal 211 4 2" xfId="5323"/>
    <cellStyle name="Normal 211 5" xfId="2108"/>
    <cellStyle name="Normal 211 5 2" xfId="5324"/>
    <cellStyle name="Normal 211 6" xfId="2109"/>
    <cellStyle name="Normal 211 6 2" xfId="5325"/>
    <cellStyle name="Normal 211 7" xfId="2110"/>
    <cellStyle name="Normal 211 7 2" xfId="5326"/>
    <cellStyle name="Normal 211 8" xfId="2111"/>
    <cellStyle name="Normal 211 8 2" xfId="5327"/>
    <cellStyle name="Normal 211 9" xfId="2112"/>
    <cellStyle name="Normal 211 9 2" xfId="5328"/>
    <cellStyle name="Normal 212" xfId="2113"/>
    <cellStyle name="Normal 212 10" xfId="2114"/>
    <cellStyle name="Normal 212 10 2" xfId="5329"/>
    <cellStyle name="Normal 212 11" xfId="5330"/>
    <cellStyle name="Normal 212 12" xfId="5331"/>
    <cellStyle name="Normal 212 13" xfId="5332"/>
    <cellStyle name="Normal 212 14" xfId="5333"/>
    <cellStyle name="Normal 212 15" xfId="5334"/>
    <cellStyle name="Normal 212 2" xfId="2115"/>
    <cellStyle name="Normal 212 3" xfId="2116"/>
    <cellStyle name="Normal 212 4" xfId="2117"/>
    <cellStyle name="Normal 212 4 2" xfId="5335"/>
    <cellStyle name="Normal 212 5" xfId="2118"/>
    <cellStyle name="Normal 212 5 2" xfId="5336"/>
    <cellStyle name="Normal 212 6" xfId="2119"/>
    <cellStyle name="Normal 212 6 2" xfId="5337"/>
    <cellStyle name="Normal 212 7" xfId="2120"/>
    <cellStyle name="Normal 212 7 2" xfId="5338"/>
    <cellStyle name="Normal 212 8" xfId="2121"/>
    <cellStyle name="Normal 212 8 2" xfId="5339"/>
    <cellStyle name="Normal 212 9" xfId="2122"/>
    <cellStyle name="Normal 212 9 2" xfId="5340"/>
    <cellStyle name="Normal 213" xfId="2123"/>
    <cellStyle name="Normal 213 10" xfId="2124"/>
    <cellStyle name="Normal 213 10 2" xfId="5341"/>
    <cellStyle name="Normal 213 11" xfId="5342"/>
    <cellStyle name="Normal 213 12" xfId="5343"/>
    <cellStyle name="Normal 213 13" xfId="5344"/>
    <cellStyle name="Normal 213 14" xfId="5345"/>
    <cellStyle name="Normal 213 15" xfId="5346"/>
    <cellStyle name="Normal 213 2" xfId="2125"/>
    <cellStyle name="Normal 213 3" xfId="2126"/>
    <cellStyle name="Normal 213 4" xfId="2127"/>
    <cellStyle name="Normal 213 4 2" xfId="5347"/>
    <cellStyle name="Normal 213 5" xfId="2128"/>
    <cellStyle name="Normal 213 5 2" xfId="5348"/>
    <cellStyle name="Normal 213 6" xfId="2129"/>
    <cellStyle name="Normal 213 6 2" xfId="5349"/>
    <cellStyle name="Normal 213 7" xfId="2130"/>
    <cellStyle name="Normal 213 7 2" xfId="5350"/>
    <cellStyle name="Normal 213 8" xfId="2131"/>
    <cellStyle name="Normal 213 8 2" xfId="5351"/>
    <cellStyle name="Normal 213 9" xfId="2132"/>
    <cellStyle name="Normal 213 9 2" xfId="5352"/>
    <cellStyle name="Normal 215" xfId="2133"/>
    <cellStyle name="Normal 215 10" xfId="2134"/>
    <cellStyle name="Normal 215 10 2" xfId="5353"/>
    <cellStyle name="Normal 215 11" xfId="5354"/>
    <cellStyle name="Normal 215 12" xfId="5355"/>
    <cellStyle name="Normal 215 13" xfId="5356"/>
    <cellStyle name="Normal 215 14" xfId="5357"/>
    <cellStyle name="Normal 215 15" xfId="5358"/>
    <cellStyle name="Normal 215 2" xfId="2135"/>
    <cellStyle name="Normal 215 3" xfId="2136"/>
    <cellStyle name="Normal 215 4" xfId="2137"/>
    <cellStyle name="Normal 215 4 2" xfId="5359"/>
    <cellStyle name="Normal 215 5" xfId="2138"/>
    <cellStyle name="Normal 215 5 2" xfId="5360"/>
    <cellStyle name="Normal 215 6" xfId="2139"/>
    <cellStyle name="Normal 215 6 2" xfId="5361"/>
    <cellStyle name="Normal 215 7" xfId="2140"/>
    <cellStyle name="Normal 215 7 2" xfId="5362"/>
    <cellStyle name="Normal 215 8" xfId="2141"/>
    <cellStyle name="Normal 215 8 2" xfId="5363"/>
    <cellStyle name="Normal 215 9" xfId="2142"/>
    <cellStyle name="Normal 215 9 2" xfId="5364"/>
    <cellStyle name="Normal 216" xfId="2143"/>
    <cellStyle name="Normal 216 10" xfId="2144"/>
    <cellStyle name="Normal 216 10 2" xfId="5365"/>
    <cellStyle name="Normal 216 11" xfId="5366"/>
    <cellStyle name="Normal 216 12" xfId="5367"/>
    <cellStyle name="Normal 216 13" xfId="5368"/>
    <cellStyle name="Normal 216 14" xfId="5369"/>
    <cellStyle name="Normal 216 15" xfId="5370"/>
    <cellStyle name="Normal 216 2" xfId="2145"/>
    <cellStyle name="Normal 216 3" xfId="2146"/>
    <cellStyle name="Normal 216 4" xfId="2147"/>
    <cellStyle name="Normal 216 4 2" xfId="5371"/>
    <cellStyle name="Normal 216 5" xfId="2148"/>
    <cellStyle name="Normal 216 5 2" xfId="5372"/>
    <cellStyle name="Normal 216 6" xfId="2149"/>
    <cellStyle name="Normal 216 6 2" xfId="5373"/>
    <cellStyle name="Normal 216 7" xfId="2150"/>
    <cellStyle name="Normal 216 7 2" xfId="5374"/>
    <cellStyle name="Normal 216 8" xfId="2151"/>
    <cellStyle name="Normal 216 8 2" xfId="5375"/>
    <cellStyle name="Normal 216 9" xfId="2152"/>
    <cellStyle name="Normal 216 9 2" xfId="5376"/>
    <cellStyle name="Normal 217" xfId="2153"/>
    <cellStyle name="Normal 217 10" xfId="2154"/>
    <cellStyle name="Normal 217 10 2" xfId="5377"/>
    <cellStyle name="Normal 217 11" xfId="5378"/>
    <cellStyle name="Normal 217 12" xfId="5379"/>
    <cellStyle name="Normal 217 13" xfId="5380"/>
    <cellStyle name="Normal 217 14" xfId="5381"/>
    <cellStyle name="Normal 217 15" xfId="5382"/>
    <cellStyle name="Normal 217 2" xfId="2155"/>
    <cellStyle name="Normal 217 3" xfId="2156"/>
    <cellStyle name="Normal 217 4" xfId="2157"/>
    <cellStyle name="Normal 217 4 2" xfId="5383"/>
    <cellStyle name="Normal 217 5" xfId="2158"/>
    <cellStyle name="Normal 217 5 2" xfId="5384"/>
    <cellStyle name="Normal 217 6" xfId="2159"/>
    <cellStyle name="Normal 217 6 2" xfId="5385"/>
    <cellStyle name="Normal 217 7" xfId="2160"/>
    <cellStyle name="Normal 217 7 2" xfId="5386"/>
    <cellStyle name="Normal 217 8" xfId="2161"/>
    <cellStyle name="Normal 217 8 2" xfId="5387"/>
    <cellStyle name="Normal 217 9" xfId="2162"/>
    <cellStyle name="Normal 217 9 2" xfId="5388"/>
    <cellStyle name="Normal 218" xfId="2163"/>
    <cellStyle name="Normal 218 10" xfId="2164"/>
    <cellStyle name="Normal 218 10 2" xfId="5389"/>
    <cellStyle name="Normal 218 11" xfId="5390"/>
    <cellStyle name="Normal 218 12" xfId="5391"/>
    <cellStyle name="Normal 218 13" xfId="5392"/>
    <cellStyle name="Normal 218 14" xfId="5393"/>
    <cellStyle name="Normal 218 15" xfId="5394"/>
    <cellStyle name="Normal 218 2" xfId="2165"/>
    <cellStyle name="Normal 218 3" xfId="2166"/>
    <cellStyle name="Normal 218 4" xfId="2167"/>
    <cellStyle name="Normal 218 4 2" xfId="5395"/>
    <cellStyle name="Normal 218 5" xfId="2168"/>
    <cellStyle name="Normal 218 5 2" xfId="5396"/>
    <cellStyle name="Normal 218 6" xfId="2169"/>
    <cellStyle name="Normal 218 6 2" xfId="5397"/>
    <cellStyle name="Normal 218 7" xfId="2170"/>
    <cellStyle name="Normal 218 7 2" xfId="5398"/>
    <cellStyle name="Normal 218 8" xfId="2171"/>
    <cellStyle name="Normal 218 8 2" xfId="5399"/>
    <cellStyle name="Normal 218 9" xfId="2172"/>
    <cellStyle name="Normal 218 9 2" xfId="5400"/>
    <cellStyle name="Normal 22" xfId="2173"/>
    <cellStyle name="Normal 22 10" xfId="2174"/>
    <cellStyle name="Normal 22 11" xfId="2175"/>
    <cellStyle name="Normal 22 12" xfId="2176"/>
    <cellStyle name="Normal 22 13" xfId="2177"/>
    <cellStyle name="Normal 22 14" xfId="2178"/>
    <cellStyle name="Normal 22 15" xfId="2179"/>
    <cellStyle name="Normal 22 16" xfId="2180"/>
    <cellStyle name="Normal 22 17" xfId="2181"/>
    <cellStyle name="Normal 22 18" xfId="2182"/>
    <cellStyle name="Normal 22 19" xfId="2183"/>
    <cellStyle name="Normal 22 2" xfId="2184"/>
    <cellStyle name="Normal 22 2 2" xfId="2185"/>
    <cellStyle name="Normal 22 20" xfId="2186"/>
    <cellStyle name="Normal 22 21" xfId="2187"/>
    <cellStyle name="Normal 22 22" xfId="2188"/>
    <cellStyle name="Normal 22 23" xfId="2189"/>
    <cellStyle name="Normal 22 24" xfId="2190"/>
    <cellStyle name="Normal 22 25" xfId="2191"/>
    <cellStyle name="Normal 22 26" xfId="2192"/>
    <cellStyle name="Normal 22 27" xfId="2193"/>
    <cellStyle name="Normal 22 28" xfId="2194"/>
    <cellStyle name="Normal 22 29" xfId="2195"/>
    <cellStyle name="Normal 22 3" xfId="2196"/>
    <cellStyle name="Normal 22 3 2" xfId="2197"/>
    <cellStyle name="Normal 22 30" xfId="2198"/>
    <cellStyle name="Normal 22 31" xfId="2199"/>
    <cellStyle name="Normal 22 32" xfId="2200"/>
    <cellStyle name="Normal 22 33" xfId="2201"/>
    <cellStyle name="Normal 22 34" xfId="2202"/>
    <cellStyle name="Normal 22 35" xfId="2203"/>
    <cellStyle name="Normal 22 36" xfId="2204"/>
    <cellStyle name="Normal 22 37" xfId="2205"/>
    <cellStyle name="Normal 22 38" xfId="2206"/>
    <cellStyle name="Normal 22 39" xfId="2207"/>
    <cellStyle name="Normal 22 4" xfId="2208"/>
    <cellStyle name="Normal 22 4 2" xfId="2209"/>
    <cellStyle name="Normal 22 40" xfId="2210"/>
    <cellStyle name="Normal 22 41" xfId="2211"/>
    <cellStyle name="Normal 22 42" xfId="2212"/>
    <cellStyle name="Normal 22 43" xfId="2213"/>
    <cellStyle name="Normal 22 5" xfId="2214"/>
    <cellStyle name="Normal 22 5 2" xfId="2215"/>
    <cellStyle name="Normal 22 6" xfId="2216"/>
    <cellStyle name="Normal 22 6 2" xfId="2217"/>
    <cellStyle name="Normal 22 7" xfId="2218"/>
    <cellStyle name="Normal 22 7 2" xfId="2219"/>
    <cellStyle name="Normal 22 8" xfId="2220"/>
    <cellStyle name="Normal 22 8 2" xfId="2221"/>
    <cellStyle name="Normal 22 9" xfId="2222"/>
    <cellStyle name="Normal 23" xfId="2223"/>
    <cellStyle name="Normal 23 2" xfId="2224"/>
    <cellStyle name="Normal 23 3" xfId="2225"/>
    <cellStyle name="Normal 23 4" xfId="2226"/>
    <cellStyle name="Normal 23 5" xfId="2227"/>
    <cellStyle name="Normal 23 6" xfId="2228"/>
    <cellStyle name="Normal 23 7" xfId="2229"/>
    <cellStyle name="Normal 23 8" xfId="2230"/>
    <cellStyle name="Normal 24" xfId="2231"/>
    <cellStyle name="Normal 24 2" xfId="2232"/>
    <cellStyle name="Normal 24 3" xfId="2233"/>
    <cellStyle name="Normal 24 4" xfId="2234"/>
    <cellStyle name="Normal 24 5" xfId="2235"/>
    <cellStyle name="Normal 24 6" xfId="2236"/>
    <cellStyle name="Normal 24 7" xfId="2237"/>
    <cellStyle name="Normal 24 8" xfId="2238"/>
    <cellStyle name="Normal 25" xfId="2239"/>
    <cellStyle name="Normal 25 10" xfId="2240"/>
    <cellStyle name="Normal 25 10 2" xfId="5401"/>
    <cellStyle name="Normal 25 11" xfId="5402"/>
    <cellStyle name="Normal 25 12" xfId="5403"/>
    <cellStyle name="Normal 25 13" xfId="5404"/>
    <cellStyle name="Normal 25 14" xfId="5405"/>
    <cellStyle name="Normal 25 15" xfId="5406"/>
    <cellStyle name="Normal 25 2" xfId="2241"/>
    <cellStyle name="Normal 25 3" xfId="2242"/>
    <cellStyle name="Normal 25 4" xfId="2243"/>
    <cellStyle name="Normal 25 4 2" xfId="5407"/>
    <cellStyle name="Normal 25 5" xfId="2244"/>
    <cellStyle name="Normal 25 5 2" xfId="5408"/>
    <cellStyle name="Normal 25 6" xfId="2245"/>
    <cellStyle name="Normal 25 6 2" xfId="5409"/>
    <cellStyle name="Normal 25 7" xfId="2246"/>
    <cellStyle name="Normal 25 7 2" xfId="5410"/>
    <cellStyle name="Normal 25 8" xfId="2247"/>
    <cellStyle name="Normal 25 8 2" xfId="5411"/>
    <cellStyle name="Normal 25 9" xfId="2248"/>
    <cellStyle name="Normal 25 9 2" xfId="5412"/>
    <cellStyle name="Normal 256" xfId="2249"/>
    <cellStyle name="Normal 256 2" xfId="2250"/>
    <cellStyle name="Normal 26" xfId="2251"/>
    <cellStyle name="Normal 26 10" xfId="2252"/>
    <cellStyle name="Normal 26 11" xfId="2253"/>
    <cellStyle name="Normal 26 12" xfId="2254"/>
    <cellStyle name="Normal 26 13" xfId="2255"/>
    <cellStyle name="Normal 26 14" xfId="2256"/>
    <cellStyle name="Normal 26 15" xfId="2257"/>
    <cellStyle name="Normal 26 16" xfId="2258"/>
    <cellStyle name="Normal 26 17" xfId="2259"/>
    <cellStyle name="Normal 26 18" xfId="2260"/>
    <cellStyle name="Normal 26 19" xfId="2261"/>
    <cellStyle name="Normal 26 2" xfId="2262"/>
    <cellStyle name="Normal 26 2 2" xfId="2263"/>
    <cellStyle name="Normal 26 2 3" xfId="2264"/>
    <cellStyle name="Normal 26 2 4" xfId="2265"/>
    <cellStyle name="Normal 26 2 5" xfId="3684"/>
    <cellStyle name="Normal 26 20" xfId="2266"/>
    <cellStyle name="Normal 26 21" xfId="2267"/>
    <cellStyle name="Normal 26 22" xfId="2268"/>
    <cellStyle name="Normal 26 23" xfId="2269"/>
    <cellStyle name="Normal 26 24" xfId="2270"/>
    <cellStyle name="Normal 26 25" xfId="2271"/>
    <cellStyle name="Normal 26 26" xfId="2272"/>
    <cellStyle name="Normal 26 27" xfId="2273"/>
    <cellStyle name="Normal 26 28" xfId="2274"/>
    <cellStyle name="Normal 26 29" xfId="2275"/>
    <cellStyle name="Normal 26 3" xfId="2276"/>
    <cellStyle name="Normal 26 3 2" xfId="2277"/>
    <cellStyle name="Normal 26 3 2 2" xfId="5988"/>
    <cellStyle name="Normal 26 3 3" xfId="2278"/>
    <cellStyle name="Normal 26 3 3 2" xfId="5414"/>
    <cellStyle name="Normal 26 3 3 2 2" xfId="5990"/>
    <cellStyle name="Normal 26 3 3 3" xfId="5415"/>
    <cellStyle name="Normal 26 3 3 3 2" xfId="5991"/>
    <cellStyle name="Normal 26 3 3 4" xfId="5413"/>
    <cellStyle name="Normal 26 3 3 4 2" xfId="5992"/>
    <cellStyle name="Normal 26 3 3 5" xfId="5989"/>
    <cellStyle name="Normal 26 3 4" xfId="2279"/>
    <cellStyle name="Normal 26 3 4 2" xfId="5993"/>
    <cellStyle name="Normal 26 3 5" xfId="3685"/>
    <cellStyle name="Normal 26 3 5 2" xfId="5994"/>
    <cellStyle name="Normal 26 3 6" xfId="5987"/>
    <cellStyle name="Normal 26 30" xfId="2280"/>
    <cellStyle name="Normal 26 30 2" xfId="5995"/>
    <cellStyle name="Normal 26 31" xfId="2281"/>
    <cellStyle name="Normal 26 31 2" xfId="5996"/>
    <cellStyle name="Normal 26 32" xfId="2282"/>
    <cellStyle name="Normal 26 32 2" xfId="5997"/>
    <cellStyle name="Normal 26 33" xfId="2283"/>
    <cellStyle name="Normal 26 33 2" xfId="5998"/>
    <cellStyle name="Normal 26 34" xfId="2284"/>
    <cellStyle name="Normal 26 34 2" xfId="5999"/>
    <cellStyle name="Normal 26 35" xfId="2285"/>
    <cellStyle name="Normal 26 35 2" xfId="6000"/>
    <cellStyle name="Normal 26 36" xfId="2286"/>
    <cellStyle name="Normal 26 36 2" xfId="6001"/>
    <cellStyle name="Normal 26 37" xfId="2287"/>
    <cellStyle name="Normal 26 37 2" xfId="6002"/>
    <cellStyle name="Normal 26 38" xfId="2288"/>
    <cellStyle name="Normal 26 38 2" xfId="6003"/>
    <cellStyle name="Normal 26 39" xfId="2289"/>
    <cellStyle name="Normal 26 39 2" xfId="6004"/>
    <cellStyle name="Normal 26 4" xfId="2290"/>
    <cellStyle name="Normal 26 4 2" xfId="2291"/>
    <cellStyle name="Normal 26 4 2 2" xfId="6006"/>
    <cellStyle name="Normal 26 4 3" xfId="2292"/>
    <cellStyle name="Normal 26 4 3 2" xfId="6007"/>
    <cellStyle name="Normal 26 4 4" xfId="2293"/>
    <cellStyle name="Normal 26 4 4 2" xfId="6008"/>
    <cellStyle name="Normal 26 4 5" xfId="2294"/>
    <cellStyle name="Normal 26 4 5 2" xfId="6009"/>
    <cellStyle name="Normal 26 4 6" xfId="2295"/>
    <cellStyle name="Normal 26 4 6 2" xfId="3686"/>
    <cellStyle name="Normal 26 4 6 2 2" xfId="6011"/>
    <cellStyle name="Normal 26 4 6 3" xfId="3714"/>
    <cellStyle name="Normal 26 4 6 3 2" xfId="6012"/>
    <cellStyle name="Normal 26 4 6 4" xfId="6010"/>
    <cellStyle name="Normal 26 4 7" xfId="6005"/>
    <cellStyle name="Normal 26 40" xfId="2296"/>
    <cellStyle name="Normal 26 40 2" xfId="6013"/>
    <cellStyle name="Normal 26 41" xfId="2297"/>
    <cellStyle name="Normal 26 41 2" xfId="6014"/>
    <cellStyle name="Normal 26 42" xfId="3687"/>
    <cellStyle name="Normal 26 42 2" xfId="6015"/>
    <cellStyle name="Normal 26 5" xfId="2298"/>
    <cellStyle name="Normal 26 5 2" xfId="2299"/>
    <cellStyle name="Normal 26 5 2 2" xfId="6017"/>
    <cellStyle name="Normal 26 5 3" xfId="2300"/>
    <cellStyle name="Normal 26 5 3 2" xfId="6018"/>
    <cellStyle name="Normal 26 5 4" xfId="2301"/>
    <cellStyle name="Normal 26 5 4 2" xfId="6019"/>
    <cellStyle name="Normal 26 5 5" xfId="2302"/>
    <cellStyle name="Normal 26 5 5 2" xfId="6020"/>
    <cellStyle name="Normal 26 5 6" xfId="2303"/>
    <cellStyle name="Normal 26 5 6 2" xfId="3688"/>
    <cellStyle name="Normal 26 5 6 2 2" xfId="6022"/>
    <cellStyle name="Normal 26 5 6 3" xfId="3715"/>
    <cellStyle name="Normal 26 5 6 3 2" xfId="6023"/>
    <cellStyle name="Normal 26 5 6 4" xfId="6021"/>
    <cellStyle name="Normal 26 5 7" xfId="6016"/>
    <cellStyle name="Normal 26 6" xfId="2304"/>
    <cellStyle name="Normal 26 6 2" xfId="3689"/>
    <cellStyle name="Normal 26 6 2 2" xfId="5416"/>
    <cellStyle name="Normal 26 6 2 2 2" xfId="6026"/>
    <cellStyle name="Normal 26 6 2 3" xfId="6025"/>
    <cellStyle name="Normal 26 6 3" xfId="3690"/>
    <cellStyle name="Normal 26 6 3 2" xfId="6027"/>
    <cellStyle name="Normal 26 6 4" xfId="6024"/>
    <cellStyle name="Normal 26 7" xfId="2305"/>
    <cellStyle name="Normal 26 7 2" xfId="5417"/>
    <cellStyle name="Normal 26 7 2 2" xfId="6029"/>
    <cellStyle name="Normal 26 7 3" xfId="6028"/>
    <cellStyle name="Normal 26 8" xfId="2306"/>
    <cellStyle name="Normal 26 8 2" xfId="5898"/>
    <cellStyle name="Normal 26 8 2 2" xfId="6031"/>
    <cellStyle name="Normal 26 8 3" xfId="5860"/>
    <cellStyle name="Normal 26 8 3 2" xfId="6032"/>
    <cellStyle name="Normal 26 8 4" xfId="6030"/>
    <cellStyle name="Normal 26 9" xfId="2307"/>
    <cellStyle name="Normal 26 9 2" xfId="6033"/>
    <cellStyle name="Normal 27" xfId="2308"/>
    <cellStyle name="Normal 27 2" xfId="2309"/>
    <cellStyle name="Normal 27 2 2" xfId="6035"/>
    <cellStyle name="Normal 27 3" xfId="2310"/>
    <cellStyle name="Normal 27 3 2" xfId="6036"/>
    <cellStyle name="Normal 27 4" xfId="2311"/>
    <cellStyle name="Normal 27 4 2" xfId="6037"/>
    <cellStyle name="Normal 27 5" xfId="2312"/>
    <cellStyle name="Normal 27 5 2" xfId="6038"/>
    <cellStyle name="Normal 27 6" xfId="2313"/>
    <cellStyle name="Normal 27 6 2" xfId="6039"/>
    <cellStyle name="Normal 27 7" xfId="2314"/>
    <cellStyle name="Normal 27 7 2" xfId="6040"/>
    <cellStyle name="Normal 27 8" xfId="2315"/>
    <cellStyle name="Normal 27 8 2" xfId="6041"/>
    <cellStyle name="Normal 27 9" xfId="6034"/>
    <cellStyle name="Normal 28" xfId="2316"/>
    <cellStyle name="Normal 28 10" xfId="2317"/>
    <cellStyle name="Normal 28 10 2" xfId="6042"/>
    <cellStyle name="Normal 28 11" xfId="2318"/>
    <cellStyle name="Normal 28 11 2" xfId="6043"/>
    <cellStyle name="Normal 28 12" xfId="2319"/>
    <cellStyle name="Normal 28 12 2" xfId="6044"/>
    <cellStyle name="Normal 28 13" xfId="2320"/>
    <cellStyle name="Normal 28 13 2" xfId="6045"/>
    <cellStyle name="Normal 28 14" xfId="2321"/>
    <cellStyle name="Normal 28 14 2" xfId="6046"/>
    <cellStyle name="Normal 28 15" xfId="2322"/>
    <cellStyle name="Normal 28 15 2" xfId="6047"/>
    <cellStyle name="Normal 28 16" xfId="2323"/>
    <cellStyle name="Normal 28 16 2" xfId="6048"/>
    <cellStyle name="Normal 28 17" xfId="2324"/>
    <cellStyle name="Normal 28 17 2" xfId="6049"/>
    <cellStyle name="Normal 28 18" xfId="2325"/>
    <cellStyle name="Normal 28 18 2" xfId="6050"/>
    <cellStyle name="Normal 28 19" xfId="2326"/>
    <cellStyle name="Normal 28 19 2" xfId="6051"/>
    <cellStyle name="Normal 28 2" xfId="2327"/>
    <cellStyle name="Normal 28 2 2" xfId="5419"/>
    <cellStyle name="Normal 28 2 2 2" xfId="6053"/>
    <cellStyle name="Normal 28 2 2 2 2" xfId="7826"/>
    <cellStyle name="Normal 28 2 2 2 3" xfId="7837"/>
    <cellStyle name="Normal 28 2 3" xfId="5418"/>
    <cellStyle name="Normal 28 2 3 2" xfId="6054"/>
    <cellStyle name="Normal 28 2 4" xfId="6052"/>
    <cellStyle name="Normal 28 20" xfId="2328"/>
    <cellStyle name="Normal 28 20 2" xfId="6055"/>
    <cellStyle name="Normal 28 21" xfId="2329"/>
    <cellStyle name="Normal 28 21 2" xfId="6056"/>
    <cellStyle name="Normal 28 22" xfId="2330"/>
    <cellStyle name="Normal 28 22 2" xfId="6057"/>
    <cellStyle name="Normal 28 23" xfId="2331"/>
    <cellStyle name="Normal 28 23 2" xfId="6058"/>
    <cellStyle name="Normal 28 24" xfId="2332"/>
    <cellStyle name="Normal 28 24 2" xfId="6059"/>
    <cellStyle name="Normal 28 25" xfId="2333"/>
    <cellStyle name="Normal 28 25 2" xfId="6060"/>
    <cellStyle name="Normal 28 26" xfId="2334"/>
    <cellStyle name="Normal 28 26 2" xfId="6061"/>
    <cellStyle name="Normal 28 27" xfId="2335"/>
    <cellStyle name="Normal 28 27 2" xfId="6062"/>
    <cellStyle name="Normal 28 28" xfId="2336"/>
    <cellStyle name="Normal 28 28 2" xfId="6063"/>
    <cellStyle name="Normal 28 29" xfId="2337"/>
    <cellStyle name="Normal 28 29 2" xfId="6064"/>
    <cellStyle name="Normal 28 3" xfId="2338"/>
    <cellStyle name="Normal 28 3 2" xfId="5871"/>
    <cellStyle name="Normal 28 3 2 2" xfId="5936"/>
    <cellStyle name="Normal 28 3 3" xfId="5905"/>
    <cellStyle name="Normal 28 3 4" xfId="5420"/>
    <cellStyle name="Normal 28 30" xfId="2339"/>
    <cellStyle name="Normal 28 30 2" xfId="6065"/>
    <cellStyle name="Normal 28 31" xfId="2340"/>
    <cellStyle name="Normal 28 31 2" xfId="6066"/>
    <cellStyle name="Normal 28 32" xfId="2341"/>
    <cellStyle name="Normal 28 32 2" xfId="6067"/>
    <cellStyle name="Normal 28 33" xfId="2342"/>
    <cellStyle name="Normal 28 33 2" xfId="6068"/>
    <cellStyle name="Normal 28 34" xfId="2343"/>
    <cellStyle name="Normal 28 34 2" xfId="6069"/>
    <cellStyle name="Normal 28 35" xfId="2344"/>
    <cellStyle name="Normal 28 35 2" xfId="6070"/>
    <cellStyle name="Normal 28 36" xfId="2345"/>
    <cellStyle name="Normal 28 36 2" xfId="6071"/>
    <cellStyle name="Normal 28 37" xfId="2346"/>
    <cellStyle name="Normal 28 37 2" xfId="6072"/>
    <cellStyle name="Normal 28 38" xfId="2347"/>
    <cellStyle name="Normal 28 38 2" xfId="6073"/>
    <cellStyle name="Normal 28 39" xfId="2348"/>
    <cellStyle name="Normal 28 39 2" xfId="6074"/>
    <cellStyle name="Normal 28 4" xfId="2349"/>
    <cellStyle name="Normal 28 4 2" xfId="5422"/>
    <cellStyle name="Normal 28 4 2 2" xfId="6076"/>
    <cellStyle name="Normal 28 4 3" xfId="5423"/>
    <cellStyle name="Normal 28 4 3 2" xfId="6077"/>
    <cellStyle name="Normal 28 4 4" xfId="5421"/>
    <cellStyle name="Normal 28 4 4 2" xfId="6078"/>
    <cellStyle name="Normal 28 4 5" xfId="6075"/>
    <cellStyle name="Normal 28 40" xfId="2350"/>
    <cellStyle name="Normal 28 40 2" xfId="3691"/>
    <cellStyle name="Normal 28 40 2 2" xfId="6080"/>
    <cellStyle name="Normal 28 40 3" xfId="6079"/>
    <cellStyle name="Normal 28 41" xfId="2351"/>
    <cellStyle name="Normal 28 41 2" xfId="6081"/>
    <cellStyle name="Normal 28 42" xfId="2352"/>
    <cellStyle name="Normal 28 42 2" xfId="6082"/>
    <cellStyle name="Normal 28 43" xfId="3692"/>
    <cellStyle name="Normal 28 43 2" xfId="6083"/>
    <cellStyle name="Normal 28 44" xfId="5855"/>
    <cellStyle name="Normal 28 5" xfId="2353"/>
    <cellStyle name="Normal 28 5 2" xfId="5872"/>
    <cellStyle name="Normal 28 5 2 2" xfId="5937"/>
    <cellStyle name="Normal 28 5 3" xfId="5906"/>
    <cellStyle name="Normal 28 5 4" xfId="5424"/>
    <cellStyle name="Normal 28 6" xfId="2354"/>
    <cellStyle name="Normal 28 6 2" xfId="5957"/>
    <cellStyle name="Normal 28 6 3" xfId="5892"/>
    <cellStyle name="Normal 28 7" xfId="2355"/>
    <cellStyle name="Normal 28 7 2" xfId="5926"/>
    <cellStyle name="Normal 28 8" xfId="2356"/>
    <cellStyle name="Normal 28 8 2" xfId="6084"/>
    <cellStyle name="Normal 28 9" xfId="2357"/>
    <cellStyle name="Normal 28 9 2" xfId="6085"/>
    <cellStyle name="Normal 29" xfId="2358"/>
    <cellStyle name="Normal 29 10" xfId="2359"/>
    <cellStyle name="Normal 29 10 2" xfId="2360"/>
    <cellStyle name="Normal 29 10 2 2" xfId="5874"/>
    <cellStyle name="Normal 29 10 2 2 2" xfId="5939"/>
    <cellStyle name="Normal 29 10 2 3" xfId="5908"/>
    <cellStyle name="Normal 29 10 3" xfId="5873"/>
    <cellStyle name="Normal 29 10 3 2" xfId="5938"/>
    <cellStyle name="Normal 29 10 4" xfId="5907"/>
    <cellStyle name="Normal 29 11" xfId="2361"/>
    <cellStyle name="Normal 29 11 2" xfId="5875"/>
    <cellStyle name="Normal 29 11 2 2" xfId="5940"/>
    <cellStyle name="Normal 29 11 3" xfId="5909"/>
    <cellStyle name="Normal 29 11 4" xfId="5425"/>
    <cellStyle name="Normal 29 12" xfId="2362"/>
    <cellStyle name="Normal 29 12 2" xfId="5426"/>
    <cellStyle name="Normal 29 12 2 2" xfId="6087"/>
    <cellStyle name="Normal 29 12 3" xfId="6086"/>
    <cellStyle name="Normal 29 13" xfId="2363"/>
    <cellStyle name="Normal 29 13 2" xfId="5427"/>
    <cellStyle name="Normal 29 13 2 2" xfId="6089"/>
    <cellStyle name="Normal 29 13 3" xfId="6088"/>
    <cellStyle name="Normal 29 14" xfId="2364"/>
    <cellStyle name="Normal 29 14 2" xfId="5959"/>
    <cellStyle name="Normal 29 14 3" xfId="5894"/>
    <cellStyle name="Normal 29 15" xfId="2365"/>
    <cellStyle name="Normal 29 15 2" xfId="5928"/>
    <cellStyle name="Normal 29 16" xfId="2366"/>
    <cellStyle name="Normal 29 16 2" xfId="6090"/>
    <cellStyle name="Normal 29 17" xfId="2367"/>
    <cellStyle name="Normal 29 17 2" xfId="6091"/>
    <cellStyle name="Normal 29 18" xfId="2368"/>
    <cellStyle name="Normal 29 18 2" xfId="6092"/>
    <cellStyle name="Normal 29 19" xfId="2369"/>
    <cellStyle name="Normal 29 19 2" xfId="6093"/>
    <cellStyle name="Normal 29 2" xfId="2370"/>
    <cellStyle name="Normal 29 2 2" xfId="2371"/>
    <cellStyle name="Normal 29 2 2 2" xfId="6094"/>
    <cellStyle name="Normal 29 2 3" xfId="2372"/>
    <cellStyle name="Normal 29 2 3 2" xfId="5876"/>
    <cellStyle name="Normal 29 2 3 2 2" xfId="5941"/>
    <cellStyle name="Normal 29 2 3 3" xfId="5910"/>
    <cellStyle name="Normal 29 2 3 4" xfId="5428"/>
    <cellStyle name="Normal 29 2 4" xfId="2373"/>
    <cellStyle name="Normal 29 2 4 2" xfId="6095"/>
    <cellStyle name="Normal 29 2 5" xfId="3693"/>
    <cellStyle name="Normal 29 2 5 2" xfId="6096"/>
    <cellStyle name="Normal 29 20" xfId="2374"/>
    <cellStyle name="Normal 29 20 2" xfId="6097"/>
    <cellStyle name="Normal 29 21" xfId="2375"/>
    <cellStyle name="Normal 29 21 2" xfId="6098"/>
    <cellStyle name="Normal 29 22" xfId="2376"/>
    <cellStyle name="Normal 29 22 2" xfId="6099"/>
    <cellStyle name="Normal 29 23" xfId="2377"/>
    <cellStyle name="Normal 29 23 2" xfId="6100"/>
    <cellStyle name="Normal 29 24" xfId="2378"/>
    <cellStyle name="Normal 29 24 2" xfId="6101"/>
    <cellStyle name="Normal 29 25" xfId="2379"/>
    <cellStyle name="Normal 29 25 2" xfId="6102"/>
    <cellStyle name="Normal 29 26" xfId="2380"/>
    <cellStyle name="Normal 29 26 2" xfId="6103"/>
    <cellStyle name="Normal 29 27" xfId="2381"/>
    <cellStyle name="Normal 29 27 2" xfId="6104"/>
    <cellStyle name="Normal 29 28" xfId="2382"/>
    <cellStyle name="Normal 29 28 2" xfId="6105"/>
    <cellStyle name="Normal 29 29" xfId="2383"/>
    <cellStyle name="Normal 29 29 2" xfId="6106"/>
    <cellStyle name="Normal 29 3" xfId="2384"/>
    <cellStyle name="Normal 29 3 2" xfId="5877"/>
    <cellStyle name="Normal 29 3 2 2" xfId="5942"/>
    <cellStyle name="Normal 29 3 3" xfId="5911"/>
    <cellStyle name="Normal 29 3 4" xfId="5429"/>
    <cellStyle name="Normal 29 30" xfId="2385"/>
    <cellStyle name="Normal 29 30 2" xfId="6107"/>
    <cellStyle name="Normal 29 31" xfId="2386"/>
    <cellStyle name="Normal 29 31 2" xfId="6108"/>
    <cellStyle name="Normal 29 32" xfId="2387"/>
    <cellStyle name="Normal 29 32 2" xfId="6109"/>
    <cellStyle name="Normal 29 33" xfId="2388"/>
    <cellStyle name="Normal 29 33 2" xfId="6110"/>
    <cellStyle name="Normal 29 34" xfId="2389"/>
    <cellStyle name="Normal 29 34 2" xfId="6111"/>
    <cellStyle name="Normal 29 35" xfId="2390"/>
    <cellStyle name="Normal 29 35 2" xfId="6112"/>
    <cellStyle name="Normal 29 36" xfId="2391"/>
    <cellStyle name="Normal 29 36 2" xfId="6113"/>
    <cellStyle name="Normal 29 37" xfId="2392"/>
    <cellStyle name="Normal 29 37 2" xfId="6114"/>
    <cellStyle name="Normal 29 38" xfId="2393"/>
    <cellStyle name="Normal 29 38 2" xfId="6115"/>
    <cellStyle name="Normal 29 39" xfId="7835"/>
    <cellStyle name="Normal 29 4" xfId="2394"/>
    <cellStyle name="Normal 29 4 2" xfId="5878"/>
    <cellStyle name="Normal 29 4 2 2" xfId="5943"/>
    <cellStyle name="Normal 29 4 3" xfId="5912"/>
    <cellStyle name="Normal 29 4 4" xfId="5430"/>
    <cellStyle name="Normal 29 5" xfId="2395"/>
    <cellStyle name="Normal 29 5 2" xfId="5879"/>
    <cellStyle name="Normal 29 5 2 2" xfId="5944"/>
    <cellStyle name="Normal 29 5 3" xfId="5913"/>
    <cellStyle name="Normal 29 5 4" xfId="5431"/>
    <cellStyle name="Normal 29 6" xfId="2396"/>
    <cellStyle name="Normal 29 6 2" xfId="5880"/>
    <cellStyle name="Normal 29 6 2 2" xfId="5945"/>
    <cellStyle name="Normal 29 6 3" xfId="5914"/>
    <cellStyle name="Normal 29 6 4" xfId="5432"/>
    <cellStyle name="Normal 29 7" xfId="2397"/>
    <cellStyle name="Normal 29 7 2" xfId="5881"/>
    <cellStyle name="Normal 29 7 2 2" xfId="5946"/>
    <cellStyle name="Normal 29 7 3" xfId="5915"/>
    <cellStyle name="Normal 29 7 4" xfId="5433"/>
    <cellStyle name="Normal 29 8" xfId="2398"/>
    <cellStyle name="Normal 29 8 2" xfId="5882"/>
    <cellStyle name="Normal 29 8 2 2" xfId="5947"/>
    <cellStyle name="Normal 29 8 3" xfId="5916"/>
    <cellStyle name="Normal 29 8 4" xfId="5434"/>
    <cellStyle name="Normal 29 9" xfId="2399"/>
    <cellStyle name="Normal 29 9 2" xfId="5883"/>
    <cellStyle name="Normal 29 9 2 2" xfId="5948"/>
    <cellStyle name="Normal 29 9 3" xfId="5917"/>
    <cellStyle name="Normal 29 9 4" xfId="5435"/>
    <cellStyle name="Normal 3" xfId="2400"/>
    <cellStyle name="Normal 3 10" xfId="2401"/>
    <cellStyle name="Normal 3 10 2" xfId="6116"/>
    <cellStyle name="Normal 3 11" xfId="2402"/>
    <cellStyle name="Normal 3 11 2" xfId="6117"/>
    <cellStyle name="Normal 3 12" xfId="2403"/>
    <cellStyle name="Normal 3 12 2" xfId="6118"/>
    <cellStyle name="Normal 3 13" xfId="2404"/>
    <cellStyle name="Normal 3 13 2" xfId="6119"/>
    <cellStyle name="Normal 3 14" xfId="2405"/>
    <cellStyle name="Normal 3 14 2" xfId="6120"/>
    <cellStyle name="Normal 3 15" xfId="2406"/>
    <cellStyle name="Normal 3 15 2" xfId="6121"/>
    <cellStyle name="Normal 3 16" xfId="2407"/>
    <cellStyle name="Normal 3 16 2" xfId="6122"/>
    <cellStyle name="Normal 3 17" xfId="2408"/>
    <cellStyle name="Normal 3 17 2" xfId="6123"/>
    <cellStyle name="Normal 3 18" xfId="2409"/>
    <cellStyle name="Normal 3 18 2" xfId="6124"/>
    <cellStyle name="Normal 3 19" xfId="2410"/>
    <cellStyle name="Normal 3 19 2" xfId="6125"/>
    <cellStyle name="Normal 3 2" xfId="2411"/>
    <cellStyle name="Normal 3 2 2" xfId="2412"/>
    <cellStyle name="Normal 3 2 2 2" xfId="5964"/>
    <cellStyle name="Normal 3 2 2 3" xfId="5900"/>
    <cellStyle name="Normal 3 2 3" xfId="2413"/>
    <cellStyle name="Normal 3 2 3 2" xfId="5933"/>
    <cellStyle name="Normal 3 2 4" xfId="5867"/>
    <cellStyle name="Normal 3 20" xfId="2414"/>
    <cellStyle name="Normal 3 20 2" xfId="6126"/>
    <cellStyle name="Normal 3 21" xfId="2415"/>
    <cellStyle name="Normal 3 21 2" xfId="6127"/>
    <cellStyle name="Normal 3 22" xfId="2416"/>
    <cellStyle name="Normal 3 22 2" xfId="6128"/>
    <cellStyle name="Normal 3 23" xfId="2417"/>
    <cellStyle name="Normal 3 23 2" xfId="6129"/>
    <cellStyle name="Normal 3 24" xfId="2418"/>
    <cellStyle name="Normal 3 24 2" xfId="6130"/>
    <cellStyle name="Normal 3 25" xfId="2419"/>
    <cellStyle name="Normal 3 25 2" xfId="6131"/>
    <cellStyle name="Normal 3 26" xfId="2420"/>
    <cellStyle name="Normal 3 26 2" xfId="6132"/>
    <cellStyle name="Normal 3 27" xfId="2421"/>
    <cellStyle name="Normal 3 27 2" xfId="6133"/>
    <cellStyle name="Normal 3 28" xfId="2422"/>
    <cellStyle name="Normal 3 28 2" xfId="6134"/>
    <cellStyle name="Normal 3 29" xfId="2423"/>
    <cellStyle name="Normal 3 29 2" xfId="6135"/>
    <cellStyle name="Normal 3 3" xfId="2424"/>
    <cellStyle name="Normal 3 3 2" xfId="2425"/>
    <cellStyle name="Normal 3 3 2 2" xfId="6137"/>
    <cellStyle name="Normal 3 3 3" xfId="6136"/>
    <cellStyle name="Normal 3 30" xfId="2426"/>
    <cellStyle name="Normal 3 30 2" xfId="6138"/>
    <cellStyle name="Normal 3 31" xfId="2427"/>
    <cellStyle name="Normal 3 31 2" xfId="6139"/>
    <cellStyle name="Normal 3 32" xfId="2428"/>
    <cellStyle name="Normal 3 32 2" xfId="6140"/>
    <cellStyle name="Normal 3 33" xfId="2429"/>
    <cellStyle name="Normal 3 33 2" xfId="6141"/>
    <cellStyle name="Normal 3 34" xfId="2430"/>
    <cellStyle name="Normal 3 34 2" xfId="6142"/>
    <cellStyle name="Normal 3 35" xfId="2431"/>
    <cellStyle name="Normal 3 35 2" xfId="6143"/>
    <cellStyle name="Normal 3 36" xfId="2432"/>
    <cellStyle name="Normal 3 36 2" xfId="6144"/>
    <cellStyle name="Normal 3 37" xfId="2433"/>
    <cellStyle name="Normal 3 37 2" xfId="6145"/>
    <cellStyle name="Normal 3 38" xfId="2434"/>
    <cellStyle name="Normal 3 38 2" xfId="6146"/>
    <cellStyle name="Normal 3 39" xfId="2435"/>
    <cellStyle name="Normal 3 39 2" xfId="6147"/>
    <cellStyle name="Normal 3 4" xfId="2436"/>
    <cellStyle name="Normal 3 4 2" xfId="2437"/>
    <cellStyle name="Normal 3 4 2 2" xfId="6149"/>
    <cellStyle name="Normal 3 4 3" xfId="6148"/>
    <cellStyle name="Normal 3 40" xfId="2438"/>
    <cellStyle name="Normal 3 40 2" xfId="6150"/>
    <cellStyle name="Normal 3 41" xfId="2439"/>
    <cellStyle name="Normal 3 41 2" xfId="6151"/>
    <cellStyle name="Normal 3 42" xfId="2440"/>
    <cellStyle name="Normal 3 42 2" xfId="6152"/>
    <cellStyle name="Normal 3 43" xfId="3699"/>
    <cellStyle name="Normal 3 43 2" xfId="3701"/>
    <cellStyle name="Normal 3 43 2 2" xfId="6154"/>
    <cellStyle name="Normal 3 43 3" xfId="6153"/>
    <cellStyle name="Normal 3 44" xfId="7844"/>
    <cellStyle name="Normal 3 5" xfId="2441"/>
    <cellStyle name="Normal 3 5 2" xfId="2442"/>
    <cellStyle name="Normal 3 5 2 2" xfId="6156"/>
    <cellStyle name="Normal 3 5 3" xfId="6155"/>
    <cellStyle name="Normal 3 6" xfId="2443"/>
    <cellStyle name="Normal 3 6 2" xfId="2444"/>
    <cellStyle name="Normal 3 6 2 2" xfId="6158"/>
    <cellStyle name="Normal 3 6 3" xfId="6157"/>
    <cellStyle name="Normal 3 7" xfId="2445"/>
    <cellStyle name="Normal 3 7 2" xfId="2446"/>
    <cellStyle name="Normal 3 7 2 2" xfId="6160"/>
    <cellStyle name="Normal 3 7 3" xfId="6159"/>
    <cellStyle name="Normal 3 8" xfId="2447"/>
    <cellStyle name="Normal 3 8 2" xfId="2448"/>
    <cellStyle name="Normal 3 8 2 2" xfId="6162"/>
    <cellStyle name="Normal 3 8 3" xfId="6161"/>
    <cellStyle name="Normal 3 9" xfId="2449"/>
    <cellStyle name="Normal 3 9 2" xfId="6163"/>
    <cellStyle name="Normal 30" xfId="2450"/>
    <cellStyle name="Normal 30 10" xfId="2451"/>
    <cellStyle name="Normal 30 10 2" xfId="6164"/>
    <cellStyle name="Normal 30 11" xfId="2452"/>
    <cellStyle name="Normal 30 11 2" xfId="6165"/>
    <cellStyle name="Normal 30 12" xfId="2453"/>
    <cellStyle name="Normal 30 12 2" xfId="6166"/>
    <cellStyle name="Normal 30 13" xfId="2454"/>
    <cellStyle name="Normal 30 13 2" xfId="6167"/>
    <cellStyle name="Normal 30 14" xfId="2455"/>
    <cellStyle name="Normal 30 14 2" xfId="6168"/>
    <cellStyle name="Normal 30 15" xfId="2456"/>
    <cellStyle name="Normal 30 15 2" xfId="6169"/>
    <cellStyle name="Normal 30 16" xfId="2457"/>
    <cellStyle name="Normal 30 16 2" xfId="6170"/>
    <cellStyle name="Normal 30 17" xfId="2458"/>
    <cellStyle name="Normal 30 17 2" xfId="6171"/>
    <cellStyle name="Normal 30 18" xfId="2459"/>
    <cellStyle name="Normal 30 18 2" xfId="6172"/>
    <cellStyle name="Normal 30 19" xfId="2460"/>
    <cellStyle name="Normal 30 19 2" xfId="6173"/>
    <cellStyle name="Normal 30 2" xfId="2461"/>
    <cellStyle name="Normal 30 2 2" xfId="5436"/>
    <cellStyle name="Normal 30 2 2 2" xfId="6175"/>
    <cellStyle name="Normal 30 2 3" xfId="6174"/>
    <cellStyle name="Normal 30 20" xfId="2462"/>
    <cellStyle name="Normal 30 20 2" xfId="6176"/>
    <cellStyle name="Normal 30 21" xfId="2463"/>
    <cellStyle name="Normal 30 21 2" xfId="6177"/>
    <cellStyle name="Normal 30 22" xfId="2464"/>
    <cellStyle name="Normal 30 22 2" xfId="6178"/>
    <cellStyle name="Normal 30 23" xfId="2465"/>
    <cellStyle name="Normal 30 23 2" xfId="6179"/>
    <cellStyle name="Normal 30 24" xfId="2466"/>
    <cellStyle name="Normal 30 24 2" xfId="6180"/>
    <cellStyle name="Normal 30 25" xfId="2467"/>
    <cellStyle name="Normal 30 25 2" xfId="6181"/>
    <cellStyle name="Normal 30 26" xfId="2468"/>
    <cellStyle name="Normal 30 26 2" xfId="6182"/>
    <cellStyle name="Normal 30 27" xfId="2469"/>
    <cellStyle name="Normal 30 27 2" xfId="6183"/>
    <cellStyle name="Normal 30 28" xfId="2470"/>
    <cellStyle name="Normal 30 28 2" xfId="6184"/>
    <cellStyle name="Normal 30 29" xfId="2471"/>
    <cellStyle name="Normal 30 29 2" xfId="6185"/>
    <cellStyle name="Normal 30 3" xfId="2472"/>
    <cellStyle name="Normal 30 3 2" xfId="5885"/>
    <cellStyle name="Normal 30 3 2 2" xfId="5950"/>
    <cellStyle name="Normal 30 3 3" xfId="5919"/>
    <cellStyle name="Normal 30 3 4" xfId="5437"/>
    <cellStyle name="Normal 30 30" xfId="2473"/>
    <cellStyle name="Normal 30 30 2" xfId="6186"/>
    <cellStyle name="Normal 30 31" xfId="2474"/>
    <cellStyle name="Normal 30 31 2" xfId="6187"/>
    <cellStyle name="Normal 30 32" xfId="2475"/>
    <cellStyle name="Normal 30 32 2" xfId="6188"/>
    <cellStyle name="Normal 30 33" xfId="2476"/>
    <cellStyle name="Normal 30 33 2" xfId="6189"/>
    <cellStyle name="Normal 30 34" xfId="2477"/>
    <cellStyle name="Normal 30 34 2" xfId="6190"/>
    <cellStyle name="Normal 30 35" xfId="2478"/>
    <cellStyle name="Normal 30 35 2" xfId="6191"/>
    <cellStyle name="Normal 30 36" xfId="2479"/>
    <cellStyle name="Normal 30 36 2" xfId="6192"/>
    <cellStyle name="Normal 30 37" xfId="2480"/>
    <cellStyle name="Normal 30 37 2" xfId="6193"/>
    <cellStyle name="Normal 30 38" xfId="2481"/>
    <cellStyle name="Normal 30 38 2" xfId="6194"/>
    <cellStyle name="Normal 30 4" xfId="2482"/>
    <cellStyle name="Normal 30 4 2" xfId="5893"/>
    <cellStyle name="Normal 30 4 2 2" xfId="5958"/>
    <cellStyle name="Normal 30 4 3" xfId="5927"/>
    <cellStyle name="Normal 30 4 4" xfId="5856"/>
    <cellStyle name="Normal 30 5" xfId="2483"/>
    <cellStyle name="Normal 30 5 2" xfId="5895"/>
    <cellStyle name="Normal 30 5 2 2" xfId="5960"/>
    <cellStyle name="Normal 30 5 3" xfId="5929"/>
    <cellStyle name="Normal 30 5 4" xfId="5857"/>
    <cellStyle name="Normal 30 6" xfId="2484"/>
    <cellStyle name="Normal 30 6 2" xfId="5901"/>
    <cellStyle name="Normal 30 6 2 2" xfId="5965"/>
    <cellStyle name="Normal 30 6 3" xfId="5934"/>
    <cellStyle name="Normal 30 6 4" xfId="5868"/>
    <cellStyle name="Normal 30 7" xfId="2485"/>
    <cellStyle name="Normal 30 7 2" xfId="5949"/>
    <cellStyle name="Normal 30 7 3" xfId="5884"/>
    <cellStyle name="Normal 30 8" xfId="2486"/>
    <cellStyle name="Normal 30 8 2" xfId="5918"/>
    <cellStyle name="Normal 30 9" xfId="2487"/>
    <cellStyle name="Normal 30 9 2" xfId="6195"/>
    <cellStyle name="Normal 31" xfId="2488"/>
    <cellStyle name="Normal 31 10" xfId="2489"/>
    <cellStyle name="Normal 31 10 2" xfId="6197"/>
    <cellStyle name="Normal 31 11" xfId="2490"/>
    <cellStyle name="Normal 31 11 2" xfId="6198"/>
    <cellStyle name="Normal 31 12" xfId="2491"/>
    <cellStyle name="Normal 31 12 2" xfId="6199"/>
    <cellStyle name="Normal 31 13" xfId="2492"/>
    <cellStyle name="Normal 31 13 2" xfId="6200"/>
    <cellStyle name="Normal 31 14" xfId="2493"/>
    <cellStyle name="Normal 31 14 2" xfId="6201"/>
    <cellStyle name="Normal 31 15" xfId="2494"/>
    <cellStyle name="Normal 31 15 2" xfId="6202"/>
    <cellStyle name="Normal 31 16" xfId="2495"/>
    <cellStyle name="Normal 31 16 2" xfId="6203"/>
    <cellStyle name="Normal 31 17" xfId="2496"/>
    <cellStyle name="Normal 31 17 2" xfId="6204"/>
    <cellStyle name="Normal 31 18" xfId="2497"/>
    <cellStyle name="Normal 31 18 2" xfId="6205"/>
    <cellStyle name="Normal 31 19" xfId="2498"/>
    <cellStyle name="Normal 31 19 2" xfId="6206"/>
    <cellStyle name="Normal 31 2" xfId="2499"/>
    <cellStyle name="Normal 31 2 2" xfId="2500"/>
    <cellStyle name="Normal 31 2 2 2" xfId="5438"/>
    <cellStyle name="Normal 31 2 2 2 2" xfId="6209"/>
    <cellStyle name="Normal 31 2 2 3" xfId="6208"/>
    <cellStyle name="Normal 31 2 3" xfId="2501"/>
    <cellStyle name="Normal 31 2 3 2" xfId="5439"/>
    <cellStyle name="Normal 31 2 3 2 2" xfId="6211"/>
    <cellStyle name="Normal 31 2 3 3" xfId="6210"/>
    <cellStyle name="Normal 31 2 4" xfId="2502"/>
    <cellStyle name="Normal 31 2 4 2" xfId="5441"/>
    <cellStyle name="Normal 31 2 4 2 2" xfId="6213"/>
    <cellStyle name="Normal 31 2 4 3" xfId="5442"/>
    <cellStyle name="Normal 31 2 4 3 2" xfId="6214"/>
    <cellStyle name="Normal 31 2 4 4" xfId="5440"/>
    <cellStyle name="Normal 31 2 4 4 2" xfId="6215"/>
    <cellStyle name="Normal 31 2 4 5" xfId="6212"/>
    <cellStyle name="Normal 31 2 5" xfId="2503"/>
    <cellStyle name="Normal 31 2 5 2" xfId="3694"/>
    <cellStyle name="Normal 31 2 5 2 2" xfId="6217"/>
    <cellStyle name="Normal 31 2 5 3" xfId="3716"/>
    <cellStyle name="Normal 31 2 5 3 2" xfId="6218"/>
    <cellStyle name="Normal 31 2 5 4" xfId="5443"/>
    <cellStyle name="Normal 31 2 5 4 2" xfId="6219"/>
    <cellStyle name="Normal 31 2 5 5" xfId="6216"/>
    <cellStyle name="Normal 31 2 6" xfId="6207"/>
    <cellStyle name="Normal 31 20" xfId="2504"/>
    <cellStyle name="Normal 31 20 2" xfId="6220"/>
    <cellStyle name="Normal 31 21" xfId="2505"/>
    <cellStyle name="Normal 31 21 2" xfId="6221"/>
    <cellStyle name="Normal 31 22" xfId="2506"/>
    <cellStyle name="Normal 31 22 2" xfId="6222"/>
    <cellStyle name="Normal 31 23" xfId="2507"/>
    <cellStyle name="Normal 31 23 2" xfId="6223"/>
    <cellStyle name="Normal 31 24" xfId="2508"/>
    <cellStyle name="Normal 31 24 2" xfId="6224"/>
    <cellStyle name="Normal 31 25" xfId="2509"/>
    <cellStyle name="Normal 31 25 2" xfId="6225"/>
    <cellStyle name="Normal 31 26" xfId="2510"/>
    <cellStyle name="Normal 31 26 2" xfId="6226"/>
    <cellStyle name="Normal 31 27" xfId="2511"/>
    <cellStyle name="Normal 31 27 2" xfId="6227"/>
    <cellStyle name="Normal 31 28" xfId="2512"/>
    <cellStyle name="Normal 31 28 2" xfId="6228"/>
    <cellStyle name="Normal 31 29" xfId="2513"/>
    <cellStyle name="Normal 31 29 2" xfId="6229"/>
    <cellStyle name="Normal 31 3" xfId="2514"/>
    <cellStyle name="Normal 31 3 2" xfId="2515"/>
    <cellStyle name="Normal 31 3 2 2" xfId="6231"/>
    <cellStyle name="Normal 31 3 3" xfId="2516"/>
    <cellStyle name="Normal 31 3 3 2" xfId="6232"/>
    <cellStyle name="Normal 31 3 4" xfId="2517"/>
    <cellStyle name="Normal 31 3 4 2" xfId="6233"/>
    <cellStyle name="Normal 31 3 5" xfId="2518"/>
    <cellStyle name="Normal 31 3 5 2" xfId="6234"/>
    <cellStyle name="Normal 31 3 6" xfId="5444"/>
    <cellStyle name="Normal 31 3 6 2" xfId="6235"/>
    <cellStyle name="Normal 31 3 7" xfId="6230"/>
    <cellStyle name="Normal 31 30" xfId="2519"/>
    <cellStyle name="Normal 31 30 2" xfId="6236"/>
    <cellStyle name="Normal 31 31" xfId="2520"/>
    <cellStyle name="Normal 31 31 2" xfId="6237"/>
    <cellStyle name="Normal 31 32" xfId="2521"/>
    <cellStyle name="Normal 31 32 2" xfId="6238"/>
    <cellStyle name="Normal 31 33" xfId="2522"/>
    <cellStyle name="Normal 31 33 2" xfId="6239"/>
    <cellStyle name="Normal 31 34" xfId="2523"/>
    <cellStyle name="Normal 31 34 2" xfId="6240"/>
    <cellStyle name="Normal 31 35" xfId="2524"/>
    <cellStyle name="Normal 31 35 2" xfId="6241"/>
    <cellStyle name="Normal 31 36" xfId="2525"/>
    <cellStyle name="Normal 31 36 2" xfId="6242"/>
    <cellStyle name="Normal 31 37" xfId="2526"/>
    <cellStyle name="Normal 31 37 2" xfId="6243"/>
    <cellStyle name="Normal 31 38" xfId="2527"/>
    <cellStyle name="Normal 31 38 2" xfId="6244"/>
    <cellStyle name="Normal 31 39" xfId="2528"/>
    <cellStyle name="Normal 31 39 2" xfId="6245"/>
    <cellStyle name="Normal 31 4" xfId="2529"/>
    <cellStyle name="Normal 31 4 2" xfId="6246"/>
    <cellStyle name="Normal 31 40" xfId="3695"/>
    <cellStyle name="Normal 31 40 2" xfId="6247"/>
    <cellStyle name="Normal 31 41" xfId="6196"/>
    <cellStyle name="Normal 31 5" xfId="2530"/>
    <cellStyle name="Normal 31 5 2" xfId="6248"/>
    <cellStyle name="Normal 31 6" xfId="2531"/>
    <cellStyle name="Normal 31 6 2" xfId="6249"/>
    <cellStyle name="Normal 31 7" xfId="2532"/>
    <cellStyle name="Normal 31 7 2" xfId="6250"/>
    <cellStyle name="Normal 31 8" xfId="2533"/>
    <cellStyle name="Normal 31 8 2" xfId="6251"/>
    <cellStyle name="Normal 31 9" xfId="2534"/>
    <cellStyle name="Normal 31 9 2" xfId="6252"/>
    <cellStyle name="Normal 32" xfId="2535"/>
    <cellStyle name="Normal 32 10" xfId="2536"/>
    <cellStyle name="Normal 32 10 2" xfId="6253"/>
    <cellStyle name="Normal 32 11" xfId="2537"/>
    <cellStyle name="Normal 32 11 2" xfId="6254"/>
    <cellStyle name="Normal 32 12" xfId="2538"/>
    <cellStyle name="Normal 32 12 2" xfId="6255"/>
    <cellStyle name="Normal 32 13" xfId="2539"/>
    <cellStyle name="Normal 32 13 2" xfId="6256"/>
    <cellStyle name="Normal 32 14" xfId="2540"/>
    <cellStyle name="Normal 32 14 2" xfId="6257"/>
    <cellStyle name="Normal 32 15" xfId="2541"/>
    <cellStyle name="Normal 32 15 2" xfId="6258"/>
    <cellStyle name="Normal 32 16" xfId="2542"/>
    <cellStyle name="Normal 32 16 2" xfId="6259"/>
    <cellStyle name="Normal 32 17" xfId="2543"/>
    <cellStyle name="Normal 32 17 2" xfId="6260"/>
    <cellStyle name="Normal 32 18" xfId="2544"/>
    <cellStyle name="Normal 32 18 2" xfId="6261"/>
    <cellStyle name="Normal 32 19" xfId="2545"/>
    <cellStyle name="Normal 32 19 2" xfId="6262"/>
    <cellStyle name="Normal 32 2" xfId="2546"/>
    <cellStyle name="Normal 32 2 2" xfId="5886"/>
    <cellStyle name="Normal 32 2 2 2" xfId="5951"/>
    <cellStyle name="Normal 32 2 3" xfId="5920"/>
    <cellStyle name="Normal 32 2 4" xfId="5445"/>
    <cellStyle name="Normal 32 20" xfId="2547"/>
    <cellStyle name="Normal 32 20 2" xfId="6263"/>
    <cellStyle name="Normal 32 21" xfId="2548"/>
    <cellStyle name="Normal 32 21 2" xfId="6264"/>
    <cellStyle name="Normal 32 22" xfId="2549"/>
    <cellStyle name="Normal 32 22 2" xfId="6265"/>
    <cellStyle name="Normal 32 23" xfId="2550"/>
    <cellStyle name="Normal 32 23 2" xfId="6266"/>
    <cellStyle name="Normal 32 24" xfId="2551"/>
    <cellStyle name="Normal 32 24 2" xfId="6267"/>
    <cellStyle name="Normal 32 25" xfId="2552"/>
    <cellStyle name="Normal 32 25 2" xfId="6268"/>
    <cellStyle name="Normal 32 26" xfId="2553"/>
    <cellStyle name="Normal 32 26 2" xfId="6269"/>
    <cellStyle name="Normal 32 27" xfId="2554"/>
    <cellStyle name="Normal 32 27 2" xfId="6270"/>
    <cellStyle name="Normal 32 28" xfId="2555"/>
    <cellStyle name="Normal 32 28 2" xfId="6271"/>
    <cellStyle name="Normal 32 29" xfId="2556"/>
    <cellStyle name="Normal 32 29 2" xfId="6272"/>
    <cellStyle name="Normal 32 3" xfId="2557"/>
    <cellStyle name="Normal 32 3 2" xfId="5887"/>
    <cellStyle name="Normal 32 3 2 2" xfId="5952"/>
    <cellStyle name="Normal 32 3 3" xfId="5921"/>
    <cellStyle name="Normal 32 3 4" xfId="5446"/>
    <cellStyle name="Normal 32 30" xfId="2558"/>
    <cellStyle name="Normal 32 30 2" xfId="6273"/>
    <cellStyle name="Normal 32 31" xfId="2559"/>
    <cellStyle name="Normal 32 31 2" xfId="6274"/>
    <cellStyle name="Normal 32 32" xfId="2560"/>
    <cellStyle name="Normal 32 32 2" xfId="6275"/>
    <cellStyle name="Normal 32 33" xfId="2561"/>
    <cellStyle name="Normal 32 33 2" xfId="6276"/>
    <cellStyle name="Normal 32 34" xfId="2562"/>
    <cellStyle name="Normal 32 34 2" xfId="6277"/>
    <cellStyle name="Normal 32 35" xfId="2563"/>
    <cellStyle name="Normal 32 35 2" xfId="6278"/>
    <cellStyle name="Normal 32 36" xfId="2564"/>
    <cellStyle name="Normal 32 36 2" xfId="6279"/>
    <cellStyle name="Normal 32 37" xfId="2565"/>
    <cellStyle name="Normal 32 37 2" xfId="6280"/>
    <cellStyle name="Normal 32 38" xfId="2566"/>
    <cellStyle name="Normal 32 38 2" xfId="6281"/>
    <cellStyle name="Normal 32 39" xfId="2567"/>
    <cellStyle name="Normal 32 39 2" xfId="6282"/>
    <cellStyle name="Normal 32 4" xfId="2568"/>
    <cellStyle name="Normal 32 4 2" xfId="5448"/>
    <cellStyle name="Normal 32 4 2 2" xfId="6284"/>
    <cellStyle name="Normal 32 4 3" xfId="5449"/>
    <cellStyle name="Normal 32 4 3 2" xfId="5450"/>
    <cellStyle name="Normal 32 4 3 2 2" xfId="6286"/>
    <cellStyle name="Normal 32 4 3 3" xfId="5451"/>
    <cellStyle name="Normal 32 4 3 3 2" xfId="6287"/>
    <cellStyle name="Normal 32 4 3 4" xfId="6285"/>
    <cellStyle name="Normal 32 4 4" xfId="5447"/>
    <cellStyle name="Normal 32 4 4 2" xfId="6288"/>
    <cellStyle name="Normal 32 4 5" xfId="6283"/>
    <cellStyle name="Normal 32 40" xfId="5858"/>
    <cellStyle name="Normal 32 5" xfId="2569"/>
    <cellStyle name="Normal 32 5 2" xfId="5961"/>
    <cellStyle name="Normal 32 5 3" xfId="5896"/>
    <cellStyle name="Normal 32 6" xfId="2570"/>
    <cellStyle name="Normal 32 6 2" xfId="5930"/>
    <cellStyle name="Normal 32 7" xfId="2571"/>
    <cellStyle name="Normal 32 7 2" xfId="6289"/>
    <cellStyle name="Normal 32 8" xfId="2572"/>
    <cellStyle name="Normal 32 8 2" xfId="6290"/>
    <cellStyle name="Normal 32 9" xfId="2573"/>
    <cellStyle name="Normal 32 9 2" xfId="6291"/>
    <cellStyle name="Normal 33" xfId="2574"/>
    <cellStyle name="Normal 33 10" xfId="2575"/>
    <cellStyle name="Normal 33 10 2" xfId="6292"/>
    <cellStyle name="Normal 33 11" xfId="2576"/>
    <cellStyle name="Normal 33 11 2" xfId="6293"/>
    <cellStyle name="Normal 33 12" xfId="2577"/>
    <cellStyle name="Normal 33 12 2" xfId="6294"/>
    <cellStyle name="Normal 33 13" xfId="2578"/>
    <cellStyle name="Normal 33 13 2" xfId="6295"/>
    <cellStyle name="Normal 33 14" xfId="2579"/>
    <cellStyle name="Normal 33 14 2" xfId="6296"/>
    <cellStyle name="Normal 33 15" xfId="2580"/>
    <cellStyle name="Normal 33 15 2" xfId="6297"/>
    <cellStyle name="Normal 33 16" xfId="2581"/>
    <cellStyle name="Normal 33 16 2" xfId="6298"/>
    <cellStyle name="Normal 33 17" xfId="2582"/>
    <cellStyle name="Normal 33 17 2" xfId="6299"/>
    <cellStyle name="Normal 33 18" xfId="2583"/>
    <cellStyle name="Normal 33 18 2" xfId="6300"/>
    <cellStyle name="Normal 33 19" xfId="2584"/>
    <cellStyle name="Normal 33 19 2" xfId="6301"/>
    <cellStyle name="Normal 33 2" xfId="2585"/>
    <cellStyle name="Normal 33 2 2" xfId="5962"/>
    <cellStyle name="Normal 33 2 3" xfId="5897"/>
    <cellStyle name="Normal 33 20" xfId="2586"/>
    <cellStyle name="Normal 33 20 2" xfId="6302"/>
    <cellStyle name="Normal 33 21" xfId="2587"/>
    <cellStyle name="Normal 33 21 2" xfId="6303"/>
    <cellStyle name="Normal 33 22" xfId="2588"/>
    <cellStyle name="Normal 33 22 2" xfId="6304"/>
    <cellStyle name="Normal 33 23" xfId="2589"/>
    <cellStyle name="Normal 33 23 2" xfId="6305"/>
    <cellStyle name="Normal 33 24" xfId="2590"/>
    <cellStyle name="Normal 33 24 2" xfId="6306"/>
    <cellStyle name="Normal 33 25" xfId="2591"/>
    <cellStyle name="Normal 33 25 2" xfId="6307"/>
    <cellStyle name="Normal 33 26" xfId="2592"/>
    <cellStyle name="Normal 33 26 2" xfId="6308"/>
    <cellStyle name="Normal 33 27" xfId="2593"/>
    <cellStyle name="Normal 33 27 2" xfId="6309"/>
    <cellStyle name="Normal 33 28" xfId="2594"/>
    <cellStyle name="Normal 33 28 2" xfId="6310"/>
    <cellStyle name="Normal 33 29" xfId="2595"/>
    <cellStyle name="Normal 33 29 2" xfId="6311"/>
    <cellStyle name="Normal 33 3" xfId="2596"/>
    <cellStyle name="Normal 33 3 2" xfId="5931"/>
    <cellStyle name="Normal 33 30" xfId="2597"/>
    <cellStyle name="Normal 33 30 2" xfId="6312"/>
    <cellStyle name="Normal 33 31" xfId="2598"/>
    <cellStyle name="Normal 33 31 2" xfId="6313"/>
    <cellStyle name="Normal 33 32" xfId="2599"/>
    <cellStyle name="Normal 33 32 2" xfId="6314"/>
    <cellStyle name="Normal 33 33" xfId="2600"/>
    <cellStyle name="Normal 33 33 2" xfId="6315"/>
    <cellStyle name="Normal 33 34" xfId="2601"/>
    <cellStyle name="Normal 33 34 2" xfId="6316"/>
    <cellStyle name="Normal 33 35" xfId="2602"/>
    <cellStyle name="Normal 33 35 2" xfId="6317"/>
    <cellStyle name="Normal 33 36" xfId="2603"/>
    <cellStyle name="Normal 33 36 2" xfId="6318"/>
    <cellStyle name="Normal 33 37" xfId="2604"/>
    <cellStyle name="Normal 33 37 2" xfId="6319"/>
    <cellStyle name="Normal 33 38" xfId="2605"/>
    <cellStyle name="Normal 33 38 2" xfId="6320"/>
    <cellStyle name="Normal 33 39" xfId="5859"/>
    <cellStyle name="Normal 33 4" xfId="2606"/>
    <cellStyle name="Normal 33 4 2" xfId="6321"/>
    <cellStyle name="Normal 33 5" xfId="2607"/>
    <cellStyle name="Normal 33 5 2" xfId="6322"/>
    <cellStyle name="Normal 33 6" xfId="2608"/>
    <cellStyle name="Normal 33 6 2" xfId="6323"/>
    <cellStyle name="Normal 33 7" xfId="2609"/>
    <cellStyle name="Normal 33 7 2" xfId="6324"/>
    <cellStyle name="Normal 33 8" xfId="2610"/>
    <cellStyle name="Normal 33 8 2" xfId="6325"/>
    <cellStyle name="Normal 33 9" xfId="2611"/>
    <cellStyle name="Normal 33 9 2" xfId="6326"/>
    <cellStyle name="Normal 34" xfId="2612"/>
    <cellStyle name="Normal 34 10" xfId="2613"/>
    <cellStyle name="Normal 34 10 2" xfId="6328"/>
    <cellStyle name="Normal 34 11" xfId="2614"/>
    <cellStyle name="Normal 34 11 2" xfId="6329"/>
    <cellStyle name="Normal 34 12" xfId="2615"/>
    <cellStyle name="Normal 34 12 2" xfId="6330"/>
    <cellStyle name="Normal 34 13" xfId="2616"/>
    <cellStyle name="Normal 34 13 2" xfId="6331"/>
    <cellStyle name="Normal 34 14" xfId="2617"/>
    <cellStyle name="Normal 34 14 2" xfId="6332"/>
    <cellStyle name="Normal 34 15" xfId="2618"/>
    <cellStyle name="Normal 34 15 2" xfId="6333"/>
    <cellStyle name="Normal 34 16" xfId="2619"/>
    <cellStyle name="Normal 34 16 2" xfId="6334"/>
    <cellStyle name="Normal 34 17" xfId="2620"/>
    <cellStyle name="Normal 34 17 2" xfId="6335"/>
    <cellStyle name="Normal 34 18" xfId="2621"/>
    <cellStyle name="Normal 34 18 2" xfId="6336"/>
    <cellStyle name="Normal 34 19" xfId="2622"/>
    <cellStyle name="Normal 34 19 2" xfId="6337"/>
    <cellStyle name="Normal 34 2" xfId="2623"/>
    <cellStyle name="Normal 34 2 2" xfId="6338"/>
    <cellStyle name="Normal 34 20" xfId="2624"/>
    <cellStyle name="Normal 34 20 2" xfId="6339"/>
    <cellStyle name="Normal 34 21" xfId="2625"/>
    <cellStyle name="Normal 34 21 2" xfId="6340"/>
    <cellStyle name="Normal 34 22" xfId="2626"/>
    <cellStyle name="Normal 34 22 2" xfId="6341"/>
    <cellStyle name="Normal 34 23" xfId="2627"/>
    <cellStyle name="Normal 34 23 2" xfId="6342"/>
    <cellStyle name="Normal 34 24" xfId="2628"/>
    <cellStyle name="Normal 34 24 2" xfId="6343"/>
    <cellStyle name="Normal 34 25" xfId="2629"/>
    <cellStyle name="Normal 34 25 2" xfId="6344"/>
    <cellStyle name="Normal 34 26" xfId="2630"/>
    <cellStyle name="Normal 34 26 2" xfId="6345"/>
    <cellStyle name="Normal 34 27" xfId="2631"/>
    <cellStyle name="Normal 34 27 2" xfId="6346"/>
    <cellStyle name="Normal 34 28" xfId="2632"/>
    <cellStyle name="Normal 34 28 2" xfId="6347"/>
    <cellStyle name="Normal 34 29" xfId="2633"/>
    <cellStyle name="Normal 34 29 2" xfId="6348"/>
    <cellStyle name="Normal 34 3" xfId="2634"/>
    <cellStyle name="Normal 34 3 2" xfId="6349"/>
    <cellStyle name="Normal 34 30" xfId="2635"/>
    <cellStyle name="Normal 34 30 2" xfId="6350"/>
    <cellStyle name="Normal 34 31" xfId="2636"/>
    <cellStyle name="Normal 34 31 2" xfId="6351"/>
    <cellStyle name="Normal 34 32" xfId="2637"/>
    <cellStyle name="Normal 34 32 2" xfId="6352"/>
    <cellStyle name="Normal 34 33" xfId="2638"/>
    <cellStyle name="Normal 34 33 2" xfId="6353"/>
    <cellStyle name="Normal 34 34" xfId="2639"/>
    <cellStyle name="Normal 34 34 2" xfId="6354"/>
    <cellStyle name="Normal 34 35" xfId="2640"/>
    <cellStyle name="Normal 34 35 2" xfId="6355"/>
    <cellStyle name="Normal 34 36" xfId="2641"/>
    <cellStyle name="Normal 34 36 2" xfId="6356"/>
    <cellStyle name="Normal 34 37" xfId="2642"/>
    <cellStyle name="Normal 34 37 2" xfId="6357"/>
    <cellStyle name="Normal 34 38" xfId="2643"/>
    <cellStyle name="Normal 34 38 2" xfId="6358"/>
    <cellStyle name="Normal 34 39" xfId="2644"/>
    <cellStyle name="Normal 34 39 2" xfId="6359"/>
    <cellStyle name="Normal 34 4" xfId="2645"/>
    <cellStyle name="Normal 34 4 2" xfId="6360"/>
    <cellStyle name="Normal 34 40" xfId="6327"/>
    <cellStyle name="Normal 34 5" xfId="2646"/>
    <cellStyle name="Normal 34 5 2" xfId="6361"/>
    <cellStyle name="Normal 34 6" xfId="2647"/>
    <cellStyle name="Normal 34 6 2" xfId="6362"/>
    <cellStyle name="Normal 34 7" xfId="2648"/>
    <cellStyle name="Normal 34 7 2" xfId="6363"/>
    <cellStyle name="Normal 34 8" xfId="2649"/>
    <cellStyle name="Normal 34 8 2" xfId="6364"/>
    <cellStyle name="Normal 34 9" xfId="2650"/>
    <cellStyle name="Normal 34 9 2" xfId="6365"/>
    <cellStyle name="Normal 35" xfId="2651"/>
    <cellStyle name="Normal 35 10" xfId="2652"/>
    <cellStyle name="Normal 35 10 2" xfId="6366"/>
    <cellStyle name="Normal 35 11" xfId="2653"/>
    <cellStyle name="Normal 35 11 2" xfId="6367"/>
    <cellStyle name="Normal 35 12" xfId="2654"/>
    <cellStyle name="Normal 35 12 2" xfId="6368"/>
    <cellStyle name="Normal 35 13" xfId="2655"/>
    <cellStyle name="Normal 35 13 2" xfId="6369"/>
    <cellStyle name="Normal 35 14" xfId="2656"/>
    <cellStyle name="Normal 35 14 2" xfId="6370"/>
    <cellStyle name="Normal 35 15" xfId="2657"/>
    <cellStyle name="Normal 35 15 2" xfId="6371"/>
    <cellStyle name="Normal 35 16" xfId="2658"/>
    <cellStyle name="Normal 35 16 2" xfId="6372"/>
    <cellStyle name="Normal 35 17" xfId="2659"/>
    <cellStyle name="Normal 35 17 2" xfId="6373"/>
    <cellStyle name="Normal 35 18" xfId="2660"/>
    <cellStyle name="Normal 35 18 2" xfId="6374"/>
    <cellStyle name="Normal 35 19" xfId="2661"/>
    <cellStyle name="Normal 35 19 2" xfId="6375"/>
    <cellStyle name="Normal 35 2" xfId="2662"/>
    <cellStyle name="Normal 35 2 2" xfId="5935"/>
    <cellStyle name="Normal 35 20" xfId="2663"/>
    <cellStyle name="Normal 35 20 2" xfId="6376"/>
    <cellStyle name="Normal 35 21" xfId="2664"/>
    <cellStyle name="Normal 35 21 2" xfId="6377"/>
    <cellStyle name="Normal 35 22" xfId="2665"/>
    <cellStyle name="Normal 35 22 2" xfId="6378"/>
    <cellStyle name="Normal 35 23" xfId="2666"/>
    <cellStyle name="Normal 35 23 2" xfId="6379"/>
    <cellStyle name="Normal 35 24" xfId="2667"/>
    <cellStyle name="Normal 35 24 2" xfId="6380"/>
    <cellStyle name="Normal 35 25" xfId="2668"/>
    <cellStyle name="Normal 35 25 2" xfId="6381"/>
    <cellStyle name="Normal 35 26" xfId="2669"/>
    <cellStyle name="Normal 35 26 2" xfId="6382"/>
    <cellStyle name="Normal 35 27" xfId="2670"/>
    <cellStyle name="Normal 35 27 2" xfId="6383"/>
    <cellStyle name="Normal 35 28" xfId="2671"/>
    <cellStyle name="Normal 35 28 2" xfId="6384"/>
    <cellStyle name="Normal 35 29" xfId="2672"/>
    <cellStyle name="Normal 35 29 2" xfId="6385"/>
    <cellStyle name="Normal 35 3" xfId="2673"/>
    <cellStyle name="Normal 35 3 2" xfId="6386"/>
    <cellStyle name="Normal 35 30" xfId="2674"/>
    <cellStyle name="Normal 35 30 2" xfId="6387"/>
    <cellStyle name="Normal 35 31" xfId="2675"/>
    <cellStyle name="Normal 35 31 2" xfId="6388"/>
    <cellStyle name="Normal 35 32" xfId="2676"/>
    <cellStyle name="Normal 35 32 2" xfId="6389"/>
    <cellStyle name="Normal 35 33" xfId="2677"/>
    <cellStyle name="Normal 35 33 2" xfId="6390"/>
    <cellStyle name="Normal 35 34" xfId="2678"/>
    <cellStyle name="Normal 35 34 2" xfId="6391"/>
    <cellStyle name="Normal 35 35" xfId="2679"/>
    <cellStyle name="Normal 35 35 2" xfId="6392"/>
    <cellStyle name="Normal 35 36" xfId="2680"/>
    <cellStyle name="Normal 35 36 2" xfId="6393"/>
    <cellStyle name="Normal 35 37" xfId="2681"/>
    <cellStyle name="Normal 35 37 2" xfId="6394"/>
    <cellStyle name="Normal 35 38" xfId="2682"/>
    <cellStyle name="Normal 35 38 2" xfId="6395"/>
    <cellStyle name="Normal 35 39" xfId="2683"/>
    <cellStyle name="Normal 35 39 2" xfId="6396"/>
    <cellStyle name="Normal 35 4" xfId="2684"/>
    <cellStyle name="Normal 35 4 2" xfId="6397"/>
    <cellStyle name="Normal 35 40" xfId="5870"/>
    <cellStyle name="Normal 35 5" xfId="2685"/>
    <cellStyle name="Normal 35 5 2" xfId="6398"/>
    <cellStyle name="Normal 35 6" xfId="2686"/>
    <cellStyle name="Normal 35 6 2" xfId="6399"/>
    <cellStyle name="Normal 35 7" xfId="2687"/>
    <cellStyle name="Normal 35 7 2" xfId="6400"/>
    <cellStyle name="Normal 35 8" xfId="2688"/>
    <cellStyle name="Normal 35 8 2" xfId="6401"/>
    <cellStyle name="Normal 35 9" xfId="2689"/>
    <cellStyle name="Normal 35 9 2" xfId="6402"/>
    <cellStyle name="Normal 36" xfId="2690"/>
    <cellStyle name="Normal 36 2" xfId="2691"/>
    <cellStyle name="Normal 36 2 2" xfId="5888"/>
    <cellStyle name="Normal 36 2 2 2" xfId="5953"/>
    <cellStyle name="Normal 36 2 3" xfId="5922"/>
    <cellStyle name="Normal 36 2 4" xfId="5452"/>
    <cellStyle name="Normal 36 3" xfId="5966"/>
    <cellStyle name="Normal 36 3 2" xfId="6403"/>
    <cellStyle name="Normal 36 4" xfId="5902"/>
    <cellStyle name="Normal 36 4 2" xfId="6404"/>
    <cellStyle name="Normal 37" xfId="2692"/>
    <cellStyle name="Normal 37 10" xfId="2693"/>
    <cellStyle name="Normal 37 10 2" xfId="6405"/>
    <cellStyle name="Normal 37 11" xfId="2694"/>
    <cellStyle name="Normal 37 11 2" xfId="6406"/>
    <cellStyle name="Normal 37 12" xfId="2695"/>
    <cellStyle name="Normal 37 12 2" xfId="6407"/>
    <cellStyle name="Normal 37 13" xfId="2696"/>
    <cellStyle name="Normal 37 13 2" xfId="6408"/>
    <cellStyle name="Normal 37 14" xfId="2697"/>
    <cellStyle name="Normal 37 14 2" xfId="6409"/>
    <cellStyle name="Normal 37 15" xfId="2698"/>
    <cellStyle name="Normal 37 15 2" xfId="6410"/>
    <cellStyle name="Normal 37 16" xfId="2699"/>
    <cellStyle name="Normal 37 16 2" xfId="6411"/>
    <cellStyle name="Normal 37 17" xfId="2700"/>
    <cellStyle name="Normal 37 17 2" xfId="6412"/>
    <cellStyle name="Normal 37 18" xfId="2701"/>
    <cellStyle name="Normal 37 18 2" xfId="6413"/>
    <cellStyle name="Normal 37 19" xfId="2702"/>
    <cellStyle name="Normal 37 19 2" xfId="6414"/>
    <cellStyle name="Normal 37 2" xfId="2703"/>
    <cellStyle name="Normal 37 2 2" xfId="5889"/>
    <cellStyle name="Normal 37 2 2 2" xfId="5954"/>
    <cellStyle name="Normal 37 2 3" xfId="5923"/>
    <cellStyle name="Normal 37 2 4" xfId="5453"/>
    <cellStyle name="Normal 37 20" xfId="2704"/>
    <cellStyle name="Normal 37 20 2" xfId="6415"/>
    <cellStyle name="Normal 37 21" xfId="2705"/>
    <cellStyle name="Normal 37 21 2" xfId="6416"/>
    <cellStyle name="Normal 37 22" xfId="2706"/>
    <cellStyle name="Normal 37 22 2" xfId="6417"/>
    <cellStyle name="Normal 37 23" xfId="2707"/>
    <cellStyle name="Normal 37 23 2" xfId="6418"/>
    <cellStyle name="Normal 37 24" xfId="2708"/>
    <cellStyle name="Normal 37 24 2" xfId="6419"/>
    <cellStyle name="Normal 37 25" xfId="2709"/>
    <cellStyle name="Normal 37 25 2" xfId="6420"/>
    <cellStyle name="Normal 37 26" xfId="2710"/>
    <cellStyle name="Normal 37 26 2" xfId="6421"/>
    <cellStyle name="Normal 37 27" xfId="2711"/>
    <cellStyle name="Normal 37 27 2" xfId="6422"/>
    <cellStyle name="Normal 37 28" xfId="2712"/>
    <cellStyle name="Normal 37 28 2" xfId="6423"/>
    <cellStyle name="Normal 37 29" xfId="2713"/>
    <cellStyle name="Normal 37 29 2" xfId="6424"/>
    <cellStyle name="Normal 37 3" xfId="2714"/>
    <cellStyle name="Normal 37 3 2" xfId="5967"/>
    <cellStyle name="Normal 37 3 2 2" xfId="6426"/>
    <cellStyle name="Normal 37 3 3" xfId="6425"/>
    <cellStyle name="Normal 37 30" xfId="2715"/>
    <cellStyle name="Normal 37 30 2" xfId="6427"/>
    <cellStyle name="Normal 37 31" xfId="2716"/>
    <cellStyle name="Normal 37 31 2" xfId="6428"/>
    <cellStyle name="Normal 37 32" xfId="2717"/>
    <cellStyle name="Normal 37 32 2" xfId="6429"/>
    <cellStyle name="Normal 37 33" xfId="2718"/>
    <cellStyle name="Normal 37 33 2" xfId="6430"/>
    <cellStyle name="Normal 37 34" xfId="2719"/>
    <cellStyle name="Normal 37 34 2" xfId="6431"/>
    <cellStyle name="Normal 37 35" xfId="2720"/>
    <cellStyle name="Normal 37 35 2" xfId="6432"/>
    <cellStyle name="Normal 37 36" xfId="2721"/>
    <cellStyle name="Normal 37 36 2" xfId="6433"/>
    <cellStyle name="Normal 37 37" xfId="2722"/>
    <cellStyle name="Normal 37 37 2" xfId="6434"/>
    <cellStyle name="Normal 37 38" xfId="2723"/>
    <cellStyle name="Normal 37 38 2" xfId="6435"/>
    <cellStyle name="Normal 37 39" xfId="5903"/>
    <cellStyle name="Normal 37 39 2" xfId="6436"/>
    <cellStyle name="Normal 37 4" xfId="2724"/>
    <cellStyle name="Normal 37 4 2" xfId="6437"/>
    <cellStyle name="Normal 37 5" xfId="2725"/>
    <cellStyle name="Normal 37 5 2" xfId="6438"/>
    <cellStyle name="Normal 37 6" xfId="2726"/>
    <cellStyle name="Normal 37 6 2" xfId="6439"/>
    <cellStyle name="Normal 37 7" xfId="2727"/>
    <cellStyle name="Normal 37 7 2" xfId="6440"/>
    <cellStyle name="Normal 37 8" xfId="2728"/>
    <cellStyle name="Normal 37 8 2" xfId="6441"/>
    <cellStyle name="Normal 37 9" xfId="2729"/>
    <cellStyle name="Normal 37 9 2" xfId="6442"/>
    <cellStyle name="Normal 38" xfId="2730"/>
    <cellStyle name="Normal 38 10" xfId="2731"/>
    <cellStyle name="Normal 38 10 2" xfId="6443"/>
    <cellStyle name="Normal 38 11" xfId="2732"/>
    <cellStyle name="Normal 38 11 2" xfId="6444"/>
    <cellStyle name="Normal 38 12" xfId="2733"/>
    <cellStyle name="Normal 38 12 2" xfId="6445"/>
    <cellStyle name="Normal 38 13" xfId="2734"/>
    <cellStyle name="Normal 38 13 2" xfId="6446"/>
    <cellStyle name="Normal 38 14" xfId="2735"/>
    <cellStyle name="Normal 38 14 2" xfId="6447"/>
    <cellStyle name="Normal 38 15" xfId="2736"/>
    <cellStyle name="Normal 38 15 2" xfId="6448"/>
    <cellStyle name="Normal 38 16" xfId="2737"/>
    <cellStyle name="Normal 38 16 2" xfId="6449"/>
    <cellStyle name="Normal 38 17" xfId="2738"/>
    <cellStyle name="Normal 38 17 2" xfId="6450"/>
    <cellStyle name="Normal 38 18" xfId="2739"/>
    <cellStyle name="Normal 38 18 2" xfId="6451"/>
    <cellStyle name="Normal 38 19" xfId="2740"/>
    <cellStyle name="Normal 38 19 2" xfId="6452"/>
    <cellStyle name="Normal 38 2" xfId="2741"/>
    <cellStyle name="Normal 38 2 2" xfId="5890"/>
    <cellStyle name="Normal 38 2 2 2" xfId="5955"/>
    <cellStyle name="Normal 38 2 3" xfId="5924"/>
    <cellStyle name="Normal 38 2 4" xfId="5454"/>
    <cellStyle name="Normal 38 20" xfId="2742"/>
    <cellStyle name="Normal 38 20 2" xfId="6453"/>
    <cellStyle name="Normal 38 21" xfId="2743"/>
    <cellStyle name="Normal 38 21 2" xfId="6454"/>
    <cellStyle name="Normal 38 22" xfId="2744"/>
    <cellStyle name="Normal 38 22 2" xfId="6455"/>
    <cellStyle name="Normal 38 23" xfId="2745"/>
    <cellStyle name="Normal 38 23 2" xfId="6456"/>
    <cellStyle name="Normal 38 24" xfId="2746"/>
    <cellStyle name="Normal 38 24 2" xfId="6457"/>
    <cellStyle name="Normal 38 25" xfId="2747"/>
    <cellStyle name="Normal 38 25 2" xfId="6458"/>
    <cellStyle name="Normal 38 26" xfId="2748"/>
    <cellStyle name="Normal 38 26 2" xfId="6459"/>
    <cellStyle name="Normal 38 27" xfId="2749"/>
    <cellStyle name="Normal 38 27 2" xfId="6460"/>
    <cellStyle name="Normal 38 28" xfId="2750"/>
    <cellStyle name="Normal 38 28 2" xfId="6461"/>
    <cellStyle name="Normal 38 29" xfId="2751"/>
    <cellStyle name="Normal 38 29 2" xfId="6462"/>
    <cellStyle name="Normal 38 3" xfId="2752"/>
    <cellStyle name="Normal 38 3 2" xfId="6463"/>
    <cellStyle name="Normal 38 30" xfId="2753"/>
    <cellStyle name="Normal 38 30 2" xfId="6464"/>
    <cellStyle name="Normal 38 31" xfId="2754"/>
    <cellStyle name="Normal 38 31 2" xfId="6465"/>
    <cellStyle name="Normal 38 32" xfId="2755"/>
    <cellStyle name="Normal 38 32 2" xfId="6466"/>
    <cellStyle name="Normal 38 33" xfId="2756"/>
    <cellStyle name="Normal 38 33 2" xfId="6467"/>
    <cellStyle name="Normal 38 34" xfId="2757"/>
    <cellStyle name="Normal 38 34 2" xfId="6468"/>
    <cellStyle name="Normal 38 35" xfId="2758"/>
    <cellStyle name="Normal 38 35 2" xfId="6469"/>
    <cellStyle name="Normal 38 36" xfId="2759"/>
    <cellStyle name="Normal 38 36 2" xfId="6470"/>
    <cellStyle name="Normal 38 37" xfId="2760"/>
    <cellStyle name="Normal 38 37 2" xfId="6471"/>
    <cellStyle name="Normal 38 38" xfId="2761"/>
    <cellStyle name="Normal 38 38 2" xfId="6472"/>
    <cellStyle name="Normal 38 4" xfId="2762"/>
    <cellStyle name="Normal 38 4 2" xfId="6473"/>
    <cellStyle name="Normal 38 5" xfId="2763"/>
    <cellStyle name="Normal 38 5 2" xfId="6474"/>
    <cellStyle name="Normal 38 6" xfId="2764"/>
    <cellStyle name="Normal 38 6 2" xfId="6475"/>
    <cellStyle name="Normal 38 7" xfId="2765"/>
    <cellStyle name="Normal 38 7 2" xfId="6476"/>
    <cellStyle name="Normal 38 8" xfId="2766"/>
    <cellStyle name="Normal 38 8 2" xfId="6477"/>
    <cellStyle name="Normal 38 9" xfId="2767"/>
    <cellStyle name="Normal 38 9 2" xfId="6478"/>
    <cellStyle name="Normal 39" xfId="2768"/>
    <cellStyle name="Normal 39 10" xfId="2769"/>
    <cellStyle name="Normal 39 10 2" xfId="6479"/>
    <cellStyle name="Normal 39 11" xfId="2770"/>
    <cellStyle name="Normal 39 11 2" xfId="6480"/>
    <cellStyle name="Normal 39 12" xfId="2771"/>
    <cellStyle name="Normal 39 12 2" xfId="6481"/>
    <cellStyle name="Normal 39 13" xfId="2772"/>
    <cellStyle name="Normal 39 13 2" xfId="6482"/>
    <cellStyle name="Normal 39 14" xfId="2773"/>
    <cellStyle name="Normal 39 14 2" xfId="6483"/>
    <cellStyle name="Normal 39 15" xfId="2774"/>
    <cellStyle name="Normal 39 15 2" xfId="6484"/>
    <cellStyle name="Normal 39 16" xfId="2775"/>
    <cellStyle name="Normal 39 16 2" xfId="6485"/>
    <cellStyle name="Normal 39 17" xfId="2776"/>
    <cellStyle name="Normal 39 17 2" xfId="6486"/>
    <cellStyle name="Normal 39 18" xfId="2777"/>
    <cellStyle name="Normal 39 18 2" xfId="6487"/>
    <cellStyle name="Normal 39 19" xfId="2778"/>
    <cellStyle name="Normal 39 19 2" xfId="6488"/>
    <cellStyle name="Normal 39 2" xfId="2779"/>
    <cellStyle name="Normal 39 2 2" xfId="6489"/>
    <cellStyle name="Normal 39 20" xfId="2780"/>
    <cellStyle name="Normal 39 20 2" xfId="6490"/>
    <cellStyle name="Normal 39 21" xfId="2781"/>
    <cellStyle name="Normal 39 21 2" xfId="6491"/>
    <cellStyle name="Normal 39 22" xfId="2782"/>
    <cellStyle name="Normal 39 22 2" xfId="6492"/>
    <cellStyle name="Normal 39 23" xfId="2783"/>
    <cellStyle name="Normal 39 23 2" xfId="6493"/>
    <cellStyle name="Normal 39 24" xfId="2784"/>
    <cellStyle name="Normal 39 24 2" xfId="6494"/>
    <cellStyle name="Normal 39 25" xfId="2785"/>
    <cellStyle name="Normal 39 25 2" xfId="6495"/>
    <cellStyle name="Normal 39 26" xfId="2786"/>
    <cellStyle name="Normal 39 26 2" xfId="6496"/>
    <cellStyle name="Normal 39 27" xfId="2787"/>
    <cellStyle name="Normal 39 27 2" xfId="6497"/>
    <cellStyle name="Normal 39 28" xfId="2788"/>
    <cellStyle name="Normal 39 28 2" xfId="6498"/>
    <cellStyle name="Normal 39 29" xfId="2789"/>
    <cellStyle name="Normal 39 29 2" xfId="6499"/>
    <cellStyle name="Normal 39 3" xfId="2790"/>
    <cellStyle name="Normal 39 3 2" xfId="6500"/>
    <cellStyle name="Normal 39 30" xfId="2791"/>
    <cellStyle name="Normal 39 30 2" xfId="6501"/>
    <cellStyle name="Normal 39 31" xfId="2792"/>
    <cellStyle name="Normal 39 31 2" xfId="6502"/>
    <cellStyle name="Normal 39 32" xfId="2793"/>
    <cellStyle name="Normal 39 32 2" xfId="6503"/>
    <cellStyle name="Normal 39 33" xfId="2794"/>
    <cellStyle name="Normal 39 33 2" xfId="6504"/>
    <cellStyle name="Normal 39 34" xfId="2795"/>
    <cellStyle name="Normal 39 34 2" xfId="6505"/>
    <cellStyle name="Normal 39 35" xfId="2796"/>
    <cellStyle name="Normal 39 35 2" xfId="6506"/>
    <cellStyle name="Normal 39 36" xfId="2797"/>
    <cellStyle name="Normal 39 36 2" xfId="6507"/>
    <cellStyle name="Normal 39 37" xfId="2798"/>
    <cellStyle name="Normal 39 37 2" xfId="6508"/>
    <cellStyle name="Normal 39 38" xfId="2799"/>
    <cellStyle name="Normal 39 38 2" xfId="6509"/>
    <cellStyle name="Normal 39 39" xfId="2800"/>
    <cellStyle name="Normal 39 39 2" xfId="6510"/>
    <cellStyle name="Normal 39 4" xfId="2801"/>
    <cellStyle name="Normal 39 4 2" xfId="6511"/>
    <cellStyle name="Normal 39 40" xfId="5904"/>
    <cellStyle name="Normal 39 5" xfId="2802"/>
    <cellStyle name="Normal 39 5 2" xfId="6512"/>
    <cellStyle name="Normal 39 6" xfId="2803"/>
    <cellStyle name="Normal 39 6 2" xfId="6513"/>
    <cellStyle name="Normal 39 7" xfId="2804"/>
    <cellStyle name="Normal 39 7 2" xfId="6514"/>
    <cellStyle name="Normal 39 8" xfId="2805"/>
    <cellStyle name="Normal 39 8 2" xfId="6515"/>
    <cellStyle name="Normal 39 9" xfId="2806"/>
    <cellStyle name="Normal 39 9 2" xfId="6516"/>
    <cellStyle name="Normal 4" xfId="2807"/>
    <cellStyle name="Normal 4 10" xfId="2808"/>
    <cellStyle name="Normal 4 10 2" xfId="6518"/>
    <cellStyle name="Normal 4 11" xfId="2809"/>
    <cellStyle name="Normal 4 11 2" xfId="6519"/>
    <cellStyle name="Normal 4 12" xfId="2810"/>
    <cellStyle name="Normal 4 12 2" xfId="6520"/>
    <cellStyle name="Normal 4 13" xfId="2811"/>
    <cellStyle name="Normal 4 13 2" xfId="6521"/>
    <cellStyle name="Normal 4 14" xfId="2812"/>
    <cellStyle name="Normal 4 14 2" xfId="6522"/>
    <cellStyle name="Normal 4 15" xfId="2813"/>
    <cellStyle name="Normal 4 15 2" xfId="6523"/>
    <cellStyle name="Normal 4 16" xfId="2814"/>
    <cellStyle name="Normal 4 16 2" xfId="6524"/>
    <cellStyle name="Normal 4 17" xfId="2815"/>
    <cellStyle name="Normal 4 17 2" xfId="6525"/>
    <cellStyle name="Normal 4 18" xfId="2816"/>
    <cellStyle name="Normal 4 18 2" xfId="6526"/>
    <cellStyle name="Normal 4 19" xfId="2817"/>
    <cellStyle name="Normal 4 19 2" xfId="6527"/>
    <cellStyle name="Normal 4 2" xfId="2818"/>
    <cellStyle name="Normal 4 2 2" xfId="2819"/>
    <cellStyle name="Normal 4 2 2 2" xfId="6529"/>
    <cellStyle name="Normal 4 2 3" xfId="2820"/>
    <cellStyle name="Normal 4 2 3 2" xfId="6530"/>
    <cellStyle name="Normal 4 2 4" xfId="6528"/>
    <cellStyle name="Normal 4 20" xfId="2821"/>
    <cellStyle name="Normal 4 20 2" xfId="6531"/>
    <cellStyle name="Normal 4 21" xfId="2822"/>
    <cellStyle name="Normal 4 21 2" xfId="6532"/>
    <cellStyle name="Normal 4 22" xfId="2823"/>
    <cellStyle name="Normal 4 22 2" xfId="6533"/>
    <cellStyle name="Normal 4 23" xfId="2824"/>
    <cellStyle name="Normal 4 23 2" xfId="6534"/>
    <cellStyle name="Normal 4 24" xfId="2825"/>
    <cellStyle name="Normal 4 24 2" xfId="6535"/>
    <cellStyle name="Normal 4 25" xfId="2826"/>
    <cellStyle name="Normal 4 25 2" xfId="6536"/>
    <cellStyle name="Normal 4 26" xfId="2827"/>
    <cellStyle name="Normal 4 26 2" xfId="6537"/>
    <cellStyle name="Normal 4 27" xfId="2828"/>
    <cellStyle name="Normal 4 27 2" xfId="6538"/>
    <cellStyle name="Normal 4 28" xfId="2829"/>
    <cellStyle name="Normal 4 28 2" xfId="6539"/>
    <cellStyle name="Normal 4 29" xfId="2830"/>
    <cellStyle name="Normal 4 29 2" xfId="6540"/>
    <cellStyle name="Normal 4 3" xfId="2831"/>
    <cellStyle name="Normal 4 3 2" xfId="2832"/>
    <cellStyle name="Normal 4 3 2 2" xfId="6542"/>
    <cellStyle name="Normal 4 3 3" xfId="6541"/>
    <cellStyle name="Normal 4 30" xfId="2833"/>
    <cellStyle name="Normal 4 30 2" xfId="6543"/>
    <cellStyle name="Normal 4 31" xfId="2834"/>
    <cellStyle name="Normal 4 31 2" xfId="6544"/>
    <cellStyle name="Normal 4 32" xfId="2835"/>
    <cellStyle name="Normal 4 32 2" xfId="6545"/>
    <cellStyle name="Normal 4 33" xfId="2836"/>
    <cellStyle name="Normal 4 33 2" xfId="6546"/>
    <cellStyle name="Normal 4 34" xfId="2837"/>
    <cellStyle name="Normal 4 34 2" xfId="6547"/>
    <cellStyle name="Normal 4 35" xfId="2838"/>
    <cellStyle name="Normal 4 35 2" xfId="6548"/>
    <cellStyle name="Normal 4 36" xfId="2839"/>
    <cellStyle name="Normal 4 36 2" xfId="6549"/>
    <cellStyle name="Normal 4 37" xfId="2840"/>
    <cellStyle name="Normal 4 37 2" xfId="6550"/>
    <cellStyle name="Normal 4 38" xfId="2841"/>
    <cellStyle name="Normal 4 38 2" xfId="6551"/>
    <cellStyle name="Normal 4 39" xfId="2842"/>
    <cellStyle name="Normal 4 39 2" xfId="6552"/>
    <cellStyle name="Normal 4 4" xfId="2843"/>
    <cellStyle name="Normal 4 4 2" xfId="2844"/>
    <cellStyle name="Normal 4 4 2 2" xfId="6554"/>
    <cellStyle name="Normal 4 4 3" xfId="6553"/>
    <cellStyle name="Normal 4 40" xfId="2845"/>
    <cellStyle name="Normal 4 40 2" xfId="6555"/>
    <cellStyle name="Normal 4 41" xfId="2846"/>
    <cellStyle name="Normal 4 41 2" xfId="6556"/>
    <cellStyle name="Normal 4 42" xfId="2847"/>
    <cellStyle name="Normal 4 42 2" xfId="6557"/>
    <cellStyle name="Normal 4 43" xfId="2848"/>
    <cellStyle name="Normal 4 43 2" xfId="6558"/>
    <cellStyle name="Normal 4 44" xfId="3708"/>
    <cellStyle name="Normal 4 44 2" xfId="3720"/>
    <cellStyle name="Normal 4 44 2 2" xfId="6560"/>
    <cellStyle name="Normal 4 44 3" xfId="6559"/>
    <cellStyle name="Normal 4 45" xfId="5969"/>
    <cellStyle name="Normal 4 45 2" xfId="5976"/>
    <cellStyle name="Normal 4 45 2 2" xfId="6562"/>
    <cellStyle name="Normal 4 45 3" xfId="6561"/>
    <cellStyle name="Normal 4 46" xfId="6517"/>
    <cellStyle name="Normal 4 5" xfId="2849"/>
    <cellStyle name="Normal 4 5 2" xfId="2850"/>
    <cellStyle name="Normal 4 5 2 2" xfId="6564"/>
    <cellStyle name="Normal 4 5 3" xfId="6563"/>
    <cellStyle name="Normal 4 6" xfId="2851"/>
    <cellStyle name="Normal 4 6 2" xfId="2852"/>
    <cellStyle name="Normal 4 6 2 2" xfId="6566"/>
    <cellStyle name="Normal 4 6 3" xfId="6565"/>
    <cellStyle name="Normal 4 7" xfId="2853"/>
    <cellStyle name="Normal 4 7 2" xfId="2854"/>
    <cellStyle name="Normal 4 7 2 2" xfId="6568"/>
    <cellStyle name="Normal 4 7 3" xfId="6567"/>
    <cellStyle name="Normal 4 8" xfId="2855"/>
    <cellStyle name="Normal 4 8 2" xfId="2856"/>
    <cellStyle name="Normal 4 8 2 2" xfId="6570"/>
    <cellStyle name="Normal 4 8 3" xfId="6569"/>
    <cellStyle name="Normal 4 9" xfId="2857"/>
    <cellStyle name="Normal 4 9 2" xfId="6571"/>
    <cellStyle name="Normal 40" xfId="2858"/>
    <cellStyle name="Normal 41" xfId="2859"/>
    <cellStyle name="Normal 41 2" xfId="2860"/>
    <cellStyle name="Normal 41 2 2" xfId="6573"/>
    <cellStyle name="Normal 41 3" xfId="3717"/>
    <cellStyle name="Normal 41 3 2" xfId="6574"/>
    <cellStyle name="Normal 41 4" xfId="6572"/>
    <cellStyle name="Normal 42" xfId="3673"/>
    <cellStyle name="Normal 42 2" xfId="3718"/>
    <cellStyle name="Normal 42 2 2" xfId="6575"/>
    <cellStyle name="Normal 42 3" xfId="3712"/>
    <cellStyle name="Normal 43" xfId="3700"/>
    <cellStyle name="Normal 43 2" xfId="3702"/>
    <cellStyle name="Normal 43 2 2" xfId="6577"/>
    <cellStyle name="Normal 43 3" xfId="3711"/>
    <cellStyle name="Normal 43 3 2" xfId="6578"/>
    <cellStyle name="Normal 43 4" xfId="6576"/>
    <cellStyle name="Normal 44" xfId="3703"/>
    <cellStyle name="Normal 44 2" xfId="6579"/>
    <cellStyle name="Normal 45" xfId="3704"/>
    <cellStyle name="Normal 45 2" xfId="3705"/>
    <cellStyle name="Normal 45 2 2" xfId="6581"/>
    <cellStyle name="Normal 45 3" xfId="5455"/>
    <cellStyle name="Normal 45 3 2" xfId="6582"/>
    <cellStyle name="Normal 45 4" xfId="6580"/>
    <cellStyle name="Normal 46" xfId="3706"/>
    <cellStyle name="Normal 46 2" xfId="3707"/>
    <cellStyle name="Normal 46 2 2" xfId="6584"/>
    <cellStyle name="Normal 46 3" xfId="6583"/>
    <cellStyle name="Normal 47" xfId="3709"/>
    <cellStyle name="Normal 47 2" xfId="3721"/>
    <cellStyle name="Normal 47 2 2" xfId="6586"/>
    <cellStyle name="Normal 47 3" xfId="5456"/>
    <cellStyle name="Normal 47 3 2" xfId="6587"/>
    <cellStyle name="Normal 47 4" xfId="6585"/>
    <cellStyle name="Normal 48" xfId="3710"/>
    <cellStyle name="Normal 48 2" xfId="3722"/>
    <cellStyle name="Normal 48 2 2" xfId="6589"/>
    <cellStyle name="Normal 48 3" xfId="6588"/>
    <cellStyle name="Normal 49" xfId="3723"/>
    <cellStyle name="Normal 49 2" xfId="5973"/>
    <cellStyle name="Normal 49 2 2" xfId="6591"/>
    <cellStyle name="Normal 49 3" xfId="5974"/>
    <cellStyle name="Normal 49 3 2" xfId="6592"/>
    <cellStyle name="Normal 49 4" xfId="6590"/>
    <cellStyle name="Normal 49 5" xfId="7819"/>
    <cellStyle name="Normal 5" xfId="2861"/>
    <cellStyle name="Normal 5 10" xfId="2862"/>
    <cellStyle name="Normal 5 10 2" xfId="6594"/>
    <cellStyle name="Normal 5 11" xfId="2863"/>
    <cellStyle name="Normal 5 11 2" xfId="6595"/>
    <cellStyle name="Normal 5 12" xfId="2864"/>
    <cellStyle name="Normal 5 12 2" xfId="6596"/>
    <cellStyle name="Normal 5 13" xfId="2865"/>
    <cellStyle name="Normal 5 13 2" xfId="6597"/>
    <cellStyle name="Normal 5 14" xfId="2866"/>
    <cellStyle name="Normal 5 14 2" xfId="6598"/>
    <cellStyle name="Normal 5 15" xfId="2867"/>
    <cellStyle name="Normal 5 15 2" xfId="6599"/>
    <cellStyle name="Normal 5 16" xfId="2868"/>
    <cellStyle name="Normal 5 16 2" xfId="6600"/>
    <cellStyle name="Normal 5 17" xfId="2869"/>
    <cellStyle name="Normal 5 17 2" xfId="6601"/>
    <cellStyle name="Normal 5 18" xfId="2870"/>
    <cellStyle name="Normal 5 18 2" xfId="6602"/>
    <cellStyle name="Normal 5 19" xfId="2871"/>
    <cellStyle name="Normal 5 19 2" xfId="6603"/>
    <cellStyle name="Normal 5 2" xfId="2872"/>
    <cellStyle name="Normal 5 2 2" xfId="2873"/>
    <cellStyle name="Normal 5 2 2 2" xfId="6605"/>
    <cellStyle name="Normal 5 2 3" xfId="2874"/>
    <cellStyle name="Normal 5 2 3 2" xfId="6606"/>
    <cellStyle name="Normal 5 2 4" xfId="6604"/>
    <cellStyle name="Normal 5 20" xfId="2875"/>
    <cellStyle name="Normal 5 20 2" xfId="6607"/>
    <cellStyle name="Normal 5 21" xfId="2876"/>
    <cellStyle name="Normal 5 21 2" xfId="6608"/>
    <cellStyle name="Normal 5 22" xfId="2877"/>
    <cellStyle name="Normal 5 22 2" xfId="6609"/>
    <cellStyle name="Normal 5 23" xfId="2878"/>
    <cellStyle name="Normal 5 23 2" xfId="6610"/>
    <cellStyle name="Normal 5 24" xfId="2879"/>
    <cellStyle name="Normal 5 24 2" xfId="6611"/>
    <cellStyle name="Normal 5 25" xfId="2880"/>
    <cellStyle name="Normal 5 25 2" xfId="6612"/>
    <cellStyle name="Normal 5 26" xfId="2881"/>
    <cellStyle name="Normal 5 26 2" xfId="6613"/>
    <cellStyle name="Normal 5 27" xfId="2882"/>
    <cellStyle name="Normal 5 27 2" xfId="6614"/>
    <cellStyle name="Normal 5 28" xfId="2883"/>
    <cellStyle name="Normal 5 28 2" xfId="6615"/>
    <cellStyle name="Normal 5 29" xfId="2884"/>
    <cellStyle name="Normal 5 29 2" xfId="6616"/>
    <cellStyle name="Normal 5 3" xfId="2885"/>
    <cellStyle name="Normal 5 3 2" xfId="2886"/>
    <cellStyle name="Normal 5 3 2 2" xfId="6618"/>
    <cellStyle name="Normal 5 3 3" xfId="2887"/>
    <cellStyle name="Normal 5 3 3 2" xfId="6619"/>
    <cellStyle name="Normal 5 3 4" xfId="2888"/>
    <cellStyle name="Normal 5 3 4 2" xfId="6620"/>
    <cellStyle name="Normal 5 3 5" xfId="6617"/>
    <cellStyle name="Normal 5 30" xfId="2889"/>
    <cellStyle name="Normal 5 30 2" xfId="6621"/>
    <cellStyle name="Normal 5 31" xfId="2890"/>
    <cellStyle name="Normal 5 31 2" xfId="6622"/>
    <cellStyle name="Normal 5 32" xfId="2891"/>
    <cellStyle name="Normal 5 32 2" xfId="6623"/>
    <cellStyle name="Normal 5 33" xfId="2892"/>
    <cellStyle name="Normal 5 33 2" xfId="6624"/>
    <cellStyle name="Normal 5 34" xfId="2893"/>
    <cellStyle name="Normal 5 34 2" xfId="6625"/>
    <cellStyle name="Normal 5 35" xfId="2894"/>
    <cellStyle name="Normal 5 35 2" xfId="6626"/>
    <cellStyle name="Normal 5 36" xfId="2895"/>
    <cellStyle name="Normal 5 36 2" xfId="6627"/>
    <cellStyle name="Normal 5 37" xfId="2896"/>
    <cellStyle name="Normal 5 37 2" xfId="6628"/>
    <cellStyle name="Normal 5 38" xfId="2897"/>
    <cellStyle name="Normal 5 38 2" xfId="6629"/>
    <cellStyle name="Normal 5 39" xfId="2898"/>
    <cellStyle name="Normal 5 39 2" xfId="6630"/>
    <cellStyle name="Normal 5 4" xfId="2899"/>
    <cellStyle name="Normal 5 4 2" xfId="2900"/>
    <cellStyle name="Normal 5 4 2 2" xfId="6632"/>
    <cellStyle name="Normal 5 4 3" xfId="6631"/>
    <cellStyle name="Normal 5 40" xfId="2901"/>
    <cellStyle name="Normal 5 40 2" xfId="6633"/>
    <cellStyle name="Normal 5 41" xfId="2902"/>
    <cellStyle name="Normal 5 41 2" xfId="6634"/>
    <cellStyle name="Normal 5 42" xfId="2903"/>
    <cellStyle name="Normal 5 42 2" xfId="6635"/>
    <cellStyle name="Normal 5 43" xfId="2904"/>
    <cellStyle name="Normal 5 43 2" xfId="6636"/>
    <cellStyle name="Normal 5 44" xfId="6593"/>
    <cellStyle name="Normal 5 5" xfId="2905"/>
    <cellStyle name="Normal 5 5 2" xfId="2906"/>
    <cellStyle name="Normal 5 5 2 2" xfId="6638"/>
    <cellStyle name="Normal 5 5 3" xfId="6637"/>
    <cellStyle name="Normal 5 6" xfId="2907"/>
    <cellStyle name="Normal 5 6 2" xfId="2908"/>
    <cellStyle name="Normal 5 6 2 2" xfId="6640"/>
    <cellStyle name="Normal 5 6 3" xfId="6639"/>
    <cellStyle name="Normal 5 7" xfId="2909"/>
    <cellStyle name="Normal 5 7 2" xfId="2910"/>
    <cellStyle name="Normal 5 7 2 2" xfId="6642"/>
    <cellStyle name="Normal 5 7 3" xfId="6641"/>
    <cellStyle name="Normal 5 8" xfId="2911"/>
    <cellStyle name="Normal 5 8 2" xfId="2912"/>
    <cellStyle name="Normal 5 8 2 2" xfId="6644"/>
    <cellStyle name="Normal 5 8 3" xfId="6643"/>
    <cellStyle name="Normal 5 9" xfId="2913"/>
    <cellStyle name="Normal 5 9 2" xfId="6645"/>
    <cellStyle name="Normal 50" xfId="2914"/>
    <cellStyle name="Normal 50 10" xfId="2915"/>
    <cellStyle name="Normal 50 10 2" xfId="5457"/>
    <cellStyle name="Normal 50 10 2 2" xfId="6648"/>
    <cellStyle name="Normal 50 10 3" xfId="6647"/>
    <cellStyle name="Normal 50 11" xfId="5458"/>
    <cellStyle name="Normal 50 11 2" xfId="6649"/>
    <cellStyle name="Normal 50 12" xfId="5459"/>
    <cellStyle name="Normal 50 12 2" xfId="6650"/>
    <cellStyle name="Normal 50 13" xfId="5460"/>
    <cellStyle name="Normal 50 13 2" xfId="6651"/>
    <cellStyle name="Normal 50 14" xfId="5461"/>
    <cellStyle name="Normal 50 14 2" xfId="6652"/>
    <cellStyle name="Normal 50 15" xfId="5462"/>
    <cellStyle name="Normal 50 15 2" xfId="6653"/>
    <cellStyle name="Normal 50 16" xfId="6646"/>
    <cellStyle name="Normal 50 2" xfId="2916"/>
    <cellStyle name="Normal 50 2 2" xfId="6654"/>
    <cellStyle name="Normal 50 3" xfId="2917"/>
    <cellStyle name="Normal 50 3 2" xfId="6655"/>
    <cellStyle name="Normal 50 4" xfId="2918"/>
    <cellStyle name="Normal 50 4 2" xfId="5463"/>
    <cellStyle name="Normal 50 4 2 2" xfId="6657"/>
    <cellStyle name="Normal 50 4 3" xfId="6656"/>
    <cellStyle name="Normal 50 5" xfId="2919"/>
    <cellStyle name="Normal 50 5 2" xfId="5464"/>
    <cellStyle name="Normal 50 5 2 2" xfId="6659"/>
    <cellStyle name="Normal 50 5 3" xfId="6658"/>
    <cellStyle name="Normal 50 6" xfId="2920"/>
    <cellStyle name="Normal 50 6 2" xfId="5465"/>
    <cellStyle name="Normal 50 6 2 2" xfId="6661"/>
    <cellStyle name="Normal 50 6 3" xfId="6660"/>
    <cellStyle name="Normal 50 7" xfId="2921"/>
    <cellStyle name="Normal 50 7 2" xfId="5466"/>
    <cellStyle name="Normal 50 7 2 2" xfId="6663"/>
    <cellStyle name="Normal 50 7 3" xfId="6662"/>
    <cellStyle name="Normal 50 8" xfId="2922"/>
    <cellStyle name="Normal 50 8 2" xfId="5467"/>
    <cellStyle name="Normal 50 8 2 2" xfId="6665"/>
    <cellStyle name="Normal 50 8 3" xfId="6664"/>
    <cellStyle name="Normal 50 9" xfId="2923"/>
    <cellStyle name="Normal 50 9 2" xfId="5468"/>
    <cellStyle name="Normal 50 9 2 2" xfId="6667"/>
    <cellStyle name="Normal 50 9 3" xfId="6666"/>
    <cellStyle name="Normal 51" xfId="2924"/>
    <cellStyle name="Normal 51 10" xfId="2925"/>
    <cellStyle name="Normal 51 10 2" xfId="5469"/>
    <cellStyle name="Normal 51 10 2 2" xfId="6670"/>
    <cellStyle name="Normal 51 10 3" xfId="6669"/>
    <cellStyle name="Normal 51 11" xfId="5470"/>
    <cellStyle name="Normal 51 11 2" xfId="6671"/>
    <cellStyle name="Normal 51 12" xfId="5471"/>
    <cellStyle name="Normal 51 12 2" xfId="6672"/>
    <cellStyle name="Normal 51 13" xfId="5472"/>
    <cellStyle name="Normal 51 13 2" xfId="6673"/>
    <cellStyle name="Normal 51 14" xfId="5473"/>
    <cellStyle name="Normal 51 14 2" xfId="6674"/>
    <cellStyle name="Normal 51 15" xfId="5474"/>
    <cellStyle name="Normal 51 15 2" xfId="6675"/>
    <cellStyle name="Normal 51 16" xfId="6668"/>
    <cellStyle name="Normal 51 2" xfId="2926"/>
    <cellStyle name="Normal 51 2 2" xfId="6676"/>
    <cellStyle name="Normal 51 3" xfId="2927"/>
    <cellStyle name="Normal 51 3 2" xfId="6677"/>
    <cellStyle name="Normal 51 4" xfId="2928"/>
    <cellStyle name="Normal 51 4 2" xfId="5475"/>
    <cellStyle name="Normal 51 4 2 2" xfId="6679"/>
    <cellStyle name="Normal 51 4 3" xfId="6678"/>
    <cellStyle name="Normal 51 5" xfId="2929"/>
    <cellStyle name="Normal 51 5 2" xfId="5476"/>
    <cellStyle name="Normal 51 5 2 2" xfId="6681"/>
    <cellStyle name="Normal 51 5 3" xfId="6680"/>
    <cellStyle name="Normal 51 6" xfId="2930"/>
    <cellStyle name="Normal 51 6 2" xfId="5477"/>
    <cellStyle name="Normal 51 6 2 2" xfId="6683"/>
    <cellStyle name="Normal 51 6 3" xfId="6682"/>
    <cellStyle name="Normal 51 7" xfId="2931"/>
    <cellStyle name="Normal 51 7 2" xfId="5478"/>
    <cellStyle name="Normal 51 7 2 2" xfId="6685"/>
    <cellStyle name="Normal 51 7 3" xfId="6684"/>
    <cellStyle name="Normal 51 8" xfId="2932"/>
    <cellStyle name="Normal 51 8 2" xfId="5479"/>
    <cellStyle name="Normal 51 8 2 2" xfId="6687"/>
    <cellStyle name="Normal 51 8 3" xfId="6686"/>
    <cellStyle name="Normal 51 9" xfId="2933"/>
    <cellStyle name="Normal 51 9 2" xfId="5480"/>
    <cellStyle name="Normal 51 9 2 2" xfId="6689"/>
    <cellStyle name="Normal 51 9 3" xfId="6688"/>
    <cellStyle name="Normal 52" xfId="2934"/>
    <cellStyle name="Normal 52 10" xfId="2935"/>
    <cellStyle name="Normal 52 10 2" xfId="5481"/>
    <cellStyle name="Normal 52 10 2 2" xfId="6692"/>
    <cellStyle name="Normal 52 10 3" xfId="6691"/>
    <cellStyle name="Normal 52 11" xfId="5482"/>
    <cellStyle name="Normal 52 11 2" xfId="6693"/>
    <cellStyle name="Normal 52 12" xfId="5483"/>
    <cellStyle name="Normal 52 12 2" xfId="6694"/>
    <cellStyle name="Normal 52 13" xfId="5484"/>
    <cellStyle name="Normal 52 13 2" xfId="6695"/>
    <cellStyle name="Normal 52 14" xfId="5485"/>
    <cellStyle name="Normal 52 14 2" xfId="6696"/>
    <cellStyle name="Normal 52 15" xfId="5486"/>
    <cellStyle name="Normal 52 15 2" xfId="6697"/>
    <cellStyle name="Normal 52 16" xfId="6690"/>
    <cellStyle name="Normal 52 2" xfId="2936"/>
    <cellStyle name="Normal 52 2 2" xfId="6698"/>
    <cellStyle name="Normal 52 3" xfId="2937"/>
    <cellStyle name="Normal 52 3 2" xfId="6699"/>
    <cellStyle name="Normal 52 4" xfId="2938"/>
    <cellStyle name="Normal 52 4 2" xfId="5487"/>
    <cellStyle name="Normal 52 4 2 2" xfId="6701"/>
    <cellStyle name="Normal 52 4 3" xfId="6700"/>
    <cellStyle name="Normal 52 5" xfId="2939"/>
    <cellStyle name="Normal 52 5 2" xfId="5488"/>
    <cellStyle name="Normal 52 5 2 2" xfId="6703"/>
    <cellStyle name="Normal 52 5 3" xfId="6702"/>
    <cellStyle name="Normal 52 6" xfId="2940"/>
    <cellStyle name="Normal 52 6 2" xfId="5489"/>
    <cellStyle name="Normal 52 6 2 2" xfId="6705"/>
    <cellStyle name="Normal 52 6 3" xfId="6704"/>
    <cellStyle name="Normal 52 7" xfId="2941"/>
    <cellStyle name="Normal 52 7 2" xfId="5490"/>
    <cellStyle name="Normal 52 7 2 2" xfId="6707"/>
    <cellStyle name="Normal 52 7 3" xfId="6706"/>
    <cellStyle name="Normal 52 8" xfId="2942"/>
    <cellStyle name="Normal 52 8 2" xfId="5491"/>
    <cellStyle name="Normal 52 8 2 2" xfId="6709"/>
    <cellStyle name="Normal 52 8 3" xfId="6708"/>
    <cellStyle name="Normal 52 9" xfId="2943"/>
    <cellStyle name="Normal 52 9 2" xfId="5492"/>
    <cellStyle name="Normal 52 9 2 2" xfId="6711"/>
    <cellStyle name="Normal 52 9 3" xfId="6710"/>
    <cellStyle name="Normal 53" xfId="5968"/>
    <cellStyle name="Normal 53 2" xfId="5975"/>
    <cellStyle name="Normal 53 2 2" xfId="6713"/>
    <cellStyle name="Normal 53 3" xfId="6712"/>
    <cellStyle name="Normal 54" xfId="2944"/>
    <cellStyle name="Normal 54 2" xfId="6714"/>
    <cellStyle name="Normal 55" xfId="5970"/>
    <cellStyle name="Normal 56" xfId="5493"/>
    <cellStyle name="Normal 56 2" xfId="5891"/>
    <cellStyle name="Normal 56 2 2" xfId="5956"/>
    <cellStyle name="Normal 56 3" xfId="5925"/>
    <cellStyle name="Normal 57" xfId="5494"/>
    <cellStyle name="Normal 57 2" xfId="6715"/>
    <cellStyle name="Normal 58" xfId="5977"/>
    <cellStyle name="Normal 58 2" xfId="6716"/>
    <cellStyle name="Normal 58 3" xfId="7817"/>
    <cellStyle name="Normal 59" xfId="2945"/>
    <cellStyle name="Normal 59 10" xfId="2946"/>
    <cellStyle name="Normal 59 10 2" xfId="5495"/>
    <cellStyle name="Normal 59 10 2 2" xfId="6719"/>
    <cellStyle name="Normal 59 10 3" xfId="6718"/>
    <cellStyle name="Normal 59 11" xfId="5496"/>
    <cellStyle name="Normal 59 11 2" xfId="6720"/>
    <cellStyle name="Normal 59 12" xfId="5497"/>
    <cellStyle name="Normal 59 12 2" xfId="6721"/>
    <cellStyle name="Normal 59 13" xfId="5498"/>
    <cellStyle name="Normal 59 13 2" xfId="6722"/>
    <cellStyle name="Normal 59 14" xfId="5499"/>
    <cellStyle name="Normal 59 14 2" xfId="6723"/>
    <cellStyle name="Normal 59 15" xfId="5500"/>
    <cellStyle name="Normal 59 15 2" xfId="6724"/>
    <cellStyle name="Normal 59 16" xfId="6717"/>
    <cellStyle name="Normal 59 2" xfId="2947"/>
    <cellStyle name="Normal 59 2 2" xfId="6725"/>
    <cellStyle name="Normal 59 3" xfId="2948"/>
    <cellStyle name="Normal 59 3 2" xfId="6726"/>
    <cellStyle name="Normal 59 4" xfId="2949"/>
    <cellStyle name="Normal 59 4 2" xfId="5501"/>
    <cellStyle name="Normal 59 4 2 2" xfId="6728"/>
    <cellStyle name="Normal 59 4 3" xfId="6727"/>
    <cellStyle name="Normal 59 5" xfId="2950"/>
    <cellStyle name="Normal 59 5 2" xfId="5502"/>
    <cellStyle name="Normal 59 5 2 2" xfId="6730"/>
    <cellStyle name="Normal 59 5 3" xfId="6729"/>
    <cellStyle name="Normal 59 6" xfId="2951"/>
    <cellStyle name="Normal 59 6 2" xfId="5503"/>
    <cellStyle name="Normal 59 6 2 2" xfId="6732"/>
    <cellStyle name="Normal 59 6 3" xfId="6731"/>
    <cellStyle name="Normal 59 7" xfId="2952"/>
    <cellStyle name="Normal 59 7 2" xfId="5504"/>
    <cellStyle name="Normal 59 7 2 2" xfId="6734"/>
    <cellStyle name="Normal 59 7 3" xfId="6733"/>
    <cellStyle name="Normal 59 8" xfId="2953"/>
    <cellStyle name="Normal 59 8 2" xfId="5505"/>
    <cellStyle name="Normal 59 8 2 2" xfId="6736"/>
    <cellStyle name="Normal 59 8 3" xfId="6735"/>
    <cellStyle name="Normal 59 9" xfId="2954"/>
    <cellStyle name="Normal 59 9 2" xfId="5506"/>
    <cellStyle name="Normal 59 9 2 2" xfId="6738"/>
    <cellStyle name="Normal 59 9 3" xfId="6737"/>
    <cellStyle name="Normal 6" xfId="2955"/>
    <cellStyle name="Normal 6 10" xfId="2956"/>
    <cellStyle name="Normal 6 10 2" xfId="6740"/>
    <cellStyle name="Normal 6 11" xfId="2957"/>
    <cellStyle name="Normal 6 11 2" xfId="6741"/>
    <cellStyle name="Normal 6 12" xfId="2958"/>
    <cellStyle name="Normal 6 12 2" xfId="6742"/>
    <cellStyle name="Normal 6 13" xfId="2959"/>
    <cellStyle name="Normal 6 13 2" xfId="6743"/>
    <cellStyle name="Normal 6 14" xfId="2960"/>
    <cellStyle name="Normal 6 14 2" xfId="6744"/>
    <cellStyle name="Normal 6 15" xfId="2961"/>
    <cellStyle name="Normal 6 15 2" xfId="6745"/>
    <cellStyle name="Normal 6 16" xfId="2962"/>
    <cellStyle name="Normal 6 16 2" xfId="6746"/>
    <cellStyle name="Normal 6 17" xfId="2963"/>
    <cellStyle name="Normal 6 17 2" xfId="6747"/>
    <cellStyle name="Normal 6 18" xfId="2964"/>
    <cellStyle name="Normal 6 18 2" xfId="6748"/>
    <cellStyle name="Normal 6 19" xfId="2965"/>
    <cellStyle name="Normal 6 19 2" xfId="6749"/>
    <cellStyle name="Normal 6 2" xfId="2966"/>
    <cellStyle name="Normal 6 2 2" xfId="2967"/>
    <cellStyle name="Normal 6 2 2 2" xfId="6751"/>
    <cellStyle name="Normal 6 2 3" xfId="2968"/>
    <cellStyle name="Normal 6 2 3 2" xfId="6752"/>
    <cellStyle name="Normal 6 2 4" xfId="2969"/>
    <cellStyle name="Normal 6 2 4 2" xfId="6753"/>
    <cellStyle name="Normal 6 2 5" xfId="6750"/>
    <cellStyle name="Normal 6 20" xfId="2970"/>
    <cellStyle name="Normal 6 20 2" xfId="6754"/>
    <cellStyle name="Normal 6 21" xfId="2971"/>
    <cellStyle name="Normal 6 21 2" xfId="6755"/>
    <cellStyle name="Normal 6 22" xfId="2972"/>
    <cellStyle name="Normal 6 22 2" xfId="6756"/>
    <cellStyle name="Normal 6 23" xfId="2973"/>
    <cellStyle name="Normal 6 23 2" xfId="6757"/>
    <cellStyle name="Normal 6 24" xfId="2974"/>
    <cellStyle name="Normal 6 24 2" xfId="6758"/>
    <cellStyle name="Normal 6 25" xfId="2975"/>
    <cellStyle name="Normal 6 25 2" xfId="6759"/>
    <cellStyle name="Normal 6 26" xfId="2976"/>
    <cellStyle name="Normal 6 26 2" xfId="6760"/>
    <cellStyle name="Normal 6 27" xfId="2977"/>
    <cellStyle name="Normal 6 27 2" xfId="6761"/>
    <cellStyle name="Normal 6 28" xfId="2978"/>
    <cellStyle name="Normal 6 28 2" xfId="6762"/>
    <cellStyle name="Normal 6 29" xfId="2979"/>
    <cellStyle name="Normal 6 29 2" xfId="6763"/>
    <cellStyle name="Normal 6 3" xfId="2980"/>
    <cellStyle name="Normal 6 3 2" xfId="2981"/>
    <cellStyle name="Normal 6 3 2 2" xfId="6765"/>
    <cellStyle name="Normal 6 3 3" xfId="6764"/>
    <cellStyle name="Normal 6 30" xfId="2982"/>
    <cellStyle name="Normal 6 30 2" xfId="6766"/>
    <cellStyle name="Normal 6 31" xfId="2983"/>
    <cellStyle name="Normal 6 31 2" xfId="6767"/>
    <cellStyle name="Normal 6 32" xfId="2984"/>
    <cellStyle name="Normal 6 32 2" xfId="6768"/>
    <cellStyle name="Normal 6 33" xfId="2985"/>
    <cellStyle name="Normal 6 33 2" xfId="6769"/>
    <cellStyle name="Normal 6 34" xfId="2986"/>
    <cellStyle name="Normal 6 34 2" xfId="6770"/>
    <cellStyle name="Normal 6 35" xfId="2987"/>
    <cellStyle name="Normal 6 35 2" xfId="6771"/>
    <cellStyle name="Normal 6 36" xfId="2988"/>
    <cellStyle name="Normal 6 36 2" xfId="6772"/>
    <cellStyle name="Normal 6 37" xfId="2989"/>
    <cellStyle name="Normal 6 37 2" xfId="6773"/>
    <cellStyle name="Normal 6 38" xfId="2990"/>
    <cellStyle name="Normal 6 38 2" xfId="6774"/>
    <cellStyle name="Normal 6 39" xfId="2991"/>
    <cellStyle name="Normal 6 39 2" xfId="6775"/>
    <cellStyle name="Normal 6 4" xfId="2992"/>
    <cellStyle name="Normal 6 4 2" xfId="2993"/>
    <cellStyle name="Normal 6 4 2 2" xfId="6777"/>
    <cellStyle name="Normal 6 4 3" xfId="6776"/>
    <cellStyle name="Normal 6 40" xfId="2994"/>
    <cellStyle name="Normal 6 40 2" xfId="6778"/>
    <cellStyle name="Normal 6 41" xfId="2995"/>
    <cellStyle name="Normal 6 41 2" xfId="6779"/>
    <cellStyle name="Normal 6 42" xfId="2996"/>
    <cellStyle name="Normal 6 42 2" xfId="6780"/>
    <cellStyle name="Normal 6 43" xfId="2997"/>
    <cellStyle name="Normal 6 43 2" xfId="6781"/>
    <cellStyle name="Normal 6 44" xfId="2998"/>
    <cellStyle name="Normal 6 44 2" xfId="6782"/>
    <cellStyle name="Normal 6 45" xfId="3696"/>
    <cellStyle name="Normal 6 45 2" xfId="6783"/>
    <cellStyle name="Normal 6 46" xfId="6739"/>
    <cellStyle name="Normal 6 5" xfId="2999"/>
    <cellStyle name="Normal 6 5 2" xfId="3000"/>
    <cellStyle name="Normal 6 5 2 2" xfId="6785"/>
    <cellStyle name="Normal 6 5 3" xfId="6784"/>
    <cellStyle name="Normal 6 6" xfId="3001"/>
    <cellStyle name="Normal 6 6 2" xfId="3002"/>
    <cellStyle name="Normal 6 6 2 2" xfId="6787"/>
    <cellStyle name="Normal 6 6 3" xfId="6786"/>
    <cellStyle name="Normal 6 7" xfId="3003"/>
    <cellStyle name="Normal 6 7 2" xfId="3004"/>
    <cellStyle name="Normal 6 7 2 2" xfId="6789"/>
    <cellStyle name="Normal 6 7 3" xfId="6788"/>
    <cellStyle name="Normal 6 8" xfId="3005"/>
    <cellStyle name="Normal 6 8 2" xfId="3006"/>
    <cellStyle name="Normal 6 8 2 2" xfId="6791"/>
    <cellStyle name="Normal 6 8 3" xfId="6790"/>
    <cellStyle name="Normal 6 9" xfId="3007"/>
    <cellStyle name="Normal 6 9 2" xfId="6792"/>
    <cellStyle name="Normal 60" xfId="7816"/>
    <cellStyle name="Normal 60 2" xfId="7818"/>
    <cellStyle name="Normal 61" xfId="3008"/>
    <cellStyle name="Normal 61 10" xfId="3009"/>
    <cellStyle name="Normal 61 10 2" xfId="5507"/>
    <cellStyle name="Normal 61 10 2 2" xfId="6795"/>
    <cellStyle name="Normal 61 10 3" xfId="6794"/>
    <cellStyle name="Normal 61 11" xfId="5508"/>
    <cellStyle name="Normal 61 11 2" xfId="6796"/>
    <cellStyle name="Normal 61 12" xfId="5509"/>
    <cellStyle name="Normal 61 12 2" xfId="6797"/>
    <cellStyle name="Normal 61 13" xfId="5510"/>
    <cellStyle name="Normal 61 13 2" xfId="6798"/>
    <cellStyle name="Normal 61 14" xfId="5511"/>
    <cellStyle name="Normal 61 14 2" xfId="6799"/>
    <cellStyle name="Normal 61 15" xfId="5512"/>
    <cellStyle name="Normal 61 15 2" xfId="6800"/>
    <cellStyle name="Normal 61 16" xfId="6793"/>
    <cellStyle name="Normal 61 2" xfId="3010"/>
    <cellStyle name="Normal 61 2 2" xfId="6801"/>
    <cellStyle name="Normal 61 3" xfId="3011"/>
    <cellStyle name="Normal 61 3 2" xfId="6802"/>
    <cellStyle name="Normal 61 4" xfId="3012"/>
    <cellStyle name="Normal 61 4 2" xfId="5513"/>
    <cellStyle name="Normal 61 4 2 2" xfId="6804"/>
    <cellStyle name="Normal 61 4 3" xfId="6803"/>
    <cellStyle name="Normal 61 5" xfId="3013"/>
    <cellStyle name="Normal 61 5 2" xfId="5514"/>
    <cellStyle name="Normal 61 5 2 2" xfId="6806"/>
    <cellStyle name="Normal 61 5 3" xfId="6805"/>
    <cellStyle name="Normal 61 6" xfId="3014"/>
    <cellStyle name="Normal 61 6 2" xfId="5515"/>
    <cellStyle name="Normal 61 6 2 2" xfId="6808"/>
    <cellStyle name="Normal 61 6 3" xfId="6807"/>
    <cellStyle name="Normal 61 7" xfId="3015"/>
    <cellStyle name="Normal 61 7 2" xfId="5516"/>
    <cellStyle name="Normal 61 7 2 2" xfId="6810"/>
    <cellStyle name="Normal 61 7 3" xfId="6809"/>
    <cellStyle name="Normal 61 8" xfId="3016"/>
    <cellStyle name="Normal 61 8 2" xfId="5517"/>
    <cellStyle name="Normal 61 8 2 2" xfId="6812"/>
    <cellStyle name="Normal 61 8 3" xfId="6811"/>
    <cellStyle name="Normal 61 9" xfId="3017"/>
    <cellStyle name="Normal 61 9 2" xfId="5518"/>
    <cellStyle name="Normal 61 9 2 2" xfId="6814"/>
    <cellStyle name="Normal 61 9 3" xfId="6813"/>
    <cellStyle name="Normal 62" xfId="7820"/>
    <cellStyle name="Normal 62 2" xfId="7822"/>
    <cellStyle name="Normal 63" xfId="1"/>
    <cellStyle name="Normal 64" xfId="7827"/>
    <cellStyle name="Normal 64 2" xfId="7830"/>
    <cellStyle name="Normal 65" xfId="7828"/>
    <cellStyle name="Normal 65 2" xfId="7831"/>
    <cellStyle name="Normal 66" xfId="7829"/>
    <cellStyle name="Normal 66 2" xfId="7832"/>
    <cellStyle name="Normal 66 3" xfId="7838"/>
    <cellStyle name="Normal 66 3 2" xfId="7841"/>
    <cellStyle name="Normal 67" xfId="7839"/>
    <cellStyle name="Normal 67 2" xfId="7840"/>
    <cellStyle name="Normal 67 2 2" xfId="7843"/>
    <cellStyle name="Normal 67 3" xfId="7842"/>
    <cellStyle name="Normal 68" xfId="7846"/>
    <cellStyle name="Normal 7" xfId="3018"/>
    <cellStyle name="Normal 7 10" xfId="3019"/>
    <cellStyle name="Normal 7 10 2" xfId="6816"/>
    <cellStyle name="Normal 7 11" xfId="3020"/>
    <cellStyle name="Normal 7 11 2" xfId="6817"/>
    <cellStyle name="Normal 7 12" xfId="3021"/>
    <cellStyle name="Normal 7 12 2" xfId="6818"/>
    <cellStyle name="Normal 7 13" xfId="3022"/>
    <cellStyle name="Normal 7 13 2" xfId="6819"/>
    <cellStyle name="Normal 7 14" xfId="3023"/>
    <cellStyle name="Normal 7 14 2" xfId="6820"/>
    <cellStyle name="Normal 7 15" xfId="3024"/>
    <cellStyle name="Normal 7 15 2" xfId="6821"/>
    <cellStyle name="Normal 7 16" xfId="3025"/>
    <cellStyle name="Normal 7 16 2" xfId="6822"/>
    <cellStyle name="Normal 7 17" xfId="3026"/>
    <cellStyle name="Normal 7 17 2" xfId="6823"/>
    <cellStyle name="Normal 7 18" xfId="3027"/>
    <cellStyle name="Normal 7 18 2" xfId="6824"/>
    <cellStyle name="Normal 7 19" xfId="3028"/>
    <cellStyle name="Normal 7 19 2" xfId="6825"/>
    <cellStyle name="Normal 7 2" xfId="3029"/>
    <cellStyle name="Normal 7 2 2" xfId="3030"/>
    <cellStyle name="Normal 7 2 2 2" xfId="6827"/>
    <cellStyle name="Normal 7 2 3" xfId="3031"/>
    <cellStyle name="Normal 7 2 3 2" xfId="6828"/>
    <cellStyle name="Normal 7 2 4" xfId="3032"/>
    <cellStyle name="Normal 7 2 4 2" xfId="6829"/>
    <cellStyle name="Normal 7 2 5" xfId="6826"/>
    <cellStyle name="Normal 7 20" xfId="3033"/>
    <cellStyle name="Normal 7 20 2" xfId="6830"/>
    <cellStyle name="Normal 7 21" xfId="3034"/>
    <cellStyle name="Normal 7 21 2" xfId="6831"/>
    <cellStyle name="Normal 7 22" xfId="3035"/>
    <cellStyle name="Normal 7 22 2" xfId="6832"/>
    <cellStyle name="Normal 7 23" xfId="3036"/>
    <cellStyle name="Normal 7 23 2" xfId="6833"/>
    <cellStyle name="Normal 7 24" xfId="3037"/>
    <cellStyle name="Normal 7 24 2" xfId="6834"/>
    <cellStyle name="Normal 7 25" xfId="3038"/>
    <cellStyle name="Normal 7 25 2" xfId="6835"/>
    <cellStyle name="Normal 7 26" xfId="3039"/>
    <cellStyle name="Normal 7 26 2" xfId="6836"/>
    <cellStyle name="Normal 7 27" xfId="3040"/>
    <cellStyle name="Normal 7 27 2" xfId="6837"/>
    <cellStyle name="Normal 7 28" xfId="3041"/>
    <cellStyle name="Normal 7 28 2" xfId="6838"/>
    <cellStyle name="Normal 7 29" xfId="3042"/>
    <cellStyle name="Normal 7 29 2" xfId="6839"/>
    <cellStyle name="Normal 7 3" xfId="3043"/>
    <cellStyle name="Normal 7 3 2" xfId="3044"/>
    <cellStyle name="Normal 7 3 2 2" xfId="6841"/>
    <cellStyle name="Normal 7 3 3" xfId="6840"/>
    <cellStyle name="Normal 7 30" xfId="3045"/>
    <cellStyle name="Normal 7 30 2" xfId="6842"/>
    <cellStyle name="Normal 7 31" xfId="3046"/>
    <cellStyle name="Normal 7 31 2" xfId="6843"/>
    <cellStyle name="Normal 7 32" xfId="3047"/>
    <cellStyle name="Normal 7 32 2" xfId="6844"/>
    <cellStyle name="Normal 7 33" xfId="3048"/>
    <cellStyle name="Normal 7 33 2" xfId="6845"/>
    <cellStyle name="Normal 7 34" xfId="3049"/>
    <cellStyle name="Normal 7 34 2" xfId="6846"/>
    <cellStyle name="Normal 7 35" xfId="3050"/>
    <cellStyle name="Normal 7 35 2" xfId="6847"/>
    <cellStyle name="Normal 7 36" xfId="3051"/>
    <cellStyle name="Normal 7 36 2" xfId="6848"/>
    <cellStyle name="Normal 7 37" xfId="3052"/>
    <cellStyle name="Normal 7 37 2" xfId="6849"/>
    <cellStyle name="Normal 7 38" xfId="3053"/>
    <cellStyle name="Normal 7 38 2" xfId="6850"/>
    <cellStyle name="Normal 7 39" xfId="3054"/>
    <cellStyle name="Normal 7 39 2" xfId="6851"/>
    <cellStyle name="Normal 7 4" xfId="3055"/>
    <cellStyle name="Normal 7 4 2" xfId="3056"/>
    <cellStyle name="Normal 7 4 2 2" xfId="6853"/>
    <cellStyle name="Normal 7 4 3" xfId="6852"/>
    <cellStyle name="Normal 7 40" xfId="3057"/>
    <cellStyle name="Normal 7 40 2" xfId="6854"/>
    <cellStyle name="Normal 7 41" xfId="3058"/>
    <cellStyle name="Normal 7 41 2" xfId="6855"/>
    <cellStyle name="Normal 7 42" xfId="3059"/>
    <cellStyle name="Normal 7 42 2" xfId="6856"/>
    <cellStyle name="Normal 7 43" xfId="3060"/>
    <cellStyle name="Normal 7 43 2" xfId="6857"/>
    <cellStyle name="Normal 7 44" xfId="3061"/>
    <cellStyle name="Normal 7 44 2" xfId="6858"/>
    <cellStyle name="Normal 7 45" xfId="3697"/>
    <cellStyle name="Normal 7 45 2" xfId="6859"/>
    <cellStyle name="Normal 7 46" xfId="6815"/>
    <cellStyle name="Normal 7 5" xfId="3062"/>
    <cellStyle name="Normal 7 5 2" xfId="3063"/>
    <cellStyle name="Normal 7 5 2 2" xfId="6861"/>
    <cellStyle name="Normal 7 5 3" xfId="6860"/>
    <cellStyle name="Normal 7 6" xfId="3064"/>
    <cellStyle name="Normal 7 6 2" xfId="3065"/>
    <cellStyle name="Normal 7 6 2 2" xfId="6863"/>
    <cellStyle name="Normal 7 6 3" xfId="6862"/>
    <cellStyle name="Normal 7 7" xfId="3066"/>
    <cellStyle name="Normal 7 7 2" xfId="3067"/>
    <cellStyle name="Normal 7 7 2 2" xfId="6865"/>
    <cellStyle name="Normal 7 7 3" xfId="6864"/>
    <cellStyle name="Normal 7 8" xfId="3068"/>
    <cellStyle name="Normal 7 8 2" xfId="3069"/>
    <cellStyle name="Normal 7 8 2 2" xfId="6867"/>
    <cellStyle name="Normal 7 8 3" xfId="6866"/>
    <cellStyle name="Normal 7 9" xfId="3070"/>
    <cellStyle name="Normal 7 9 2" xfId="6868"/>
    <cellStyle name="Normal 70" xfId="3071"/>
    <cellStyle name="Normal 70 2" xfId="3072"/>
    <cellStyle name="Normal 70 2 2" xfId="6870"/>
    <cellStyle name="Normal 70 3" xfId="3073"/>
    <cellStyle name="Normal 70 3 2" xfId="6871"/>
    <cellStyle name="Normal 70 4" xfId="3074"/>
    <cellStyle name="Normal 70 4 2" xfId="6872"/>
    <cellStyle name="Normal 70 5" xfId="3075"/>
    <cellStyle name="Normal 70 5 2" xfId="6873"/>
    <cellStyle name="Normal 70 6" xfId="3076"/>
    <cellStyle name="Normal 70 6 2" xfId="6874"/>
    <cellStyle name="Normal 70 7" xfId="3077"/>
    <cellStyle name="Normal 70 7 2" xfId="6875"/>
    <cellStyle name="Normal 70 8" xfId="3078"/>
    <cellStyle name="Normal 70 8 2" xfId="6876"/>
    <cellStyle name="Normal 70 9" xfId="6869"/>
    <cellStyle name="Normal 71" xfId="3079"/>
    <cellStyle name="Normal 71 10" xfId="3080"/>
    <cellStyle name="Normal 71 10 2" xfId="5519"/>
    <cellStyle name="Normal 71 10 2 2" xfId="6879"/>
    <cellStyle name="Normal 71 10 3" xfId="6878"/>
    <cellStyle name="Normal 71 11" xfId="5520"/>
    <cellStyle name="Normal 71 11 2" xfId="6880"/>
    <cellStyle name="Normal 71 12" xfId="5521"/>
    <cellStyle name="Normal 71 12 2" xfId="6881"/>
    <cellStyle name="Normal 71 13" xfId="5522"/>
    <cellStyle name="Normal 71 13 2" xfId="6882"/>
    <cellStyle name="Normal 71 14" xfId="5523"/>
    <cellStyle name="Normal 71 14 2" xfId="6883"/>
    <cellStyle name="Normal 71 15" xfId="5524"/>
    <cellStyle name="Normal 71 15 2" xfId="6884"/>
    <cellStyle name="Normal 71 16" xfId="6877"/>
    <cellStyle name="Normal 71 2" xfId="3081"/>
    <cellStyle name="Normal 71 2 2" xfId="6885"/>
    <cellStyle name="Normal 71 3" xfId="3082"/>
    <cellStyle name="Normal 71 3 2" xfId="6886"/>
    <cellStyle name="Normal 71 4" xfId="3083"/>
    <cellStyle name="Normal 71 4 2" xfId="5525"/>
    <cellStyle name="Normal 71 4 2 2" xfId="6888"/>
    <cellStyle name="Normal 71 4 3" xfId="6887"/>
    <cellStyle name="Normal 71 5" xfId="3084"/>
    <cellStyle name="Normal 71 5 2" xfId="5526"/>
    <cellStyle name="Normal 71 5 2 2" xfId="6890"/>
    <cellStyle name="Normal 71 5 3" xfId="6889"/>
    <cellStyle name="Normal 71 6" xfId="3085"/>
    <cellStyle name="Normal 71 6 2" xfId="5527"/>
    <cellStyle name="Normal 71 6 2 2" xfId="6892"/>
    <cellStyle name="Normal 71 6 3" xfId="6891"/>
    <cellStyle name="Normal 71 7" xfId="3086"/>
    <cellStyle name="Normal 71 7 2" xfId="5528"/>
    <cellStyle name="Normal 71 7 2 2" xfId="6894"/>
    <cellStyle name="Normal 71 7 3" xfId="6893"/>
    <cellStyle name="Normal 71 8" xfId="3087"/>
    <cellStyle name="Normal 71 8 2" xfId="5529"/>
    <cellStyle name="Normal 71 8 2 2" xfId="6896"/>
    <cellStyle name="Normal 71 8 3" xfId="6895"/>
    <cellStyle name="Normal 71 9" xfId="3088"/>
    <cellStyle name="Normal 71 9 2" xfId="5530"/>
    <cellStyle name="Normal 71 9 2 2" xfId="6898"/>
    <cellStyle name="Normal 71 9 3" xfId="6897"/>
    <cellStyle name="Normal 72" xfId="3089"/>
    <cellStyle name="Normal 72 10" xfId="3090"/>
    <cellStyle name="Normal 72 10 2" xfId="5531"/>
    <cellStyle name="Normal 72 10 2 2" xfId="6901"/>
    <cellStyle name="Normal 72 10 3" xfId="6900"/>
    <cellStyle name="Normal 72 11" xfId="5532"/>
    <cellStyle name="Normal 72 11 2" xfId="6902"/>
    <cellStyle name="Normal 72 12" xfId="5533"/>
    <cellStyle name="Normal 72 12 2" xfId="6903"/>
    <cellStyle name="Normal 72 13" xfId="5534"/>
    <cellStyle name="Normal 72 13 2" xfId="6904"/>
    <cellStyle name="Normal 72 14" xfId="5535"/>
    <cellStyle name="Normal 72 14 2" xfId="6905"/>
    <cellStyle name="Normal 72 15" xfId="5536"/>
    <cellStyle name="Normal 72 15 2" xfId="6906"/>
    <cellStyle name="Normal 72 16" xfId="6899"/>
    <cellStyle name="Normal 72 2" xfId="3091"/>
    <cellStyle name="Normal 72 2 2" xfId="6907"/>
    <cellStyle name="Normal 72 3" xfId="3092"/>
    <cellStyle name="Normal 72 3 2" xfId="6908"/>
    <cellStyle name="Normal 72 4" xfId="3093"/>
    <cellStyle name="Normal 72 4 2" xfId="5537"/>
    <cellStyle name="Normal 72 4 2 2" xfId="6910"/>
    <cellStyle name="Normal 72 4 3" xfId="6909"/>
    <cellStyle name="Normal 72 5" xfId="3094"/>
    <cellStyle name="Normal 72 5 2" xfId="5538"/>
    <cellStyle name="Normal 72 5 2 2" xfId="6912"/>
    <cellStyle name="Normal 72 5 3" xfId="6911"/>
    <cellStyle name="Normal 72 6" xfId="3095"/>
    <cellStyle name="Normal 72 6 2" xfId="5539"/>
    <cellStyle name="Normal 72 6 2 2" xfId="6914"/>
    <cellStyle name="Normal 72 6 3" xfId="6913"/>
    <cellStyle name="Normal 72 7" xfId="3096"/>
    <cellStyle name="Normal 72 7 2" xfId="5540"/>
    <cellStyle name="Normal 72 7 2 2" xfId="6916"/>
    <cellStyle name="Normal 72 7 3" xfId="6915"/>
    <cellStyle name="Normal 72 8" xfId="3097"/>
    <cellStyle name="Normal 72 8 2" xfId="5541"/>
    <cellStyle name="Normal 72 8 2 2" xfId="6918"/>
    <cellStyle name="Normal 72 8 3" xfId="6917"/>
    <cellStyle name="Normal 72 9" xfId="3098"/>
    <cellStyle name="Normal 72 9 2" xfId="5542"/>
    <cellStyle name="Normal 72 9 2 2" xfId="6920"/>
    <cellStyle name="Normal 72 9 3" xfId="6919"/>
    <cellStyle name="Normal 73" xfId="3099"/>
    <cellStyle name="Normal 73 10" xfId="3100"/>
    <cellStyle name="Normal 73 10 2" xfId="5543"/>
    <cellStyle name="Normal 73 10 2 2" xfId="6923"/>
    <cellStyle name="Normal 73 10 3" xfId="6922"/>
    <cellStyle name="Normal 73 11" xfId="5544"/>
    <cellStyle name="Normal 73 11 2" xfId="6924"/>
    <cellStyle name="Normal 73 12" xfId="5545"/>
    <cellStyle name="Normal 73 12 2" xfId="6925"/>
    <cellStyle name="Normal 73 13" xfId="5546"/>
    <cellStyle name="Normal 73 13 2" xfId="6926"/>
    <cellStyle name="Normal 73 14" xfId="5547"/>
    <cellStyle name="Normal 73 14 2" xfId="6927"/>
    <cellStyle name="Normal 73 15" xfId="5548"/>
    <cellStyle name="Normal 73 15 2" xfId="6928"/>
    <cellStyle name="Normal 73 16" xfId="6921"/>
    <cellStyle name="Normal 73 2" xfId="3101"/>
    <cellStyle name="Normal 73 2 2" xfId="6929"/>
    <cellStyle name="Normal 73 3" xfId="3102"/>
    <cellStyle name="Normal 73 3 2" xfId="6930"/>
    <cellStyle name="Normal 73 4" xfId="3103"/>
    <cellStyle name="Normal 73 4 2" xfId="5549"/>
    <cellStyle name="Normal 73 4 2 2" xfId="6932"/>
    <cellStyle name="Normal 73 4 3" xfId="6931"/>
    <cellStyle name="Normal 73 5" xfId="3104"/>
    <cellStyle name="Normal 73 5 2" xfId="5550"/>
    <cellStyle name="Normal 73 5 2 2" xfId="6934"/>
    <cellStyle name="Normal 73 5 3" xfId="6933"/>
    <cellStyle name="Normal 73 6" xfId="3105"/>
    <cellStyle name="Normal 73 6 2" xfId="5551"/>
    <cellStyle name="Normal 73 6 2 2" xfId="6936"/>
    <cellStyle name="Normal 73 6 3" xfId="6935"/>
    <cellStyle name="Normal 73 7" xfId="3106"/>
    <cellStyle name="Normal 73 7 2" xfId="5552"/>
    <cellStyle name="Normal 73 7 2 2" xfId="6938"/>
    <cellStyle name="Normal 73 7 3" xfId="6937"/>
    <cellStyle name="Normal 73 8" xfId="3107"/>
    <cellStyle name="Normal 73 8 2" xfId="5553"/>
    <cellStyle name="Normal 73 8 2 2" xfId="6940"/>
    <cellStyle name="Normal 73 8 3" xfId="6939"/>
    <cellStyle name="Normal 73 9" xfId="3108"/>
    <cellStyle name="Normal 73 9 2" xfId="5554"/>
    <cellStyle name="Normal 73 9 2 2" xfId="6942"/>
    <cellStyle name="Normal 73 9 3" xfId="6941"/>
    <cellStyle name="Normal 74" xfId="3109"/>
    <cellStyle name="Normal 74 10" xfId="3110"/>
    <cellStyle name="Normal 74 10 2" xfId="5555"/>
    <cellStyle name="Normal 74 10 2 2" xfId="6945"/>
    <cellStyle name="Normal 74 10 3" xfId="6944"/>
    <cellStyle name="Normal 74 11" xfId="5556"/>
    <cellStyle name="Normal 74 11 2" xfId="6946"/>
    <cellStyle name="Normal 74 12" xfId="5557"/>
    <cellStyle name="Normal 74 12 2" xfId="6947"/>
    <cellStyle name="Normal 74 13" xfId="5558"/>
    <cellStyle name="Normal 74 13 2" xfId="6948"/>
    <cellStyle name="Normal 74 14" xfId="5559"/>
    <cellStyle name="Normal 74 14 2" xfId="6949"/>
    <cellStyle name="Normal 74 15" xfId="5560"/>
    <cellStyle name="Normal 74 15 2" xfId="6950"/>
    <cellStyle name="Normal 74 16" xfId="6943"/>
    <cellStyle name="Normal 74 2" xfId="3111"/>
    <cellStyle name="Normal 74 2 2" xfId="6951"/>
    <cellStyle name="Normal 74 3" xfId="3112"/>
    <cellStyle name="Normal 74 3 2" xfId="6952"/>
    <cellStyle name="Normal 74 4" xfId="3113"/>
    <cellStyle name="Normal 74 4 2" xfId="5561"/>
    <cellStyle name="Normal 74 4 2 2" xfId="6954"/>
    <cellStyle name="Normal 74 4 3" xfId="6953"/>
    <cellStyle name="Normal 74 5" xfId="3114"/>
    <cellStyle name="Normal 74 5 2" xfId="5562"/>
    <cellStyle name="Normal 74 5 2 2" xfId="6956"/>
    <cellStyle name="Normal 74 5 3" xfId="6955"/>
    <cellStyle name="Normal 74 6" xfId="3115"/>
    <cellStyle name="Normal 74 6 2" xfId="5563"/>
    <cellStyle name="Normal 74 6 2 2" xfId="6958"/>
    <cellStyle name="Normal 74 6 3" xfId="6957"/>
    <cellStyle name="Normal 74 7" xfId="3116"/>
    <cellStyle name="Normal 74 7 2" xfId="5564"/>
    <cellStyle name="Normal 74 7 2 2" xfId="6960"/>
    <cellStyle name="Normal 74 7 3" xfId="6959"/>
    <cellStyle name="Normal 74 8" xfId="3117"/>
    <cellStyle name="Normal 74 8 2" xfId="5565"/>
    <cellStyle name="Normal 74 8 2 2" xfId="6962"/>
    <cellStyle name="Normal 74 8 3" xfId="6961"/>
    <cellStyle name="Normal 74 9" xfId="3118"/>
    <cellStyle name="Normal 74 9 2" xfId="5566"/>
    <cellStyle name="Normal 74 9 2 2" xfId="6964"/>
    <cellStyle name="Normal 74 9 3" xfId="6963"/>
    <cellStyle name="Normal 75" xfId="3119"/>
    <cellStyle name="Normal 75 10" xfId="3120"/>
    <cellStyle name="Normal 75 10 2" xfId="5567"/>
    <cellStyle name="Normal 75 10 2 2" xfId="6967"/>
    <cellStyle name="Normal 75 10 3" xfId="6966"/>
    <cellStyle name="Normal 75 11" xfId="5568"/>
    <cellStyle name="Normal 75 11 2" xfId="6968"/>
    <cellStyle name="Normal 75 12" xfId="5569"/>
    <cellStyle name="Normal 75 12 2" xfId="6969"/>
    <cellStyle name="Normal 75 13" xfId="5570"/>
    <cellStyle name="Normal 75 13 2" xfId="6970"/>
    <cellStyle name="Normal 75 14" xfId="5571"/>
    <cellStyle name="Normal 75 14 2" xfId="6971"/>
    <cellStyle name="Normal 75 15" xfId="5572"/>
    <cellStyle name="Normal 75 15 2" xfId="6972"/>
    <cellStyle name="Normal 75 16" xfId="6965"/>
    <cellStyle name="Normal 75 2" xfId="3121"/>
    <cellStyle name="Normal 75 2 2" xfId="6973"/>
    <cellStyle name="Normal 75 3" xfId="3122"/>
    <cellStyle name="Normal 75 3 2" xfId="6974"/>
    <cellStyle name="Normal 75 4" xfId="3123"/>
    <cellStyle name="Normal 75 4 2" xfId="5573"/>
    <cellStyle name="Normal 75 4 2 2" xfId="6976"/>
    <cellStyle name="Normal 75 4 3" xfId="6975"/>
    <cellStyle name="Normal 75 5" xfId="3124"/>
    <cellStyle name="Normal 75 5 2" xfId="5574"/>
    <cellStyle name="Normal 75 5 2 2" xfId="6978"/>
    <cellStyle name="Normal 75 5 3" xfId="6977"/>
    <cellStyle name="Normal 75 6" xfId="3125"/>
    <cellStyle name="Normal 75 6 2" xfId="5575"/>
    <cellStyle name="Normal 75 6 2 2" xfId="6980"/>
    <cellStyle name="Normal 75 6 3" xfId="6979"/>
    <cellStyle name="Normal 75 7" xfId="3126"/>
    <cellStyle name="Normal 75 7 2" xfId="5576"/>
    <cellStyle name="Normal 75 7 2 2" xfId="6982"/>
    <cellStyle name="Normal 75 7 3" xfId="6981"/>
    <cellStyle name="Normal 75 8" xfId="3127"/>
    <cellStyle name="Normal 75 8 2" xfId="5577"/>
    <cellStyle name="Normal 75 8 2 2" xfId="6984"/>
    <cellStyle name="Normal 75 8 3" xfId="6983"/>
    <cellStyle name="Normal 75 9" xfId="3128"/>
    <cellStyle name="Normal 75 9 2" xfId="5578"/>
    <cellStyle name="Normal 75 9 2 2" xfId="6986"/>
    <cellStyle name="Normal 75 9 3" xfId="6985"/>
    <cellStyle name="Normal 76" xfId="3129"/>
    <cellStyle name="Normal 76 10" xfId="3130"/>
    <cellStyle name="Normal 76 10 2" xfId="5579"/>
    <cellStyle name="Normal 76 10 2 2" xfId="6989"/>
    <cellStyle name="Normal 76 10 3" xfId="6988"/>
    <cellStyle name="Normal 76 11" xfId="5580"/>
    <cellStyle name="Normal 76 11 2" xfId="6990"/>
    <cellStyle name="Normal 76 12" xfId="5581"/>
    <cellStyle name="Normal 76 12 2" xfId="6991"/>
    <cellStyle name="Normal 76 13" xfId="5582"/>
    <cellStyle name="Normal 76 13 2" xfId="6992"/>
    <cellStyle name="Normal 76 14" xfId="5583"/>
    <cellStyle name="Normal 76 14 2" xfId="6993"/>
    <cellStyle name="Normal 76 15" xfId="5584"/>
    <cellStyle name="Normal 76 15 2" xfId="6994"/>
    <cellStyle name="Normal 76 16" xfId="6987"/>
    <cellStyle name="Normal 76 2" xfId="3131"/>
    <cellStyle name="Normal 76 2 2" xfId="6995"/>
    <cellStyle name="Normal 76 3" xfId="3132"/>
    <cellStyle name="Normal 76 3 2" xfId="6996"/>
    <cellStyle name="Normal 76 4" xfId="3133"/>
    <cellStyle name="Normal 76 4 2" xfId="5585"/>
    <cellStyle name="Normal 76 4 2 2" xfId="6998"/>
    <cellStyle name="Normal 76 4 3" xfId="6997"/>
    <cellStyle name="Normal 76 5" xfId="3134"/>
    <cellStyle name="Normal 76 5 2" xfId="5586"/>
    <cellStyle name="Normal 76 5 2 2" xfId="7000"/>
    <cellStyle name="Normal 76 5 3" xfId="6999"/>
    <cellStyle name="Normal 76 6" xfId="3135"/>
    <cellStyle name="Normal 76 6 2" xfId="5587"/>
    <cellStyle name="Normal 76 6 2 2" xfId="7002"/>
    <cellStyle name="Normal 76 6 3" xfId="7001"/>
    <cellStyle name="Normal 76 7" xfId="3136"/>
    <cellStyle name="Normal 76 7 2" xfId="5588"/>
    <cellStyle name="Normal 76 7 2 2" xfId="7004"/>
    <cellStyle name="Normal 76 7 3" xfId="7003"/>
    <cellStyle name="Normal 76 8" xfId="3137"/>
    <cellStyle name="Normal 76 8 2" xfId="5589"/>
    <cellStyle name="Normal 76 8 2 2" xfId="7006"/>
    <cellStyle name="Normal 76 8 3" xfId="7005"/>
    <cellStyle name="Normal 76 9" xfId="3138"/>
    <cellStyle name="Normal 76 9 2" xfId="5590"/>
    <cellStyle name="Normal 76 9 2 2" xfId="7008"/>
    <cellStyle name="Normal 76 9 3" xfId="7007"/>
    <cellStyle name="Normal 77" xfId="3139"/>
    <cellStyle name="Normal 77 10" xfId="3140"/>
    <cellStyle name="Normal 77 10 2" xfId="5591"/>
    <cellStyle name="Normal 77 10 2 2" xfId="7011"/>
    <cellStyle name="Normal 77 10 3" xfId="7010"/>
    <cellStyle name="Normal 77 11" xfId="5592"/>
    <cellStyle name="Normal 77 11 2" xfId="7012"/>
    <cellStyle name="Normal 77 12" xfId="5593"/>
    <cellStyle name="Normal 77 12 2" xfId="7013"/>
    <cellStyle name="Normal 77 13" xfId="5594"/>
    <cellStyle name="Normal 77 13 2" xfId="7014"/>
    <cellStyle name="Normal 77 14" xfId="5595"/>
    <cellStyle name="Normal 77 14 2" xfId="7015"/>
    <cellStyle name="Normal 77 15" xfId="5596"/>
    <cellStyle name="Normal 77 15 2" xfId="7016"/>
    <cellStyle name="Normal 77 16" xfId="7009"/>
    <cellStyle name="Normal 77 2" xfId="3141"/>
    <cellStyle name="Normal 77 2 2" xfId="7017"/>
    <cellStyle name="Normal 77 3" xfId="3142"/>
    <cellStyle name="Normal 77 3 2" xfId="7018"/>
    <cellStyle name="Normal 77 4" xfId="3143"/>
    <cellStyle name="Normal 77 4 2" xfId="5597"/>
    <cellStyle name="Normal 77 4 2 2" xfId="7020"/>
    <cellStyle name="Normal 77 4 3" xfId="7019"/>
    <cellStyle name="Normal 77 5" xfId="3144"/>
    <cellStyle name="Normal 77 5 2" xfId="5598"/>
    <cellStyle name="Normal 77 5 2 2" xfId="7022"/>
    <cellStyle name="Normal 77 5 3" xfId="7021"/>
    <cellStyle name="Normal 77 6" xfId="3145"/>
    <cellStyle name="Normal 77 6 2" xfId="5599"/>
    <cellStyle name="Normal 77 6 2 2" xfId="7024"/>
    <cellStyle name="Normal 77 6 3" xfId="7023"/>
    <cellStyle name="Normal 77 7" xfId="3146"/>
    <cellStyle name="Normal 77 7 2" xfId="5600"/>
    <cellStyle name="Normal 77 7 2 2" xfId="7026"/>
    <cellStyle name="Normal 77 7 3" xfId="7025"/>
    <cellStyle name="Normal 77 8" xfId="3147"/>
    <cellStyle name="Normal 77 8 2" xfId="5601"/>
    <cellStyle name="Normal 77 8 2 2" xfId="7028"/>
    <cellStyle name="Normal 77 8 3" xfId="7027"/>
    <cellStyle name="Normal 77 9" xfId="3148"/>
    <cellStyle name="Normal 77 9 2" xfId="5602"/>
    <cellStyle name="Normal 77 9 2 2" xfId="7030"/>
    <cellStyle name="Normal 77 9 3" xfId="7029"/>
    <cellStyle name="Normal 78" xfId="3149"/>
    <cellStyle name="Normal 78 10" xfId="3150"/>
    <cellStyle name="Normal 78 10 2" xfId="5603"/>
    <cellStyle name="Normal 78 10 2 2" xfId="7033"/>
    <cellStyle name="Normal 78 10 3" xfId="7032"/>
    <cellStyle name="Normal 78 11" xfId="5604"/>
    <cellStyle name="Normal 78 11 2" xfId="7034"/>
    <cellStyle name="Normal 78 12" xfId="5605"/>
    <cellStyle name="Normal 78 12 2" xfId="7035"/>
    <cellStyle name="Normal 78 13" xfId="5606"/>
    <cellStyle name="Normal 78 13 2" xfId="7036"/>
    <cellStyle name="Normal 78 14" xfId="5607"/>
    <cellStyle name="Normal 78 14 2" xfId="7037"/>
    <cellStyle name="Normal 78 15" xfId="5608"/>
    <cellStyle name="Normal 78 15 2" xfId="7038"/>
    <cellStyle name="Normal 78 16" xfId="7031"/>
    <cellStyle name="Normal 78 2" xfId="3151"/>
    <cellStyle name="Normal 78 2 2" xfId="7039"/>
    <cellStyle name="Normal 78 3" xfId="3152"/>
    <cellStyle name="Normal 78 3 2" xfId="7040"/>
    <cellStyle name="Normal 78 4" xfId="3153"/>
    <cellStyle name="Normal 78 4 2" xfId="5609"/>
    <cellStyle name="Normal 78 4 2 2" xfId="7042"/>
    <cellStyle name="Normal 78 4 3" xfId="7041"/>
    <cellStyle name="Normal 78 5" xfId="3154"/>
    <cellStyle name="Normal 78 5 2" xfId="5610"/>
    <cellStyle name="Normal 78 5 2 2" xfId="7044"/>
    <cellStyle name="Normal 78 5 3" xfId="7043"/>
    <cellStyle name="Normal 78 6" xfId="3155"/>
    <cellStyle name="Normal 78 6 2" xfId="5611"/>
    <cellStyle name="Normal 78 6 2 2" xfId="7046"/>
    <cellStyle name="Normal 78 6 3" xfId="7045"/>
    <cellStyle name="Normal 78 7" xfId="3156"/>
    <cellStyle name="Normal 78 7 2" xfId="5612"/>
    <cellStyle name="Normal 78 7 2 2" xfId="7048"/>
    <cellStyle name="Normal 78 7 3" xfId="7047"/>
    <cellStyle name="Normal 78 8" xfId="3157"/>
    <cellStyle name="Normal 78 8 2" xfId="5613"/>
    <cellStyle name="Normal 78 8 2 2" xfId="7050"/>
    <cellStyle name="Normal 78 8 3" xfId="7049"/>
    <cellStyle name="Normal 78 9" xfId="3158"/>
    <cellStyle name="Normal 78 9 2" xfId="5614"/>
    <cellStyle name="Normal 78 9 2 2" xfId="7052"/>
    <cellStyle name="Normal 78 9 3" xfId="7051"/>
    <cellStyle name="Normal 79" xfId="3159"/>
    <cellStyle name="Normal 79 10" xfId="3160"/>
    <cellStyle name="Normal 79 10 2" xfId="5615"/>
    <cellStyle name="Normal 79 10 2 2" xfId="7055"/>
    <cellStyle name="Normal 79 10 3" xfId="7054"/>
    <cellStyle name="Normal 79 11" xfId="5616"/>
    <cellStyle name="Normal 79 11 2" xfId="7056"/>
    <cellStyle name="Normal 79 12" xfId="5617"/>
    <cellStyle name="Normal 79 12 2" xfId="7057"/>
    <cellStyle name="Normal 79 13" xfId="5618"/>
    <cellStyle name="Normal 79 13 2" xfId="7058"/>
    <cellStyle name="Normal 79 14" xfId="5619"/>
    <cellStyle name="Normal 79 14 2" xfId="7059"/>
    <cellStyle name="Normal 79 15" xfId="5620"/>
    <cellStyle name="Normal 79 15 2" xfId="7060"/>
    <cellStyle name="Normal 79 16" xfId="7053"/>
    <cellStyle name="Normal 79 2" xfId="3161"/>
    <cellStyle name="Normal 79 2 2" xfId="7061"/>
    <cellStyle name="Normal 79 3" xfId="3162"/>
    <cellStyle name="Normal 79 3 2" xfId="7062"/>
    <cellStyle name="Normal 79 4" xfId="3163"/>
    <cellStyle name="Normal 79 4 2" xfId="5621"/>
    <cellStyle name="Normal 79 4 2 2" xfId="7064"/>
    <cellStyle name="Normal 79 4 3" xfId="7063"/>
    <cellStyle name="Normal 79 5" xfId="3164"/>
    <cellStyle name="Normal 79 5 2" xfId="5622"/>
    <cellStyle name="Normal 79 5 2 2" xfId="7066"/>
    <cellStyle name="Normal 79 5 3" xfId="7065"/>
    <cellStyle name="Normal 79 6" xfId="3165"/>
    <cellStyle name="Normal 79 6 2" xfId="5623"/>
    <cellStyle name="Normal 79 6 2 2" xfId="7068"/>
    <cellStyle name="Normal 79 6 3" xfId="7067"/>
    <cellStyle name="Normal 79 7" xfId="3166"/>
    <cellStyle name="Normal 79 7 2" xfId="5624"/>
    <cellStyle name="Normal 79 7 2 2" xfId="7070"/>
    <cellStyle name="Normal 79 7 3" xfId="7069"/>
    <cellStyle name="Normal 79 8" xfId="3167"/>
    <cellStyle name="Normal 79 8 2" xfId="5625"/>
    <cellStyle name="Normal 79 8 2 2" xfId="7072"/>
    <cellStyle name="Normal 79 8 3" xfId="7071"/>
    <cellStyle name="Normal 79 9" xfId="3168"/>
    <cellStyle name="Normal 79 9 2" xfId="5626"/>
    <cellStyle name="Normal 79 9 2 2" xfId="7074"/>
    <cellStyle name="Normal 79 9 3" xfId="7073"/>
    <cellStyle name="Normal 8" xfId="3169"/>
    <cellStyle name="Normal 8 10" xfId="3170"/>
    <cellStyle name="Normal 8 10 2" xfId="7076"/>
    <cellStyle name="Normal 8 11" xfId="3171"/>
    <cellStyle name="Normal 8 11 2" xfId="7077"/>
    <cellStyle name="Normal 8 12" xfId="3172"/>
    <cellStyle name="Normal 8 12 2" xfId="7078"/>
    <cellStyle name="Normal 8 13" xfId="3173"/>
    <cellStyle name="Normal 8 13 2" xfId="7079"/>
    <cellStyle name="Normal 8 14" xfId="3174"/>
    <cellStyle name="Normal 8 14 2" xfId="7080"/>
    <cellStyle name="Normal 8 15" xfId="3175"/>
    <cellStyle name="Normal 8 15 2" xfId="7081"/>
    <cellStyle name="Normal 8 16" xfId="3176"/>
    <cellStyle name="Normal 8 16 2" xfId="7082"/>
    <cellStyle name="Normal 8 17" xfId="3177"/>
    <cellStyle name="Normal 8 17 2" xfId="7083"/>
    <cellStyle name="Normal 8 18" xfId="3178"/>
    <cellStyle name="Normal 8 18 2" xfId="7084"/>
    <cellStyle name="Normal 8 19" xfId="3179"/>
    <cellStyle name="Normal 8 19 2" xfId="7085"/>
    <cellStyle name="Normal 8 2" xfId="3180"/>
    <cellStyle name="Normal 8 2 2" xfId="3181"/>
    <cellStyle name="Normal 8 2 2 2" xfId="7087"/>
    <cellStyle name="Normal 8 2 3" xfId="7086"/>
    <cellStyle name="Normal 8 20" xfId="3182"/>
    <cellStyle name="Normal 8 20 2" xfId="7088"/>
    <cellStyle name="Normal 8 21" xfId="3183"/>
    <cellStyle name="Normal 8 21 2" xfId="7089"/>
    <cellStyle name="Normal 8 22" xfId="3184"/>
    <cellStyle name="Normal 8 22 2" xfId="7090"/>
    <cellStyle name="Normal 8 23" xfId="3185"/>
    <cellStyle name="Normal 8 23 2" xfId="7091"/>
    <cellStyle name="Normal 8 24" xfId="3186"/>
    <cellStyle name="Normal 8 24 2" xfId="7092"/>
    <cellStyle name="Normal 8 25" xfId="3187"/>
    <cellStyle name="Normal 8 25 2" xfId="7093"/>
    <cellStyle name="Normal 8 26" xfId="3188"/>
    <cellStyle name="Normal 8 26 2" xfId="7094"/>
    <cellStyle name="Normal 8 27" xfId="3189"/>
    <cellStyle name="Normal 8 27 2" xfId="7095"/>
    <cellStyle name="Normal 8 28" xfId="3190"/>
    <cellStyle name="Normal 8 28 2" xfId="7096"/>
    <cellStyle name="Normal 8 29" xfId="3191"/>
    <cellStyle name="Normal 8 29 2" xfId="7097"/>
    <cellStyle name="Normal 8 3" xfId="3192"/>
    <cellStyle name="Normal 8 3 2" xfId="3193"/>
    <cellStyle name="Normal 8 3 2 2" xfId="7099"/>
    <cellStyle name="Normal 8 3 3" xfId="7098"/>
    <cellStyle name="Normal 8 30" xfId="3194"/>
    <cellStyle name="Normal 8 30 2" xfId="7100"/>
    <cellStyle name="Normal 8 31" xfId="3195"/>
    <cellStyle name="Normal 8 31 2" xfId="7101"/>
    <cellStyle name="Normal 8 32" xfId="3196"/>
    <cellStyle name="Normal 8 32 2" xfId="7102"/>
    <cellStyle name="Normal 8 33" xfId="3197"/>
    <cellStyle name="Normal 8 33 2" xfId="7103"/>
    <cellStyle name="Normal 8 34" xfId="3198"/>
    <cellStyle name="Normal 8 34 2" xfId="7104"/>
    <cellStyle name="Normal 8 35" xfId="3199"/>
    <cellStyle name="Normal 8 35 2" xfId="7105"/>
    <cellStyle name="Normal 8 36" xfId="3200"/>
    <cellStyle name="Normal 8 36 2" xfId="7106"/>
    <cellStyle name="Normal 8 37" xfId="3201"/>
    <cellStyle name="Normal 8 37 2" xfId="7107"/>
    <cellStyle name="Normal 8 38" xfId="3202"/>
    <cellStyle name="Normal 8 38 2" xfId="7108"/>
    <cellStyle name="Normal 8 39" xfId="3203"/>
    <cellStyle name="Normal 8 39 2" xfId="7109"/>
    <cellStyle name="Normal 8 4" xfId="3204"/>
    <cellStyle name="Normal 8 4 2" xfId="3205"/>
    <cellStyle name="Normal 8 4 2 2" xfId="7111"/>
    <cellStyle name="Normal 8 4 3" xfId="7110"/>
    <cellStyle name="Normal 8 40" xfId="3206"/>
    <cellStyle name="Normal 8 40 2" xfId="7112"/>
    <cellStyle name="Normal 8 41" xfId="3207"/>
    <cellStyle name="Normal 8 41 2" xfId="7113"/>
    <cellStyle name="Normal 8 42" xfId="3208"/>
    <cellStyle name="Normal 8 42 2" xfId="7114"/>
    <cellStyle name="Normal 8 43" xfId="7075"/>
    <cellStyle name="Normal 8 44" xfId="7823"/>
    <cellStyle name="Normal 8 45" xfId="7836"/>
    <cellStyle name="Normal 8 5" xfId="3209"/>
    <cellStyle name="Normal 8 5 2" xfId="3210"/>
    <cellStyle name="Normal 8 5 2 2" xfId="7116"/>
    <cellStyle name="Normal 8 5 3" xfId="7115"/>
    <cellStyle name="Normal 8 6" xfId="3211"/>
    <cellStyle name="Normal 8 6 2" xfId="3212"/>
    <cellStyle name="Normal 8 6 2 2" xfId="7118"/>
    <cellStyle name="Normal 8 6 3" xfId="7117"/>
    <cellStyle name="Normal 8 7" xfId="3213"/>
    <cellStyle name="Normal 8 7 2" xfId="3214"/>
    <cellStyle name="Normal 8 7 2 2" xfId="7120"/>
    <cellStyle name="Normal 8 7 3" xfId="7119"/>
    <cellStyle name="Normal 8 8" xfId="3215"/>
    <cellStyle name="Normal 8 8 2" xfId="3216"/>
    <cellStyle name="Normal 8 8 2 2" xfId="7122"/>
    <cellStyle name="Normal 8 8 3" xfId="7121"/>
    <cellStyle name="Normal 8 9" xfId="3217"/>
    <cellStyle name="Normal 8 9 2" xfId="7123"/>
    <cellStyle name="Normal 80" xfId="3218"/>
    <cellStyle name="Normal 80 10" xfId="3219"/>
    <cellStyle name="Normal 80 10 2" xfId="5627"/>
    <cellStyle name="Normal 80 10 2 2" xfId="7126"/>
    <cellStyle name="Normal 80 10 3" xfId="7125"/>
    <cellStyle name="Normal 80 11" xfId="5628"/>
    <cellStyle name="Normal 80 11 2" xfId="7127"/>
    <cellStyle name="Normal 80 12" xfId="5629"/>
    <cellStyle name="Normal 80 12 2" xfId="7128"/>
    <cellStyle name="Normal 80 13" xfId="5630"/>
    <cellStyle name="Normal 80 13 2" xfId="7129"/>
    <cellStyle name="Normal 80 14" xfId="5631"/>
    <cellStyle name="Normal 80 14 2" xfId="7130"/>
    <cellStyle name="Normal 80 15" xfId="5632"/>
    <cellStyle name="Normal 80 15 2" xfId="7131"/>
    <cellStyle name="Normal 80 16" xfId="7124"/>
    <cellStyle name="Normal 80 2" xfId="3220"/>
    <cellStyle name="Normal 80 2 2" xfId="7132"/>
    <cellStyle name="Normal 80 3" xfId="3221"/>
    <cellStyle name="Normal 80 3 2" xfId="7133"/>
    <cellStyle name="Normal 80 4" xfId="3222"/>
    <cellStyle name="Normal 80 4 2" xfId="5633"/>
    <cellStyle name="Normal 80 4 2 2" xfId="7135"/>
    <cellStyle name="Normal 80 4 3" xfId="7134"/>
    <cellStyle name="Normal 80 5" xfId="3223"/>
    <cellStyle name="Normal 80 5 2" xfId="5634"/>
    <cellStyle name="Normal 80 5 2 2" xfId="7137"/>
    <cellStyle name="Normal 80 5 3" xfId="7136"/>
    <cellStyle name="Normal 80 6" xfId="3224"/>
    <cellStyle name="Normal 80 6 2" xfId="5635"/>
    <cellStyle name="Normal 80 6 2 2" xfId="7139"/>
    <cellStyle name="Normal 80 6 3" xfId="7138"/>
    <cellStyle name="Normal 80 7" xfId="3225"/>
    <cellStyle name="Normal 80 7 2" xfId="5636"/>
    <cellStyle name="Normal 80 7 2 2" xfId="7141"/>
    <cellStyle name="Normal 80 7 3" xfId="7140"/>
    <cellStyle name="Normal 80 8" xfId="3226"/>
    <cellStyle name="Normal 80 8 2" xfId="5637"/>
    <cellStyle name="Normal 80 8 2 2" xfId="7143"/>
    <cellStyle name="Normal 80 8 3" xfId="7142"/>
    <cellStyle name="Normal 80 9" xfId="3227"/>
    <cellStyle name="Normal 80 9 2" xfId="5638"/>
    <cellStyle name="Normal 80 9 2 2" xfId="7145"/>
    <cellStyle name="Normal 80 9 3" xfId="7144"/>
    <cellStyle name="Normal 81" xfId="3228"/>
    <cellStyle name="Normal 81 10" xfId="3229"/>
    <cellStyle name="Normal 81 10 2" xfId="5639"/>
    <cellStyle name="Normal 81 10 2 2" xfId="7148"/>
    <cellStyle name="Normal 81 10 3" xfId="7147"/>
    <cellStyle name="Normal 81 11" xfId="5640"/>
    <cellStyle name="Normal 81 11 2" xfId="7149"/>
    <cellStyle name="Normal 81 12" xfId="5641"/>
    <cellStyle name="Normal 81 12 2" xfId="7150"/>
    <cellStyle name="Normal 81 13" xfId="5642"/>
    <cellStyle name="Normal 81 13 2" xfId="7151"/>
    <cellStyle name="Normal 81 14" xfId="5643"/>
    <cellStyle name="Normal 81 14 2" xfId="7152"/>
    <cellStyle name="Normal 81 15" xfId="5644"/>
    <cellStyle name="Normal 81 15 2" xfId="7153"/>
    <cellStyle name="Normal 81 16" xfId="7146"/>
    <cellStyle name="Normal 81 2" xfId="3230"/>
    <cellStyle name="Normal 81 2 2" xfId="7154"/>
    <cellStyle name="Normal 81 3" xfId="3231"/>
    <cellStyle name="Normal 81 3 2" xfId="7155"/>
    <cellStyle name="Normal 81 4" xfId="3232"/>
    <cellStyle name="Normal 81 4 2" xfId="5645"/>
    <cellStyle name="Normal 81 4 2 2" xfId="7157"/>
    <cellStyle name="Normal 81 4 3" xfId="7156"/>
    <cellStyle name="Normal 81 5" xfId="3233"/>
    <cellStyle name="Normal 81 5 2" xfId="5646"/>
    <cellStyle name="Normal 81 5 2 2" xfId="7159"/>
    <cellStyle name="Normal 81 5 3" xfId="7158"/>
    <cellStyle name="Normal 81 6" xfId="3234"/>
    <cellStyle name="Normal 81 6 2" xfId="5647"/>
    <cellStyle name="Normal 81 6 2 2" xfId="7161"/>
    <cellStyle name="Normal 81 6 3" xfId="7160"/>
    <cellStyle name="Normal 81 7" xfId="3235"/>
    <cellStyle name="Normal 81 7 2" xfId="5648"/>
    <cellStyle name="Normal 81 7 2 2" xfId="7163"/>
    <cellStyle name="Normal 81 7 3" xfId="7162"/>
    <cellStyle name="Normal 81 8" xfId="3236"/>
    <cellStyle name="Normal 81 8 2" xfId="5649"/>
    <cellStyle name="Normal 81 8 2 2" xfId="7165"/>
    <cellStyle name="Normal 81 8 3" xfId="7164"/>
    <cellStyle name="Normal 81 9" xfId="3237"/>
    <cellStyle name="Normal 81 9 2" xfId="5650"/>
    <cellStyle name="Normal 81 9 2 2" xfId="7167"/>
    <cellStyle name="Normal 81 9 3" xfId="7166"/>
    <cellStyle name="Normal 82" xfId="3238"/>
    <cellStyle name="Normal 82 2" xfId="3239"/>
    <cellStyle name="Normal 82 2 2" xfId="7169"/>
    <cellStyle name="Normal 82 3" xfId="3240"/>
    <cellStyle name="Normal 82 3 2" xfId="7170"/>
    <cellStyle name="Normal 82 4" xfId="3241"/>
    <cellStyle name="Normal 82 4 2" xfId="7171"/>
    <cellStyle name="Normal 82 5" xfId="3242"/>
    <cellStyle name="Normal 82 5 2" xfId="7172"/>
    <cellStyle name="Normal 82 6" xfId="3243"/>
    <cellStyle name="Normal 82 6 2" xfId="7173"/>
    <cellStyle name="Normal 82 7" xfId="3244"/>
    <cellStyle name="Normal 82 7 2" xfId="7174"/>
    <cellStyle name="Normal 82 8" xfId="3245"/>
    <cellStyle name="Normal 82 8 2" xfId="7175"/>
    <cellStyle name="Normal 82 9" xfId="7168"/>
    <cellStyle name="Normal 83" xfId="3246"/>
    <cellStyle name="Normal 83 10" xfId="3247"/>
    <cellStyle name="Normal 83 10 2" xfId="5651"/>
    <cellStyle name="Normal 83 10 2 2" xfId="7178"/>
    <cellStyle name="Normal 83 10 3" xfId="7177"/>
    <cellStyle name="Normal 83 11" xfId="5652"/>
    <cellStyle name="Normal 83 11 2" xfId="7179"/>
    <cellStyle name="Normal 83 12" xfId="5653"/>
    <cellStyle name="Normal 83 12 2" xfId="7180"/>
    <cellStyle name="Normal 83 13" xfId="5654"/>
    <cellStyle name="Normal 83 13 2" xfId="7181"/>
    <cellStyle name="Normal 83 14" xfId="5655"/>
    <cellStyle name="Normal 83 14 2" xfId="7182"/>
    <cellStyle name="Normal 83 15" xfId="5656"/>
    <cellStyle name="Normal 83 15 2" xfId="7183"/>
    <cellStyle name="Normal 83 16" xfId="7176"/>
    <cellStyle name="Normal 83 2" xfId="3248"/>
    <cellStyle name="Normal 83 2 2" xfId="7184"/>
    <cellStyle name="Normal 83 3" xfId="3249"/>
    <cellStyle name="Normal 83 3 2" xfId="7185"/>
    <cellStyle name="Normal 83 4" xfId="3250"/>
    <cellStyle name="Normal 83 4 2" xfId="5657"/>
    <cellStyle name="Normal 83 4 2 2" xfId="7187"/>
    <cellStyle name="Normal 83 4 3" xfId="7186"/>
    <cellStyle name="Normal 83 5" xfId="3251"/>
    <cellStyle name="Normal 83 5 2" xfId="5658"/>
    <cellStyle name="Normal 83 5 2 2" xfId="7189"/>
    <cellStyle name="Normal 83 5 3" xfId="7188"/>
    <cellStyle name="Normal 83 6" xfId="3252"/>
    <cellStyle name="Normal 83 6 2" xfId="5659"/>
    <cellStyle name="Normal 83 6 2 2" xfId="7191"/>
    <cellStyle name="Normal 83 6 3" xfId="7190"/>
    <cellStyle name="Normal 83 7" xfId="3253"/>
    <cellStyle name="Normal 83 7 2" xfId="5660"/>
    <cellStyle name="Normal 83 7 2 2" xfId="7193"/>
    <cellStyle name="Normal 83 7 3" xfId="7192"/>
    <cellStyle name="Normal 83 8" xfId="3254"/>
    <cellStyle name="Normal 83 8 2" xfId="5661"/>
    <cellStyle name="Normal 83 8 2 2" xfId="7195"/>
    <cellStyle name="Normal 83 8 3" xfId="7194"/>
    <cellStyle name="Normal 83 9" xfId="3255"/>
    <cellStyle name="Normal 83 9 2" xfId="5662"/>
    <cellStyle name="Normal 83 9 2 2" xfId="7197"/>
    <cellStyle name="Normal 83 9 3" xfId="7196"/>
    <cellStyle name="Normal 84" xfId="3256"/>
    <cellStyle name="Normal 84 10" xfId="3257"/>
    <cellStyle name="Normal 84 10 2" xfId="5663"/>
    <cellStyle name="Normal 84 10 2 2" xfId="7200"/>
    <cellStyle name="Normal 84 10 3" xfId="7199"/>
    <cellStyle name="Normal 84 11" xfId="5664"/>
    <cellStyle name="Normal 84 11 2" xfId="7201"/>
    <cellStyle name="Normal 84 12" xfId="5665"/>
    <cellStyle name="Normal 84 12 2" xfId="7202"/>
    <cellStyle name="Normal 84 13" xfId="5666"/>
    <cellStyle name="Normal 84 13 2" xfId="7203"/>
    <cellStyle name="Normal 84 14" xfId="5667"/>
    <cellStyle name="Normal 84 14 2" xfId="7204"/>
    <cellStyle name="Normal 84 15" xfId="5668"/>
    <cellStyle name="Normal 84 15 2" xfId="7205"/>
    <cellStyle name="Normal 84 16" xfId="7198"/>
    <cellStyle name="Normal 84 2" xfId="3258"/>
    <cellStyle name="Normal 84 2 2" xfId="7206"/>
    <cellStyle name="Normal 84 3" xfId="3259"/>
    <cellStyle name="Normal 84 3 2" xfId="7207"/>
    <cellStyle name="Normal 84 4" xfId="3260"/>
    <cellStyle name="Normal 84 4 2" xfId="5669"/>
    <cellStyle name="Normal 84 4 2 2" xfId="7209"/>
    <cellStyle name="Normal 84 4 3" xfId="7208"/>
    <cellStyle name="Normal 84 5" xfId="3261"/>
    <cellStyle name="Normal 84 5 2" xfId="5670"/>
    <cellStyle name="Normal 84 5 2 2" xfId="7211"/>
    <cellStyle name="Normal 84 5 3" xfId="7210"/>
    <cellStyle name="Normal 84 6" xfId="3262"/>
    <cellStyle name="Normal 84 6 2" xfId="5671"/>
    <cellStyle name="Normal 84 6 2 2" xfId="7213"/>
    <cellStyle name="Normal 84 6 3" xfId="7212"/>
    <cellStyle name="Normal 84 7" xfId="3263"/>
    <cellStyle name="Normal 84 7 2" xfId="5672"/>
    <cellStyle name="Normal 84 7 2 2" xfId="7215"/>
    <cellStyle name="Normal 84 7 3" xfId="7214"/>
    <cellStyle name="Normal 84 8" xfId="3264"/>
    <cellStyle name="Normal 84 8 2" xfId="5673"/>
    <cellStyle name="Normal 84 8 2 2" xfId="7217"/>
    <cellStyle name="Normal 84 8 3" xfId="7216"/>
    <cellStyle name="Normal 84 9" xfId="3265"/>
    <cellStyle name="Normal 84 9 2" xfId="5674"/>
    <cellStyle name="Normal 84 9 2 2" xfId="7219"/>
    <cellStyle name="Normal 84 9 3" xfId="7218"/>
    <cellStyle name="Normal 85" xfId="3266"/>
    <cellStyle name="Normal 85 10" xfId="3267"/>
    <cellStyle name="Normal 85 10 2" xfId="5675"/>
    <cellStyle name="Normal 85 10 2 2" xfId="7222"/>
    <cellStyle name="Normal 85 10 3" xfId="7221"/>
    <cellStyle name="Normal 85 11" xfId="5676"/>
    <cellStyle name="Normal 85 11 2" xfId="7223"/>
    <cellStyle name="Normal 85 12" xfId="5677"/>
    <cellStyle name="Normal 85 12 2" xfId="7224"/>
    <cellStyle name="Normal 85 13" xfId="5678"/>
    <cellStyle name="Normal 85 13 2" xfId="7225"/>
    <cellStyle name="Normal 85 14" xfId="5679"/>
    <cellStyle name="Normal 85 14 2" xfId="7226"/>
    <cellStyle name="Normal 85 15" xfId="5680"/>
    <cellStyle name="Normal 85 15 2" xfId="7227"/>
    <cellStyle name="Normal 85 16" xfId="7220"/>
    <cellStyle name="Normal 85 2" xfId="3268"/>
    <cellStyle name="Normal 85 2 2" xfId="7228"/>
    <cellStyle name="Normal 85 3" xfId="3269"/>
    <cellStyle name="Normal 85 3 2" xfId="7229"/>
    <cellStyle name="Normal 85 4" xfId="3270"/>
    <cellStyle name="Normal 85 4 2" xfId="5681"/>
    <cellStyle name="Normal 85 4 2 2" xfId="7231"/>
    <cellStyle name="Normal 85 4 3" xfId="7230"/>
    <cellStyle name="Normal 85 5" xfId="3271"/>
    <cellStyle name="Normal 85 5 2" xfId="5682"/>
    <cellStyle name="Normal 85 5 2 2" xfId="7233"/>
    <cellStyle name="Normal 85 5 3" xfId="7232"/>
    <cellStyle name="Normal 85 6" xfId="3272"/>
    <cellStyle name="Normal 85 6 2" xfId="5683"/>
    <cellStyle name="Normal 85 6 2 2" xfId="7235"/>
    <cellStyle name="Normal 85 6 3" xfId="7234"/>
    <cellStyle name="Normal 85 7" xfId="3273"/>
    <cellStyle name="Normal 85 7 2" xfId="5684"/>
    <cellStyle name="Normal 85 7 2 2" xfId="7237"/>
    <cellStyle name="Normal 85 7 3" xfId="7236"/>
    <cellStyle name="Normal 85 8" xfId="3274"/>
    <cellStyle name="Normal 85 8 2" xfId="5685"/>
    <cellStyle name="Normal 85 8 2 2" xfId="7239"/>
    <cellStyle name="Normal 85 8 3" xfId="7238"/>
    <cellStyle name="Normal 85 9" xfId="3275"/>
    <cellStyle name="Normal 85 9 2" xfId="5686"/>
    <cellStyle name="Normal 85 9 2 2" xfId="7241"/>
    <cellStyle name="Normal 85 9 3" xfId="7240"/>
    <cellStyle name="Normal 86" xfId="3276"/>
    <cellStyle name="Normal 86 10" xfId="3277"/>
    <cellStyle name="Normal 86 10 2" xfId="5687"/>
    <cellStyle name="Normal 86 10 2 2" xfId="7244"/>
    <cellStyle name="Normal 86 10 3" xfId="7243"/>
    <cellStyle name="Normal 86 11" xfId="5688"/>
    <cellStyle name="Normal 86 11 2" xfId="7245"/>
    <cellStyle name="Normal 86 12" xfId="5689"/>
    <cellStyle name="Normal 86 12 2" xfId="7246"/>
    <cellStyle name="Normal 86 13" xfId="5690"/>
    <cellStyle name="Normal 86 13 2" xfId="7247"/>
    <cellStyle name="Normal 86 14" xfId="5691"/>
    <cellStyle name="Normal 86 14 2" xfId="7248"/>
    <cellStyle name="Normal 86 15" xfId="5692"/>
    <cellStyle name="Normal 86 15 2" xfId="7249"/>
    <cellStyle name="Normal 86 16" xfId="7242"/>
    <cellStyle name="Normal 86 2" xfId="3278"/>
    <cellStyle name="Normal 86 2 2" xfId="7250"/>
    <cellStyle name="Normal 86 3" xfId="3279"/>
    <cellStyle name="Normal 86 3 2" xfId="7251"/>
    <cellStyle name="Normal 86 4" xfId="3280"/>
    <cellStyle name="Normal 86 4 2" xfId="5693"/>
    <cellStyle name="Normal 86 4 2 2" xfId="7253"/>
    <cellStyle name="Normal 86 4 3" xfId="7252"/>
    <cellStyle name="Normal 86 5" xfId="3281"/>
    <cellStyle name="Normal 86 5 2" xfId="5694"/>
    <cellStyle name="Normal 86 5 2 2" xfId="7255"/>
    <cellStyle name="Normal 86 5 3" xfId="7254"/>
    <cellStyle name="Normal 86 6" xfId="3282"/>
    <cellStyle name="Normal 86 6 2" xfId="5695"/>
    <cellStyle name="Normal 86 6 2 2" xfId="7257"/>
    <cellStyle name="Normal 86 6 3" xfId="7256"/>
    <cellStyle name="Normal 86 7" xfId="3283"/>
    <cellStyle name="Normal 86 7 2" xfId="5696"/>
    <cellStyle name="Normal 86 7 2 2" xfId="7259"/>
    <cellStyle name="Normal 86 7 3" xfId="7258"/>
    <cellStyle name="Normal 86 8" xfId="3284"/>
    <cellStyle name="Normal 86 8 2" xfId="5697"/>
    <cellStyle name="Normal 86 8 2 2" xfId="7261"/>
    <cellStyle name="Normal 86 8 3" xfId="7260"/>
    <cellStyle name="Normal 86 9" xfId="3285"/>
    <cellStyle name="Normal 86 9 2" xfId="5698"/>
    <cellStyle name="Normal 86 9 2 2" xfId="7263"/>
    <cellStyle name="Normal 86 9 3" xfId="7262"/>
    <cellStyle name="Normal 87" xfId="3286"/>
    <cellStyle name="Normal 87 10" xfId="3287"/>
    <cellStyle name="Normal 87 10 2" xfId="5699"/>
    <cellStyle name="Normal 87 10 2 2" xfId="7266"/>
    <cellStyle name="Normal 87 10 3" xfId="7265"/>
    <cellStyle name="Normal 87 11" xfId="5700"/>
    <cellStyle name="Normal 87 11 2" xfId="7267"/>
    <cellStyle name="Normal 87 12" xfId="5701"/>
    <cellStyle name="Normal 87 12 2" xfId="7268"/>
    <cellStyle name="Normal 87 13" xfId="5702"/>
    <cellStyle name="Normal 87 13 2" xfId="7269"/>
    <cellStyle name="Normal 87 14" xfId="5703"/>
    <cellStyle name="Normal 87 14 2" xfId="7270"/>
    <cellStyle name="Normal 87 15" xfId="5704"/>
    <cellStyle name="Normal 87 15 2" xfId="7271"/>
    <cellStyle name="Normal 87 16" xfId="7264"/>
    <cellStyle name="Normal 87 2" xfId="3288"/>
    <cellStyle name="Normal 87 2 2" xfId="7272"/>
    <cellStyle name="Normal 87 3" xfId="3289"/>
    <cellStyle name="Normal 87 3 2" xfId="7273"/>
    <cellStyle name="Normal 87 4" xfId="3290"/>
    <cellStyle name="Normal 87 4 2" xfId="5705"/>
    <cellStyle name="Normal 87 4 2 2" xfId="7275"/>
    <cellStyle name="Normal 87 4 3" xfId="7274"/>
    <cellStyle name="Normal 87 5" xfId="3291"/>
    <cellStyle name="Normal 87 5 2" xfId="5706"/>
    <cellStyle name="Normal 87 5 2 2" xfId="7277"/>
    <cellStyle name="Normal 87 5 3" xfId="7276"/>
    <cellStyle name="Normal 87 6" xfId="3292"/>
    <cellStyle name="Normal 87 6 2" xfId="5707"/>
    <cellStyle name="Normal 87 6 2 2" xfId="7279"/>
    <cellStyle name="Normal 87 6 3" xfId="7278"/>
    <cellStyle name="Normal 87 7" xfId="3293"/>
    <cellStyle name="Normal 87 7 2" xfId="5708"/>
    <cellStyle name="Normal 87 7 2 2" xfId="7281"/>
    <cellStyle name="Normal 87 7 3" xfId="7280"/>
    <cellStyle name="Normal 87 8" xfId="3294"/>
    <cellStyle name="Normal 87 8 2" xfId="5709"/>
    <cellStyle name="Normal 87 8 2 2" xfId="7283"/>
    <cellStyle name="Normal 87 8 3" xfId="7282"/>
    <cellStyle name="Normal 87 9" xfId="3295"/>
    <cellStyle name="Normal 87 9 2" xfId="5710"/>
    <cellStyle name="Normal 87 9 2 2" xfId="7285"/>
    <cellStyle name="Normal 87 9 3" xfId="7284"/>
    <cellStyle name="Normal 88" xfId="3296"/>
    <cellStyle name="Normal 88 10" xfId="3297"/>
    <cellStyle name="Normal 88 10 2" xfId="5711"/>
    <cellStyle name="Normal 88 10 2 2" xfId="7288"/>
    <cellStyle name="Normal 88 10 3" xfId="7287"/>
    <cellStyle name="Normal 88 11" xfId="5712"/>
    <cellStyle name="Normal 88 11 2" xfId="7289"/>
    <cellStyle name="Normal 88 12" xfId="5713"/>
    <cellStyle name="Normal 88 12 2" xfId="7290"/>
    <cellStyle name="Normal 88 13" xfId="5714"/>
    <cellStyle name="Normal 88 13 2" xfId="7291"/>
    <cellStyle name="Normal 88 14" xfId="5715"/>
    <cellStyle name="Normal 88 14 2" xfId="7292"/>
    <cellStyle name="Normal 88 15" xfId="5716"/>
    <cellStyle name="Normal 88 15 2" xfId="7293"/>
    <cellStyle name="Normal 88 16" xfId="7286"/>
    <cellStyle name="Normal 88 2" xfId="3298"/>
    <cellStyle name="Normal 88 2 2" xfId="7294"/>
    <cellStyle name="Normal 88 3" xfId="3299"/>
    <cellStyle name="Normal 88 3 2" xfId="7295"/>
    <cellStyle name="Normal 88 4" xfId="3300"/>
    <cellStyle name="Normal 88 4 2" xfId="5717"/>
    <cellStyle name="Normal 88 4 2 2" xfId="7297"/>
    <cellStyle name="Normal 88 4 3" xfId="7296"/>
    <cellStyle name="Normal 88 5" xfId="3301"/>
    <cellStyle name="Normal 88 5 2" xfId="5718"/>
    <cellStyle name="Normal 88 5 2 2" xfId="7299"/>
    <cellStyle name="Normal 88 5 3" xfId="7298"/>
    <cellStyle name="Normal 88 6" xfId="3302"/>
    <cellStyle name="Normal 88 6 2" xfId="5719"/>
    <cellStyle name="Normal 88 6 2 2" xfId="7301"/>
    <cellStyle name="Normal 88 6 3" xfId="7300"/>
    <cellStyle name="Normal 88 7" xfId="3303"/>
    <cellStyle name="Normal 88 7 2" xfId="5720"/>
    <cellStyle name="Normal 88 7 2 2" xfId="7303"/>
    <cellStyle name="Normal 88 7 3" xfId="7302"/>
    <cellStyle name="Normal 88 8" xfId="3304"/>
    <cellStyle name="Normal 88 8 2" xfId="5721"/>
    <cellStyle name="Normal 88 8 2 2" xfId="7305"/>
    <cellStyle name="Normal 88 8 3" xfId="7304"/>
    <cellStyle name="Normal 88 9" xfId="3305"/>
    <cellStyle name="Normal 88 9 2" xfId="5722"/>
    <cellStyle name="Normal 88 9 2 2" xfId="7307"/>
    <cellStyle name="Normal 88 9 3" xfId="7306"/>
    <cellStyle name="Normal 89" xfId="3306"/>
    <cellStyle name="Normal 89 10" xfId="3307"/>
    <cellStyle name="Normal 89 10 2" xfId="5723"/>
    <cellStyle name="Normal 89 10 2 2" xfId="7310"/>
    <cellStyle name="Normal 89 10 3" xfId="7309"/>
    <cellStyle name="Normal 89 11" xfId="5724"/>
    <cellStyle name="Normal 89 11 2" xfId="7311"/>
    <cellStyle name="Normal 89 12" xfId="5725"/>
    <cellStyle name="Normal 89 12 2" xfId="7312"/>
    <cellStyle name="Normal 89 13" xfId="5726"/>
    <cellStyle name="Normal 89 13 2" xfId="7313"/>
    <cellStyle name="Normal 89 14" xfId="5727"/>
    <cellStyle name="Normal 89 14 2" xfId="7314"/>
    <cellStyle name="Normal 89 15" xfId="5728"/>
    <cellStyle name="Normal 89 15 2" xfId="7315"/>
    <cellStyle name="Normal 89 16" xfId="7308"/>
    <cellStyle name="Normal 89 2" xfId="3308"/>
    <cellStyle name="Normal 89 2 2" xfId="7316"/>
    <cellStyle name="Normal 89 3" xfId="3309"/>
    <cellStyle name="Normal 89 3 2" xfId="7317"/>
    <cellStyle name="Normal 89 4" xfId="3310"/>
    <cellStyle name="Normal 89 4 2" xfId="5729"/>
    <cellStyle name="Normal 89 4 2 2" xfId="7319"/>
    <cellStyle name="Normal 89 4 3" xfId="7318"/>
    <cellStyle name="Normal 89 5" xfId="3311"/>
    <cellStyle name="Normal 89 5 2" xfId="5730"/>
    <cellStyle name="Normal 89 5 2 2" xfId="7321"/>
    <cellStyle name="Normal 89 5 3" xfId="7320"/>
    <cellStyle name="Normal 89 6" xfId="3312"/>
    <cellStyle name="Normal 89 6 2" xfId="5731"/>
    <cellStyle name="Normal 89 6 2 2" xfId="7323"/>
    <cellStyle name="Normal 89 6 3" xfId="7322"/>
    <cellStyle name="Normal 89 7" xfId="3313"/>
    <cellStyle name="Normal 89 7 2" xfId="5732"/>
    <cellStyle name="Normal 89 7 2 2" xfId="7325"/>
    <cellStyle name="Normal 89 7 3" xfId="7324"/>
    <cellStyle name="Normal 89 8" xfId="3314"/>
    <cellStyle name="Normal 89 8 2" xfId="5733"/>
    <cellStyle name="Normal 89 8 2 2" xfId="7327"/>
    <cellStyle name="Normal 89 8 3" xfId="7326"/>
    <cellStyle name="Normal 89 9" xfId="3315"/>
    <cellStyle name="Normal 89 9 2" xfId="5734"/>
    <cellStyle name="Normal 89 9 2 2" xfId="7329"/>
    <cellStyle name="Normal 89 9 3" xfId="7328"/>
    <cellStyle name="Normal 9" xfId="3316"/>
    <cellStyle name="Normal 9 10" xfId="3317"/>
    <cellStyle name="Normal 9 10 2" xfId="7331"/>
    <cellStyle name="Normal 9 11" xfId="3318"/>
    <cellStyle name="Normal 9 11 2" xfId="7332"/>
    <cellStyle name="Normal 9 12" xfId="3319"/>
    <cellStyle name="Normal 9 12 2" xfId="7333"/>
    <cellStyle name="Normal 9 13" xfId="3320"/>
    <cellStyle name="Normal 9 13 2" xfId="7334"/>
    <cellStyle name="Normal 9 14" xfId="3321"/>
    <cellStyle name="Normal 9 14 2" xfId="7335"/>
    <cellStyle name="Normal 9 15" xfId="3322"/>
    <cellStyle name="Normal 9 15 2" xfId="7336"/>
    <cellStyle name="Normal 9 16" xfId="3323"/>
    <cellStyle name="Normal 9 16 2" xfId="7337"/>
    <cellStyle name="Normal 9 17" xfId="3324"/>
    <cellStyle name="Normal 9 17 2" xfId="7338"/>
    <cellStyle name="Normal 9 18" xfId="3325"/>
    <cellStyle name="Normal 9 18 2" xfId="7339"/>
    <cellStyle name="Normal 9 19" xfId="3326"/>
    <cellStyle name="Normal 9 19 2" xfId="7340"/>
    <cellStyle name="Normal 9 2" xfId="3327"/>
    <cellStyle name="Normal 9 2 2" xfId="3328"/>
    <cellStyle name="Normal 9 2 2 2" xfId="7342"/>
    <cellStyle name="Normal 9 2 3" xfId="7341"/>
    <cellStyle name="Normal 9 20" xfId="3329"/>
    <cellStyle name="Normal 9 20 2" xfId="7343"/>
    <cellStyle name="Normal 9 21" xfId="3330"/>
    <cellStyle name="Normal 9 21 2" xfId="7344"/>
    <cellStyle name="Normal 9 22" xfId="3331"/>
    <cellStyle name="Normal 9 22 2" xfId="7345"/>
    <cellStyle name="Normal 9 23" xfId="3332"/>
    <cellStyle name="Normal 9 23 2" xfId="7346"/>
    <cellStyle name="Normal 9 24" xfId="3333"/>
    <cellStyle name="Normal 9 24 2" xfId="7347"/>
    <cellStyle name="Normal 9 25" xfId="3334"/>
    <cellStyle name="Normal 9 25 2" xfId="7348"/>
    <cellStyle name="Normal 9 26" xfId="3335"/>
    <cellStyle name="Normal 9 26 2" xfId="7349"/>
    <cellStyle name="Normal 9 27" xfId="3336"/>
    <cellStyle name="Normal 9 27 2" xfId="7350"/>
    <cellStyle name="Normal 9 28" xfId="3337"/>
    <cellStyle name="Normal 9 28 2" xfId="7351"/>
    <cellStyle name="Normal 9 29" xfId="3338"/>
    <cellStyle name="Normal 9 29 2" xfId="7352"/>
    <cellStyle name="Normal 9 3" xfId="3339"/>
    <cellStyle name="Normal 9 3 2" xfId="3340"/>
    <cellStyle name="Normal 9 3 2 2" xfId="7354"/>
    <cellStyle name="Normal 9 3 3" xfId="7353"/>
    <cellStyle name="Normal 9 30" xfId="3341"/>
    <cellStyle name="Normal 9 30 2" xfId="7355"/>
    <cellStyle name="Normal 9 31" xfId="3342"/>
    <cellStyle name="Normal 9 31 2" xfId="7356"/>
    <cellStyle name="Normal 9 32" xfId="3343"/>
    <cellStyle name="Normal 9 32 2" xfId="7357"/>
    <cellStyle name="Normal 9 33" xfId="3344"/>
    <cellStyle name="Normal 9 33 2" xfId="7358"/>
    <cellStyle name="Normal 9 34" xfId="3345"/>
    <cellStyle name="Normal 9 34 2" xfId="7359"/>
    <cellStyle name="Normal 9 35" xfId="3346"/>
    <cellStyle name="Normal 9 35 2" xfId="7360"/>
    <cellStyle name="Normal 9 36" xfId="3347"/>
    <cellStyle name="Normal 9 36 2" xfId="7361"/>
    <cellStyle name="Normal 9 37" xfId="3348"/>
    <cellStyle name="Normal 9 37 2" xfId="7362"/>
    <cellStyle name="Normal 9 38" xfId="3349"/>
    <cellStyle name="Normal 9 38 2" xfId="7363"/>
    <cellStyle name="Normal 9 39" xfId="3350"/>
    <cellStyle name="Normal 9 39 2" xfId="7364"/>
    <cellStyle name="Normal 9 4" xfId="3351"/>
    <cellStyle name="Normal 9 4 2" xfId="3352"/>
    <cellStyle name="Normal 9 4 2 2" xfId="7366"/>
    <cellStyle name="Normal 9 4 3" xfId="7365"/>
    <cellStyle name="Normal 9 40" xfId="3353"/>
    <cellStyle name="Normal 9 40 2" xfId="7367"/>
    <cellStyle name="Normal 9 41" xfId="3354"/>
    <cellStyle name="Normal 9 41 2" xfId="7368"/>
    <cellStyle name="Normal 9 42" xfId="3355"/>
    <cellStyle name="Normal 9 42 2" xfId="7369"/>
    <cellStyle name="Normal 9 43" xfId="7330"/>
    <cellStyle name="Normal 9 5" xfId="3356"/>
    <cellStyle name="Normal 9 5 2" xfId="3357"/>
    <cellStyle name="Normal 9 5 2 2" xfId="7371"/>
    <cellStyle name="Normal 9 5 3" xfId="7370"/>
    <cellStyle name="Normal 9 6" xfId="3358"/>
    <cellStyle name="Normal 9 6 2" xfId="3359"/>
    <cellStyle name="Normal 9 6 2 2" xfId="7373"/>
    <cellStyle name="Normal 9 6 3" xfId="7372"/>
    <cellStyle name="Normal 9 7" xfId="3360"/>
    <cellStyle name="Normal 9 7 2" xfId="3361"/>
    <cellStyle name="Normal 9 7 2 2" xfId="7375"/>
    <cellStyle name="Normal 9 7 3" xfId="7374"/>
    <cellStyle name="Normal 9 8" xfId="3362"/>
    <cellStyle name="Normal 9 8 2" xfId="3363"/>
    <cellStyle name="Normal 9 8 2 2" xfId="7377"/>
    <cellStyle name="Normal 9 8 3" xfId="7376"/>
    <cellStyle name="Normal 9 9" xfId="3364"/>
    <cellStyle name="Normal 9 9 2" xfId="7378"/>
    <cellStyle name="Normal 90" xfId="3365"/>
    <cellStyle name="Normal 90 10" xfId="3366"/>
    <cellStyle name="Normal 90 10 2" xfId="5735"/>
    <cellStyle name="Normal 90 10 2 2" xfId="7381"/>
    <cellStyle name="Normal 90 10 3" xfId="7380"/>
    <cellStyle name="Normal 90 11" xfId="5736"/>
    <cellStyle name="Normal 90 11 2" xfId="7382"/>
    <cellStyle name="Normal 90 12" xfId="5737"/>
    <cellStyle name="Normal 90 12 2" xfId="7383"/>
    <cellStyle name="Normal 90 13" xfId="5738"/>
    <cellStyle name="Normal 90 13 2" xfId="7384"/>
    <cellStyle name="Normal 90 14" xfId="5739"/>
    <cellStyle name="Normal 90 14 2" xfId="7385"/>
    <cellStyle name="Normal 90 15" xfId="5740"/>
    <cellStyle name="Normal 90 15 2" xfId="7386"/>
    <cellStyle name="Normal 90 16" xfId="7379"/>
    <cellStyle name="Normal 90 2" xfId="3367"/>
    <cellStyle name="Normal 90 2 2" xfId="7387"/>
    <cellStyle name="Normal 90 3" xfId="3368"/>
    <cellStyle name="Normal 90 3 2" xfId="7388"/>
    <cellStyle name="Normal 90 4" xfId="3369"/>
    <cellStyle name="Normal 90 4 2" xfId="5741"/>
    <cellStyle name="Normal 90 4 2 2" xfId="7390"/>
    <cellStyle name="Normal 90 4 3" xfId="7389"/>
    <cellStyle name="Normal 90 5" xfId="3370"/>
    <cellStyle name="Normal 90 5 2" xfId="5742"/>
    <cellStyle name="Normal 90 5 2 2" xfId="7392"/>
    <cellStyle name="Normal 90 5 3" xfId="7391"/>
    <cellStyle name="Normal 90 6" xfId="3371"/>
    <cellStyle name="Normal 90 6 2" xfId="5743"/>
    <cellStyle name="Normal 90 6 2 2" xfId="7394"/>
    <cellStyle name="Normal 90 6 3" xfId="7393"/>
    <cellStyle name="Normal 90 7" xfId="3372"/>
    <cellStyle name="Normal 90 7 2" xfId="5744"/>
    <cellStyle name="Normal 90 7 2 2" xfId="7396"/>
    <cellStyle name="Normal 90 7 3" xfId="7395"/>
    <cellStyle name="Normal 90 8" xfId="3373"/>
    <cellStyle name="Normal 90 8 2" xfId="5745"/>
    <cellStyle name="Normal 90 8 2 2" xfId="7398"/>
    <cellStyle name="Normal 90 8 3" xfId="7397"/>
    <cellStyle name="Normal 90 9" xfId="3374"/>
    <cellStyle name="Normal 90 9 2" xfId="5746"/>
    <cellStyle name="Normal 90 9 2 2" xfId="7400"/>
    <cellStyle name="Normal 90 9 3" xfId="7399"/>
    <cellStyle name="Normal 91" xfId="3375"/>
    <cellStyle name="Normal 91 10" xfId="3376"/>
    <cellStyle name="Normal 91 10 2" xfId="5747"/>
    <cellStyle name="Normal 91 10 2 2" xfId="7403"/>
    <cellStyle name="Normal 91 10 3" xfId="7402"/>
    <cellStyle name="Normal 91 11" xfId="5748"/>
    <cellStyle name="Normal 91 11 2" xfId="7404"/>
    <cellStyle name="Normal 91 12" xfId="5749"/>
    <cellStyle name="Normal 91 12 2" xfId="7405"/>
    <cellStyle name="Normal 91 13" xfId="5750"/>
    <cellStyle name="Normal 91 13 2" xfId="7406"/>
    <cellStyle name="Normal 91 14" xfId="5751"/>
    <cellStyle name="Normal 91 14 2" xfId="7407"/>
    <cellStyle name="Normal 91 15" xfId="5752"/>
    <cellStyle name="Normal 91 15 2" xfId="7408"/>
    <cellStyle name="Normal 91 16" xfId="7401"/>
    <cellStyle name="Normal 91 2" xfId="3377"/>
    <cellStyle name="Normal 91 2 2" xfId="7409"/>
    <cellStyle name="Normal 91 3" xfId="3378"/>
    <cellStyle name="Normal 91 3 2" xfId="7410"/>
    <cellStyle name="Normal 91 4" xfId="3379"/>
    <cellStyle name="Normal 91 4 2" xfId="5753"/>
    <cellStyle name="Normal 91 4 2 2" xfId="7412"/>
    <cellStyle name="Normal 91 4 3" xfId="7411"/>
    <cellStyle name="Normal 91 5" xfId="3380"/>
    <cellStyle name="Normal 91 5 2" xfId="5754"/>
    <cellStyle name="Normal 91 5 2 2" xfId="7414"/>
    <cellStyle name="Normal 91 5 3" xfId="7413"/>
    <cellStyle name="Normal 91 6" xfId="3381"/>
    <cellStyle name="Normal 91 6 2" xfId="5755"/>
    <cellStyle name="Normal 91 6 2 2" xfId="7416"/>
    <cellStyle name="Normal 91 6 3" xfId="7415"/>
    <cellStyle name="Normal 91 7" xfId="3382"/>
    <cellStyle name="Normal 91 7 2" xfId="5756"/>
    <cellStyle name="Normal 91 7 2 2" xfId="7418"/>
    <cellStyle name="Normal 91 7 3" xfId="7417"/>
    <cellStyle name="Normal 91 8" xfId="3383"/>
    <cellStyle name="Normal 91 8 2" xfId="5757"/>
    <cellStyle name="Normal 91 8 2 2" xfId="7420"/>
    <cellStyle name="Normal 91 8 3" xfId="7419"/>
    <cellStyle name="Normal 91 9" xfId="3384"/>
    <cellStyle name="Normal 91 9 2" xfId="5758"/>
    <cellStyle name="Normal 91 9 2 2" xfId="7422"/>
    <cellStyle name="Normal 91 9 3" xfId="7421"/>
    <cellStyle name="Normal 92" xfId="3385"/>
    <cellStyle name="Normal 92 10" xfId="3386"/>
    <cellStyle name="Normal 92 10 2" xfId="5759"/>
    <cellStyle name="Normal 92 10 2 2" xfId="7425"/>
    <cellStyle name="Normal 92 10 3" xfId="7424"/>
    <cellStyle name="Normal 92 11" xfId="5760"/>
    <cellStyle name="Normal 92 11 2" xfId="7426"/>
    <cellStyle name="Normal 92 12" xfId="5761"/>
    <cellStyle name="Normal 92 12 2" xfId="7427"/>
    <cellStyle name="Normal 92 13" xfId="5762"/>
    <cellStyle name="Normal 92 13 2" xfId="7428"/>
    <cellStyle name="Normal 92 14" xfId="5763"/>
    <cellStyle name="Normal 92 14 2" xfId="7429"/>
    <cellStyle name="Normal 92 15" xfId="5764"/>
    <cellStyle name="Normal 92 15 2" xfId="7430"/>
    <cellStyle name="Normal 92 16" xfId="7423"/>
    <cellStyle name="Normal 92 2" xfId="3387"/>
    <cellStyle name="Normal 92 2 2" xfId="7431"/>
    <cellStyle name="Normal 92 3" xfId="3388"/>
    <cellStyle name="Normal 92 3 2" xfId="7432"/>
    <cellStyle name="Normal 92 4" xfId="3389"/>
    <cellStyle name="Normal 92 4 2" xfId="5765"/>
    <cellStyle name="Normal 92 4 2 2" xfId="7434"/>
    <cellStyle name="Normal 92 4 3" xfId="7433"/>
    <cellStyle name="Normal 92 5" xfId="3390"/>
    <cellStyle name="Normal 92 5 2" xfId="5766"/>
    <cellStyle name="Normal 92 5 2 2" xfId="7436"/>
    <cellStyle name="Normal 92 5 3" xfId="7435"/>
    <cellStyle name="Normal 92 6" xfId="3391"/>
    <cellStyle name="Normal 92 6 2" xfId="5767"/>
    <cellStyle name="Normal 92 6 2 2" xfId="7438"/>
    <cellStyle name="Normal 92 6 3" xfId="7437"/>
    <cellStyle name="Normal 92 7" xfId="3392"/>
    <cellStyle name="Normal 92 7 2" xfId="5768"/>
    <cellStyle name="Normal 92 7 2 2" xfId="7440"/>
    <cellStyle name="Normal 92 7 3" xfId="7439"/>
    <cellStyle name="Normal 92 8" xfId="3393"/>
    <cellStyle name="Normal 92 8 2" xfId="5769"/>
    <cellStyle name="Normal 92 8 2 2" xfId="7442"/>
    <cellStyle name="Normal 92 8 3" xfId="7441"/>
    <cellStyle name="Normal 92 9" xfId="3394"/>
    <cellStyle name="Normal 92 9 2" xfId="5770"/>
    <cellStyle name="Normal 92 9 2 2" xfId="7444"/>
    <cellStyle name="Normal 92 9 3" xfId="7443"/>
    <cellStyle name="Normal 93" xfId="3395"/>
    <cellStyle name="Normal 93 10" xfId="3396"/>
    <cellStyle name="Normal 93 10 2" xfId="5771"/>
    <cellStyle name="Normal 93 10 2 2" xfId="7447"/>
    <cellStyle name="Normal 93 10 3" xfId="7446"/>
    <cellStyle name="Normal 93 11" xfId="5772"/>
    <cellStyle name="Normal 93 11 2" xfId="7448"/>
    <cellStyle name="Normal 93 12" xfId="5773"/>
    <cellStyle name="Normal 93 12 2" xfId="7449"/>
    <cellStyle name="Normal 93 13" xfId="5774"/>
    <cellStyle name="Normal 93 13 2" xfId="7450"/>
    <cellStyle name="Normal 93 14" xfId="5775"/>
    <cellStyle name="Normal 93 14 2" xfId="7451"/>
    <cellStyle name="Normal 93 15" xfId="5776"/>
    <cellStyle name="Normal 93 15 2" xfId="7452"/>
    <cellStyle name="Normal 93 16" xfId="7445"/>
    <cellStyle name="Normal 93 2" xfId="3397"/>
    <cellStyle name="Normal 93 2 2" xfId="7453"/>
    <cellStyle name="Normal 93 3" xfId="3398"/>
    <cellStyle name="Normal 93 3 2" xfId="7454"/>
    <cellStyle name="Normal 93 4" xfId="3399"/>
    <cellStyle name="Normal 93 4 2" xfId="5777"/>
    <cellStyle name="Normal 93 4 2 2" xfId="7456"/>
    <cellStyle name="Normal 93 4 3" xfId="7455"/>
    <cellStyle name="Normal 93 5" xfId="3400"/>
    <cellStyle name="Normal 93 5 2" xfId="5778"/>
    <cellStyle name="Normal 93 5 2 2" xfId="7458"/>
    <cellStyle name="Normal 93 5 3" xfId="7457"/>
    <cellStyle name="Normal 93 6" xfId="3401"/>
    <cellStyle name="Normal 93 6 2" xfId="5779"/>
    <cellStyle name="Normal 93 6 2 2" xfId="7460"/>
    <cellStyle name="Normal 93 6 3" xfId="7459"/>
    <cellStyle name="Normal 93 7" xfId="3402"/>
    <cellStyle name="Normal 93 7 2" xfId="5780"/>
    <cellStyle name="Normal 93 7 2 2" xfId="7462"/>
    <cellStyle name="Normal 93 7 3" xfId="7461"/>
    <cellStyle name="Normal 93 8" xfId="3403"/>
    <cellStyle name="Normal 93 8 2" xfId="5781"/>
    <cellStyle name="Normal 93 8 2 2" xfId="7464"/>
    <cellStyle name="Normal 93 8 3" xfId="7463"/>
    <cellStyle name="Normal 93 9" xfId="3404"/>
    <cellStyle name="Normal 93 9 2" xfId="5782"/>
    <cellStyle name="Normal 93 9 2 2" xfId="7466"/>
    <cellStyle name="Normal 93 9 3" xfId="7465"/>
    <cellStyle name="Normal 94" xfId="3405"/>
    <cellStyle name="Normal 94 10" xfId="3406"/>
    <cellStyle name="Normal 94 10 2" xfId="5783"/>
    <cellStyle name="Normal 94 10 2 2" xfId="7469"/>
    <cellStyle name="Normal 94 10 3" xfId="7468"/>
    <cellStyle name="Normal 94 11" xfId="5784"/>
    <cellStyle name="Normal 94 11 2" xfId="7470"/>
    <cellStyle name="Normal 94 12" xfId="5785"/>
    <cellStyle name="Normal 94 12 2" xfId="7471"/>
    <cellStyle name="Normal 94 13" xfId="5786"/>
    <cellStyle name="Normal 94 13 2" xfId="7472"/>
    <cellStyle name="Normal 94 14" xfId="5787"/>
    <cellStyle name="Normal 94 14 2" xfId="7473"/>
    <cellStyle name="Normal 94 15" xfId="5788"/>
    <cellStyle name="Normal 94 15 2" xfId="7474"/>
    <cellStyle name="Normal 94 16" xfId="7467"/>
    <cellStyle name="Normal 94 2" xfId="3407"/>
    <cellStyle name="Normal 94 2 2" xfId="7475"/>
    <cellStyle name="Normal 94 3" xfId="3408"/>
    <cellStyle name="Normal 94 3 2" xfId="7476"/>
    <cellStyle name="Normal 94 4" xfId="3409"/>
    <cellStyle name="Normal 94 4 2" xfId="5789"/>
    <cellStyle name="Normal 94 4 2 2" xfId="7478"/>
    <cellStyle name="Normal 94 4 3" xfId="7477"/>
    <cellStyle name="Normal 94 5" xfId="3410"/>
    <cellStyle name="Normal 94 5 2" xfId="5790"/>
    <cellStyle name="Normal 94 5 2 2" xfId="7480"/>
    <cellStyle name="Normal 94 5 3" xfId="7479"/>
    <cellStyle name="Normal 94 6" xfId="3411"/>
    <cellStyle name="Normal 94 6 2" xfId="5791"/>
    <cellStyle name="Normal 94 6 2 2" xfId="7482"/>
    <cellStyle name="Normal 94 6 3" xfId="7481"/>
    <cellStyle name="Normal 94 7" xfId="3412"/>
    <cellStyle name="Normal 94 7 2" xfId="5792"/>
    <cellStyle name="Normal 94 7 2 2" xfId="7484"/>
    <cellStyle name="Normal 94 7 3" xfId="7483"/>
    <cellStyle name="Normal 94 8" xfId="3413"/>
    <cellStyle name="Normal 94 8 2" xfId="5793"/>
    <cellStyle name="Normal 94 8 2 2" xfId="7486"/>
    <cellStyle name="Normal 94 8 3" xfId="7485"/>
    <cellStyle name="Normal 94 9" xfId="3414"/>
    <cellStyle name="Normal 94 9 2" xfId="5794"/>
    <cellStyle name="Normal 94 9 2 2" xfId="7488"/>
    <cellStyle name="Normal 94 9 3" xfId="7487"/>
    <cellStyle name="Normal 95" xfId="3415"/>
    <cellStyle name="Normal 95 10" xfId="3416"/>
    <cellStyle name="Normal 95 10 2" xfId="5795"/>
    <cellStyle name="Normal 95 10 2 2" xfId="7491"/>
    <cellStyle name="Normal 95 10 3" xfId="7490"/>
    <cellStyle name="Normal 95 11" xfId="5796"/>
    <cellStyle name="Normal 95 11 2" xfId="7492"/>
    <cellStyle name="Normal 95 12" xfId="5797"/>
    <cellStyle name="Normal 95 12 2" xfId="7493"/>
    <cellStyle name="Normal 95 13" xfId="5798"/>
    <cellStyle name="Normal 95 13 2" xfId="7494"/>
    <cellStyle name="Normal 95 14" xfId="5799"/>
    <cellStyle name="Normal 95 14 2" xfId="7495"/>
    <cellStyle name="Normal 95 15" xfId="5800"/>
    <cellStyle name="Normal 95 15 2" xfId="7496"/>
    <cellStyle name="Normal 95 16" xfId="7489"/>
    <cellStyle name="Normal 95 2" xfId="3417"/>
    <cellStyle name="Normal 95 2 2" xfId="7497"/>
    <cellStyle name="Normal 95 3" xfId="3418"/>
    <cellStyle name="Normal 95 3 2" xfId="7498"/>
    <cellStyle name="Normal 95 4" xfId="3419"/>
    <cellStyle name="Normal 95 4 2" xfId="5801"/>
    <cellStyle name="Normal 95 4 2 2" xfId="7500"/>
    <cellStyle name="Normal 95 4 3" xfId="7499"/>
    <cellStyle name="Normal 95 5" xfId="3420"/>
    <cellStyle name="Normal 95 5 2" xfId="5802"/>
    <cellStyle name="Normal 95 5 2 2" xfId="7502"/>
    <cellStyle name="Normal 95 5 3" xfId="7501"/>
    <cellStyle name="Normal 95 6" xfId="3421"/>
    <cellStyle name="Normal 95 6 2" xfId="5803"/>
    <cellStyle name="Normal 95 6 2 2" xfId="7504"/>
    <cellStyle name="Normal 95 6 3" xfId="7503"/>
    <cellStyle name="Normal 95 7" xfId="3422"/>
    <cellStyle name="Normal 95 7 2" xfId="5804"/>
    <cellStyle name="Normal 95 7 2 2" xfId="7506"/>
    <cellStyle name="Normal 95 7 3" xfId="7505"/>
    <cellStyle name="Normal 95 8" xfId="3423"/>
    <cellStyle name="Normal 95 8 2" xfId="5805"/>
    <cellStyle name="Normal 95 8 2 2" xfId="7508"/>
    <cellStyle name="Normal 95 8 3" xfId="7507"/>
    <cellStyle name="Normal 95 9" xfId="3424"/>
    <cellStyle name="Normal 95 9 2" xfId="5806"/>
    <cellStyle name="Normal 95 9 2 2" xfId="7510"/>
    <cellStyle name="Normal 95 9 3" xfId="7509"/>
    <cellStyle name="Normal 96" xfId="3425"/>
    <cellStyle name="Normal 96 10" xfId="3426"/>
    <cellStyle name="Normal 96 10 2" xfId="5807"/>
    <cellStyle name="Normal 96 10 2 2" xfId="7513"/>
    <cellStyle name="Normal 96 10 3" xfId="7512"/>
    <cellStyle name="Normal 96 11" xfId="5808"/>
    <cellStyle name="Normal 96 11 2" xfId="7514"/>
    <cellStyle name="Normal 96 12" xfId="5809"/>
    <cellStyle name="Normal 96 12 2" xfId="7515"/>
    <cellStyle name="Normal 96 13" xfId="5810"/>
    <cellStyle name="Normal 96 13 2" xfId="7516"/>
    <cellStyle name="Normal 96 14" xfId="5811"/>
    <cellStyle name="Normal 96 14 2" xfId="7517"/>
    <cellStyle name="Normal 96 15" xfId="5812"/>
    <cellStyle name="Normal 96 15 2" xfId="7518"/>
    <cellStyle name="Normal 96 16" xfId="7511"/>
    <cellStyle name="Normal 96 2" xfId="3427"/>
    <cellStyle name="Normal 96 2 2" xfId="7519"/>
    <cellStyle name="Normal 96 3" xfId="3428"/>
    <cellStyle name="Normal 96 3 2" xfId="7520"/>
    <cellStyle name="Normal 96 4" xfId="3429"/>
    <cellStyle name="Normal 96 4 2" xfId="5813"/>
    <cellStyle name="Normal 96 4 2 2" xfId="7522"/>
    <cellStyle name="Normal 96 4 3" xfId="7521"/>
    <cellStyle name="Normal 96 5" xfId="3430"/>
    <cellStyle name="Normal 96 5 2" xfId="5814"/>
    <cellStyle name="Normal 96 5 2 2" xfId="7524"/>
    <cellStyle name="Normal 96 5 3" xfId="7523"/>
    <cellStyle name="Normal 96 6" xfId="3431"/>
    <cellStyle name="Normal 96 6 2" xfId="5815"/>
    <cellStyle name="Normal 96 6 2 2" xfId="7526"/>
    <cellStyle name="Normal 96 6 3" xfId="7525"/>
    <cellStyle name="Normal 96 7" xfId="3432"/>
    <cellStyle name="Normal 96 7 2" xfId="5816"/>
    <cellStyle name="Normal 96 7 2 2" xfId="7528"/>
    <cellStyle name="Normal 96 7 3" xfId="7527"/>
    <cellStyle name="Normal 96 8" xfId="3433"/>
    <cellStyle name="Normal 96 8 2" xfId="5817"/>
    <cellStyle name="Normal 96 8 2 2" xfId="7530"/>
    <cellStyle name="Normal 96 8 3" xfId="7529"/>
    <cellStyle name="Normal 96 9" xfId="3434"/>
    <cellStyle name="Normal 96 9 2" xfId="5818"/>
    <cellStyle name="Normal 96 9 2 2" xfId="7532"/>
    <cellStyle name="Normal 96 9 3" xfId="7531"/>
    <cellStyle name="Normal 97" xfId="3435"/>
    <cellStyle name="Normal 97 10" xfId="3436"/>
    <cellStyle name="Normal 97 10 2" xfId="5819"/>
    <cellStyle name="Normal 97 10 2 2" xfId="7535"/>
    <cellStyle name="Normal 97 10 3" xfId="7534"/>
    <cellStyle name="Normal 97 11" xfId="5820"/>
    <cellStyle name="Normal 97 11 2" xfId="7536"/>
    <cellStyle name="Normal 97 12" xfId="5821"/>
    <cellStyle name="Normal 97 12 2" xfId="7537"/>
    <cellStyle name="Normal 97 13" xfId="5822"/>
    <cellStyle name="Normal 97 13 2" xfId="7538"/>
    <cellStyle name="Normal 97 14" xfId="5823"/>
    <cellStyle name="Normal 97 14 2" xfId="7539"/>
    <cellStyle name="Normal 97 15" xfId="5824"/>
    <cellStyle name="Normal 97 15 2" xfId="7540"/>
    <cellStyle name="Normal 97 16" xfId="7533"/>
    <cellStyle name="Normal 97 2" xfId="3437"/>
    <cellStyle name="Normal 97 2 2" xfId="7541"/>
    <cellStyle name="Normal 97 3" xfId="3438"/>
    <cellStyle name="Normal 97 3 2" xfId="7542"/>
    <cellStyle name="Normal 97 4" xfId="3439"/>
    <cellStyle name="Normal 97 4 2" xfId="5825"/>
    <cellStyle name="Normal 97 4 2 2" xfId="7544"/>
    <cellStyle name="Normal 97 4 3" xfId="7543"/>
    <cellStyle name="Normal 97 5" xfId="3440"/>
    <cellStyle name="Normal 97 5 2" xfId="5826"/>
    <cellStyle name="Normal 97 5 2 2" xfId="7546"/>
    <cellStyle name="Normal 97 5 3" xfId="7545"/>
    <cellStyle name="Normal 97 6" xfId="3441"/>
    <cellStyle name="Normal 97 6 2" xfId="5827"/>
    <cellStyle name="Normal 97 6 2 2" xfId="7548"/>
    <cellStyle name="Normal 97 6 3" xfId="7547"/>
    <cellStyle name="Normal 97 7" xfId="3442"/>
    <cellStyle name="Normal 97 7 2" xfId="5828"/>
    <cellStyle name="Normal 97 7 2 2" xfId="7550"/>
    <cellStyle name="Normal 97 7 3" xfId="7549"/>
    <cellStyle name="Normal 97 8" xfId="3443"/>
    <cellStyle name="Normal 97 8 2" xfId="5829"/>
    <cellStyle name="Normal 97 8 2 2" xfId="7552"/>
    <cellStyle name="Normal 97 8 3" xfId="7551"/>
    <cellStyle name="Normal 97 9" xfId="3444"/>
    <cellStyle name="Normal 97 9 2" xfId="5830"/>
    <cellStyle name="Normal 97 9 2 2" xfId="7554"/>
    <cellStyle name="Normal 97 9 3" xfId="7553"/>
    <cellStyle name="Normal 98" xfId="3445"/>
    <cellStyle name="Normal 98 10" xfId="3446"/>
    <cellStyle name="Normal 98 10 2" xfId="5831"/>
    <cellStyle name="Normal 98 10 2 2" xfId="7557"/>
    <cellStyle name="Normal 98 10 3" xfId="7556"/>
    <cellStyle name="Normal 98 11" xfId="5832"/>
    <cellStyle name="Normal 98 11 2" xfId="7558"/>
    <cellStyle name="Normal 98 12" xfId="5833"/>
    <cellStyle name="Normal 98 12 2" xfId="7559"/>
    <cellStyle name="Normal 98 13" xfId="5834"/>
    <cellStyle name="Normal 98 13 2" xfId="7560"/>
    <cellStyle name="Normal 98 14" xfId="5835"/>
    <cellStyle name="Normal 98 14 2" xfId="7561"/>
    <cellStyle name="Normal 98 15" xfId="5836"/>
    <cellStyle name="Normal 98 15 2" xfId="7562"/>
    <cellStyle name="Normal 98 16" xfId="7555"/>
    <cellStyle name="Normal 98 2" xfId="3447"/>
    <cellStyle name="Normal 98 2 2" xfId="7563"/>
    <cellStyle name="Normal 98 3" xfId="3448"/>
    <cellStyle name="Normal 98 3 2" xfId="7564"/>
    <cellStyle name="Normal 98 4" xfId="3449"/>
    <cellStyle name="Normal 98 4 2" xfId="5837"/>
    <cellStyle name="Normal 98 4 2 2" xfId="7566"/>
    <cellStyle name="Normal 98 4 3" xfId="7565"/>
    <cellStyle name="Normal 98 5" xfId="3450"/>
    <cellStyle name="Normal 98 5 2" xfId="5838"/>
    <cellStyle name="Normal 98 5 2 2" xfId="7568"/>
    <cellStyle name="Normal 98 5 3" xfId="7567"/>
    <cellStyle name="Normal 98 6" xfId="3451"/>
    <cellStyle name="Normal 98 6 2" xfId="5839"/>
    <cellStyle name="Normal 98 6 2 2" xfId="7570"/>
    <cellStyle name="Normal 98 6 3" xfId="7569"/>
    <cellStyle name="Normal 98 7" xfId="3452"/>
    <cellStyle name="Normal 98 7 2" xfId="5840"/>
    <cellStyle name="Normal 98 7 2 2" xfId="7572"/>
    <cellStyle name="Normal 98 7 3" xfId="7571"/>
    <cellStyle name="Normal 98 8" xfId="3453"/>
    <cellStyle name="Normal 98 8 2" xfId="5841"/>
    <cellStyle name="Normal 98 8 2 2" xfId="7574"/>
    <cellStyle name="Normal 98 8 3" xfId="7573"/>
    <cellStyle name="Normal 98 9" xfId="3454"/>
    <cellStyle name="Normal 98 9 2" xfId="5842"/>
    <cellStyle name="Normal 98 9 2 2" xfId="7576"/>
    <cellStyle name="Normal 98 9 3" xfId="7575"/>
    <cellStyle name="Normal 99" xfId="3455"/>
    <cellStyle name="Normal 99 10" xfId="3456"/>
    <cellStyle name="Normal 99 10 2" xfId="5843"/>
    <cellStyle name="Normal 99 10 2 2" xfId="7579"/>
    <cellStyle name="Normal 99 10 3" xfId="7578"/>
    <cellStyle name="Normal 99 11" xfId="5844"/>
    <cellStyle name="Normal 99 11 2" xfId="7580"/>
    <cellStyle name="Normal 99 12" xfId="5845"/>
    <cellStyle name="Normal 99 12 2" xfId="7581"/>
    <cellStyle name="Normal 99 13" xfId="5846"/>
    <cellStyle name="Normal 99 13 2" xfId="7582"/>
    <cellStyle name="Normal 99 14" xfId="5847"/>
    <cellStyle name="Normal 99 14 2" xfId="7583"/>
    <cellStyle name="Normal 99 15" xfId="5848"/>
    <cellStyle name="Normal 99 15 2" xfId="7584"/>
    <cellStyle name="Normal 99 16" xfId="7577"/>
    <cellStyle name="Normal 99 2" xfId="3457"/>
    <cellStyle name="Normal 99 2 2" xfId="7585"/>
    <cellStyle name="Normal 99 3" xfId="3458"/>
    <cellStyle name="Normal 99 3 2" xfId="7586"/>
    <cellStyle name="Normal 99 4" xfId="3459"/>
    <cellStyle name="Normal 99 4 2" xfId="5849"/>
    <cellStyle name="Normal 99 4 2 2" xfId="7588"/>
    <cellStyle name="Normal 99 4 3" xfId="7587"/>
    <cellStyle name="Normal 99 5" xfId="3460"/>
    <cellStyle name="Normal 99 5 2" xfId="5850"/>
    <cellStyle name="Normal 99 5 2 2" xfId="7590"/>
    <cellStyle name="Normal 99 5 3" xfId="7589"/>
    <cellStyle name="Normal 99 6" xfId="3461"/>
    <cellStyle name="Normal 99 6 2" xfId="5851"/>
    <cellStyle name="Normal 99 6 2 2" xfId="7592"/>
    <cellStyle name="Normal 99 6 3" xfId="7591"/>
    <cellStyle name="Normal 99 7" xfId="3462"/>
    <cellStyle name="Normal 99 7 2" xfId="5852"/>
    <cellStyle name="Normal 99 7 2 2" xfId="7594"/>
    <cellStyle name="Normal 99 7 3" xfId="7593"/>
    <cellStyle name="Normal 99 8" xfId="3463"/>
    <cellStyle name="Normal 99 8 2" xfId="5853"/>
    <cellStyle name="Normal 99 8 2 2" xfId="7596"/>
    <cellStyle name="Normal 99 8 3" xfId="7595"/>
    <cellStyle name="Normal 99 9" xfId="3464"/>
    <cellStyle name="Normal 99 9 2" xfId="5854"/>
    <cellStyle name="Normal 99 9 2 2" xfId="7598"/>
    <cellStyle name="Normal 99 9 3" xfId="7597"/>
    <cellStyle name="Percent 10" xfId="3465"/>
    <cellStyle name="Percent 10 2" xfId="3466"/>
    <cellStyle name="Percent 10 2 2" xfId="3467"/>
    <cellStyle name="Percent 10 2 2 2" xfId="3468"/>
    <cellStyle name="Percent 10 2 2 2 2" xfId="7602"/>
    <cellStyle name="Percent 10 2 2 3" xfId="7601"/>
    <cellStyle name="Percent 10 2 3" xfId="3469"/>
    <cellStyle name="Percent 10 2 3 2" xfId="7603"/>
    <cellStyle name="Percent 10 2 4" xfId="7600"/>
    <cellStyle name="Percent 10 3" xfId="3470"/>
    <cellStyle name="Percent 10 3 2" xfId="3471"/>
    <cellStyle name="Percent 10 3 2 2" xfId="7605"/>
    <cellStyle name="Percent 10 3 3" xfId="7604"/>
    <cellStyle name="Percent 10 4" xfId="3472"/>
    <cellStyle name="Percent 10 4 2" xfId="7606"/>
    <cellStyle name="Percent 10 5" xfId="7599"/>
    <cellStyle name="Percent 11" xfId="3473"/>
    <cellStyle name="Percent 11 2" xfId="7607"/>
    <cellStyle name="Percent 12" xfId="3474"/>
    <cellStyle name="Percent 12 2" xfId="3475"/>
    <cellStyle name="Percent 12 2 2" xfId="3476"/>
    <cellStyle name="Percent 12 2 2 2" xfId="7610"/>
    <cellStyle name="Percent 12 2 3" xfId="7609"/>
    <cellStyle name="Percent 12 3" xfId="3477"/>
    <cellStyle name="Percent 12 3 2" xfId="7611"/>
    <cellStyle name="Percent 12 4" xfId="7608"/>
    <cellStyle name="Percent 13" xfId="3478"/>
    <cellStyle name="Percent 13 2" xfId="3479"/>
    <cellStyle name="Percent 13 2 2" xfId="7613"/>
    <cellStyle name="Percent 13 3" xfId="7612"/>
    <cellStyle name="Percent 14" xfId="3480"/>
    <cellStyle name="Percent 14 2" xfId="3481"/>
    <cellStyle name="Percent 14 2 2" xfId="7615"/>
    <cellStyle name="Percent 14 3" xfId="7614"/>
    <cellStyle name="Percent 15" xfId="3482"/>
    <cellStyle name="Percent 15 2" xfId="3483"/>
    <cellStyle name="Percent 15 2 2" xfId="7617"/>
    <cellStyle name="Percent 15 3" xfId="7616"/>
    <cellStyle name="Percent 16" xfId="3484"/>
    <cellStyle name="Percent 16 2" xfId="7619"/>
    <cellStyle name="Percent 16 3" xfId="7618"/>
    <cellStyle name="Percent 17" xfId="3698"/>
    <cellStyle name="Percent 17 2" xfId="7620"/>
    <cellStyle name="Percent 18" xfId="5972"/>
    <cellStyle name="Percent 18 2" xfId="7622"/>
    <cellStyle name="Percent 18 3" xfId="7621"/>
    <cellStyle name="Percent 19" xfId="5978"/>
    <cellStyle name="Percent 19 2" xfId="7623"/>
    <cellStyle name="Percent 2" xfId="3485"/>
    <cellStyle name="Percent 2 10" xfId="3486"/>
    <cellStyle name="Percent 2 10 2" xfId="7625"/>
    <cellStyle name="Percent 2 11" xfId="7624"/>
    <cellStyle name="Percent 2 2" xfId="3487"/>
    <cellStyle name="Percent 2 2 2" xfId="3488"/>
    <cellStyle name="Percent 2 2 2 2" xfId="3489"/>
    <cellStyle name="Percent 2 2 2 2 2" xfId="3490"/>
    <cellStyle name="Percent 2 2 2 2 2 2" xfId="3491"/>
    <cellStyle name="Percent 2 2 2 2 2 2 2" xfId="7630"/>
    <cellStyle name="Percent 2 2 2 2 2 3" xfId="7629"/>
    <cellStyle name="Percent 2 2 2 2 3" xfId="3492"/>
    <cellStyle name="Percent 2 2 2 2 3 2" xfId="7631"/>
    <cellStyle name="Percent 2 2 2 2 4" xfId="7628"/>
    <cellStyle name="Percent 2 2 2 3" xfId="3493"/>
    <cellStyle name="Percent 2 2 2 3 2" xfId="3494"/>
    <cellStyle name="Percent 2 2 2 3 2 2" xfId="7633"/>
    <cellStyle name="Percent 2 2 2 3 3" xfId="7632"/>
    <cellStyle name="Percent 2 2 2 4" xfId="3495"/>
    <cellStyle name="Percent 2 2 2 4 2" xfId="7634"/>
    <cellStyle name="Percent 2 2 2 5" xfId="7627"/>
    <cellStyle name="Percent 2 2 3" xfId="3496"/>
    <cellStyle name="Percent 2 2 3 2" xfId="3497"/>
    <cellStyle name="Percent 2 2 3 2 2" xfId="3498"/>
    <cellStyle name="Percent 2 2 3 2 2 2" xfId="7637"/>
    <cellStyle name="Percent 2 2 3 2 3" xfId="7636"/>
    <cellStyle name="Percent 2 2 3 3" xfId="3499"/>
    <cellStyle name="Percent 2 2 3 3 2" xfId="7638"/>
    <cellStyle name="Percent 2 2 3 4" xfId="7635"/>
    <cellStyle name="Percent 2 2 4" xfId="3500"/>
    <cellStyle name="Percent 2 2 4 2" xfId="3501"/>
    <cellStyle name="Percent 2 2 4 2 2" xfId="7640"/>
    <cellStyle name="Percent 2 2 4 3" xfId="7639"/>
    <cellStyle name="Percent 2 2 5" xfId="3502"/>
    <cellStyle name="Percent 2 2 5 2" xfId="7641"/>
    <cellStyle name="Percent 2 2 6" xfId="7626"/>
    <cellStyle name="Percent 2 3" xfId="3503"/>
    <cellStyle name="Percent 2 3 2" xfId="3504"/>
    <cellStyle name="Percent 2 3 2 2" xfId="3505"/>
    <cellStyle name="Percent 2 3 2 2 2" xfId="3506"/>
    <cellStyle name="Percent 2 3 2 2 2 2" xfId="3507"/>
    <cellStyle name="Percent 2 3 2 2 2 2 2" xfId="7646"/>
    <cellStyle name="Percent 2 3 2 2 2 3" xfId="7645"/>
    <cellStyle name="Percent 2 3 2 2 3" xfId="3508"/>
    <cellStyle name="Percent 2 3 2 2 3 2" xfId="7647"/>
    <cellStyle name="Percent 2 3 2 2 4" xfId="7644"/>
    <cellStyle name="Percent 2 3 2 3" xfId="3509"/>
    <cellStyle name="Percent 2 3 2 3 2" xfId="3510"/>
    <cellStyle name="Percent 2 3 2 3 2 2" xfId="7649"/>
    <cellStyle name="Percent 2 3 2 3 3" xfId="7648"/>
    <cellStyle name="Percent 2 3 2 4" xfId="3511"/>
    <cellStyle name="Percent 2 3 2 4 2" xfId="7650"/>
    <cellStyle name="Percent 2 3 2 5" xfId="7643"/>
    <cellStyle name="Percent 2 3 3" xfId="3512"/>
    <cellStyle name="Percent 2 3 3 2" xfId="3513"/>
    <cellStyle name="Percent 2 3 3 2 2" xfId="3514"/>
    <cellStyle name="Percent 2 3 3 2 2 2" xfId="7653"/>
    <cellStyle name="Percent 2 3 3 2 3" xfId="7652"/>
    <cellStyle name="Percent 2 3 3 3" xfId="3515"/>
    <cellStyle name="Percent 2 3 3 3 2" xfId="7654"/>
    <cellStyle name="Percent 2 3 3 4" xfId="7651"/>
    <cellStyle name="Percent 2 3 4" xfId="3516"/>
    <cellStyle name="Percent 2 3 4 2" xfId="3517"/>
    <cellStyle name="Percent 2 3 4 2 2" xfId="7656"/>
    <cellStyle name="Percent 2 3 4 3" xfId="7655"/>
    <cellStyle name="Percent 2 3 5" xfId="3518"/>
    <cellStyle name="Percent 2 3 5 2" xfId="7657"/>
    <cellStyle name="Percent 2 3 6" xfId="7642"/>
    <cellStyle name="Percent 2 4" xfId="3519"/>
    <cellStyle name="Percent 2 4 2" xfId="3520"/>
    <cellStyle name="Percent 2 4 2 2" xfId="3521"/>
    <cellStyle name="Percent 2 4 2 2 2" xfId="3522"/>
    <cellStyle name="Percent 2 4 2 2 2 2" xfId="7661"/>
    <cellStyle name="Percent 2 4 2 2 3" xfId="7660"/>
    <cellStyle name="Percent 2 4 2 3" xfId="3523"/>
    <cellStyle name="Percent 2 4 2 3 2" xfId="7662"/>
    <cellStyle name="Percent 2 4 2 4" xfId="7659"/>
    <cellStyle name="Percent 2 4 3" xfId="3524"/>
    <cellStyle name="Percent 2 4 3 2" xfId="3525"/>
    <cellStyle name="Percent 2 4 3 2 2" xfId="7664"/>
    <cellStyle name="Percent 2 4 3 3" xfId="7663"/>
    <cellStyle name="Percent 2 4 4" xfId="3526"/>
    <cellStyle name="Percent 2 4 4 2" xfId="7665"/>
    <cellStyle name="Percent 2 4 5" xfId="7658"/>
    <cellStyle name="Percent 2 5" xfId="3527"/>
    <cellStyle name="Percent 2 5 2" xfId="3528"/>
    <cellStyle name="Percent 2 5 2 2" xfId="3529"/>
    <cellStyle name="Percent 2 5 2 2 2" xfId="7668"/>
    <cellStyle name="Percent 2 5 2 3" xfId="7667"/>
    <cellStyle name="Percent 2 5 3" xfId="3530"/>
    <cellStyle name="Percent 2 5 3 2" xfId="7669"/>
    <cellStyle name="Percent 2 5 4" xfId="7666"/>
    <cellStyle name="Percent 2 6" xfId="3531"/>
    <cellStyle name="Percent 2 6 2" xfId="3532"/>
    <cellStyle name="Percent 2 6 2 2" xfId="7671"/>
    <cellStyle name="Percent 2 6 3" xfId="7670"/>
    <cellStyle name="Percent 2 7" xfId="3533"/>
    <cellStyle name="Percent 2 7 2" xfId="7672"/>
    <cellStyle name="Percent 2 8" xfId="3534"/>
    <cellStyle name="Percent 2 8 2" xfId="3535"/>
    <cellStyle name="Percent 2 8 2 2" xfId="7674"/>
    <cellStyle name="Percent 2 8 3" xfId="7673"/>
    <cellStyle name="Percent 2 9" xfId="3536"/>
    <cellStyle name="Percent 2 9 2" xfId="7675"/>
    <cellStyle name="Percent 20" xfId="7676"/>
    <cellStyle name="Percent 21" xfId="7677"/>
    <cellStyle name="Percent 22" xfId="7678"/>
    <cellStyle name="Percent 23" xfId="7679"/>
    <cellStyle name="Percent 3" xfId="3537"/>
    <cellStyle name="Percent 3 2" xfId="3538"/>
    <cellStyle name="Percent 3 2 2" xfId="3539"/>
    <cellStyle name="Percent 3 2 2 2" xfId="3540"/>
    <cellStyle name="Percent 3 2 2 2 2" xfId="3541"/>
    <cellStyle name="Percent 3 2 2 2 2 2" xfId="3542"/>
    <cellStyle name="Percent 3 2 2 2 2 2 2" xfId="7685"/>
    <cellStyle name="Percent 3 2 2 2 2 3" xfId="7684"/>
    <cellStyle name="Percent 3 2 2 2 3" xfId="3543"/>
    <cellStyle name="Percent 3 2 2 2 3 2" xfId="7686"/>
    <cellStyle name="Percent 3 2 2 2 4" xfId="7683"/>
    <cellStyle name="Percent 3 2 2 3" xfId="3544"/>
    <cellStyle name="Percent 3 2 2 3 2" xfId="3545"/>
    <cellStyle name="Percent 3 2 2 3 2 2" xfId="7688"/>
    <cellStyle name="Percent 3 2 2 3 3" xfId="7687"/>
    <cellStyle name="Percent 3 2 2 4" xfId="3546"/>
    <cellStyle name="Percent 3 2 2 4 2" xfId="7689"/>
    <cellStyle name="Percent 3 2 2 5" xfId="7682"/>
    <cellStyle name="Percent 3 2 3" xfId="3547"/>
    <cellStyle name="Percent 3 2 3 2" xfId="3548"/>
    <cellStyle name="Percent 3 2 3 2 2" xfId="3549"/>
    <cellStyle name="Percent 3 2 3 2 2 2" xfId="7692"/>
    <cellStyle name="Percent 3 2 3 2 3" xfId="7691"/>
    <cellStyle name="Percent 3 2 3 3" xfId="3550"/>
    <cellStyle name="Percent 3 2 3 3 2" xfId="7693"/>
    <cellStyle name="Percent 3 2 3 4" xfId="7690"/>
    <cellStyle name="Percent 3 2 4" xfId="3551"/>
    <cellStyle name="Percent 3 2 4 2" xfId="3552"/>
    <cellStyle name="Percent 3 2 4 2 2" xfId="7695"/>
    <cellStyle name="Percent 3 2 4 3" xfId="7694"/>
    <cellStyle name="Percent 3 2 5" xfId="3553"/>
    <cellStyle name="Percent 3 2 5 2" xfId="7696"/>
    <cellStyle name="Percent 3 2 6" xfId="7681"/>
    <cellStyle name="Percent 3 3" xfId="3554"/>
    <cellStyle name="Percent 3 3 2" xfId="3555"/>
    <cellStyle name="Percent 3 3 2 2" xfId="3556"/>
    <cellStyle name="Percent 3 3 2 2 2" xfId="3557"/>
    <cellStyle name="Percent 3 3 2 2 2 2" xfId="3558"/>
    <cellStyle name="Percent 3 3 2 2 2 2 2" xfId="7701"/>
    <cellStyle name="Percent 3 3 2 2 2 3" xfId="7700"/>
    <cellStyle name="Percent 3 3 2 2 3" xfId="3559"/>
    <cellStyle name="Percent 3 3 2 2 3 2" xfId="7702"/>
    <cellStyle name="Percent 3 3 2 2 4" xfId="7699"/>
    <cellStyle name="Percent 3 3 2 3" xfId="3560"/>
    <cellStyle name="Percent 3 3 2 3 2" xfId="3561"/>
    <cellStyle name="Percent 3 3 2 3 2 2" xfId="7704"/>
    <cellStyle name="Percent 3 3 2 3 3" xfId="7703"/>
    <cellStyle name="Percent 3 3 2 4" xfId="3562"/>
    <cellStyle name="Percent 3 3 2 4 2" xfId="7705"/>
    <cellStyle name="Percent 3 3 2 5" xfId="7698"/>
    <cellStyle name="Percent 3 3 3" xfId="3563"/>
    <cellStyle name="Percent 3 3 3 2" xfId="3564"/>
    <cellStyle name="Percent 3 3 3 2 2" xfId="3565"/>
    <cellStyle name="Percent 3 3 3 2 2 2" xfId="7708"/>
    <cellStyle name="Percent 3 3 3 2 3" xfId="7707"/>
    <cellStyle name="Percent 3 3 3 3" xfId="3566"/>
    <cellStyle name="Percent 3 3 3 3 2" xfId="7709"/>
    <cellStyle name="Percent 3 3 3 4" xfId="7706"/>
    <cellStyle name="Percent 3 3 4" xfId="3567"/>
    <cellStyle name="Percent 3 3 4 2" xfId="3568"/>
    <cellStyle name="Percent 3 3 4 2 2" xfId="7711"/>
    <cellStyle name="Percent 3 3 4 3" xfId="7710"/>
    <cellStyle name="Percent 3 3 5" xfId="3569"/>
    <cellStyle name="Percent 3 3 5 2" xfId="7712"/>
    <cellStyle name="Percent 3 3 6" xfId="7697"/>
    <cellStyle name="Percent 3 4" xfId="3570"/>
    <cellStyle name="Percent 3 4 2" xfId="3571"/>
    <cellStyle name="Percent 3 4 2 2" xfId="3572"/>
    <cellStyle name="Percent 3 4 2 2 2" xfId="3573"/>
    <cellStyle name="Percent 3 4 2 2 2 2" xfId="7716"/>
    <cellStyle name="Percent 3 4 2 2 3" xfId="7715"/>
    <cellStyle name="Percent 3 4 2 3" xfId="3574"/>
    <cellStyle name="Percent 3 4 2 3 2" xfId="7717"/>
    <cellStyle name="Percent 3 4 2 4" xfId="7714"/>
    <cellStyle name="Percent 3 4 3" xfId="3575"/>
    <cellStyle name="Percent 3 4 3 2" xfId="3576"/>
    <cellStyle name="Percent 3 4 3 2 2" xfId="7719"/>
    <cellStyle name="Percent 3 4 3 3" xfId="7718"/>
    <cellStyle name="Percent 3 4 4" xfId="3577"/>
    <cellStyle name="Percent 3 4 4 2" xfId="7720"/>
    <cellStyle name="Percent 3 4 5" xfId="7713"/>
    <cellStyle name="Percent 3 5" xfId="3578"/>
    <cellStyle name="Percent 3 5 2" xfId="3579"/>
    <cellStyle name="Percent 3 5 2 2" xfId="3580"/>
    <cellStyle name="Percent 3 5 2 2 2" xfId="7723"/>
    <cellStyle name="Percent 3 5 2 3" xfId="7722"/>
    <cellStyle name="Percent 3 5 3" xfId="3581"/>
    <cellStyle name="Percent 3 5 3 2" xfId="7724"/>
    <cellStyle name="Percent 3 5 4" xfId="7721"/>
    <cellStyle name="Percent 3 6" xfId="3582"/>
    <cellStyle name="Percent 3 6 2" xfId="3583"/>
    <cellStyle name="Percent 3 6 2 2" xfId="7726"/>
    <cellStyle name="Percent 3 6 3" xfId="7725"/>
    <cellStyle name="Percent 3 7" xfId="3584"/>
    <cellStyle name="Percent 3 7 2" xfId="7727"/>
    <cellStyle name="Percent 3 8" xfId="7680"/>
    <cellStyle name="Percent 4" xfId="3585"/>
    <cellStyle name="Percent 4 2" xfId="3586"/>
    <cellStyle name="Percent 4 2 2" xfId="3587"/>
    <cellStyle name="Percent 4 2 2 2" xfId="3588"/>
    <cellStyle name="Percent 4 2 2 2 2" xfId="3589"/>
    <cellStyle name="Percent 4 2 2 2 2 2" xfId="7732"/>
    <cellStyle name="Percent 4 2 2 2 3" xfId="7731"/>
    <cellStyle name="Percent 4 2 2 3" xfId="3590"/>
    <cellStyle name="Percent 4 2 2 3 2" xfId="7733"/>
    <cellStyle name="Percent 4 2 2 4" xfId="7730"/>
    <cellStyle name="Percent 4 2 3" xfId="3591"/>
    <cellStyle name="Percent 4 2 3 2" xfId="3592"/>
    <cellStyle name="Percent 4 2 3 2 2" xfId="7735"/>
    <cellStyle name="Percent 4 2 3 3" xfId="7734"/>
    <cellStyle name="Percent 4 2 4" xfId="3593"/>
    <cellStyle name="Percent 4 2 4 2" xfId="7736"/>
    <cellStyle name="Percent 4 2 5" xfId="7729"/>
    <cellStyle name="Percent 4 3" xfId="3594"/>
    <cellStyle name="Percent 4 3 2" xfId="3595"/>
    <cellStyle name="Percent 4 3 2 2" xfId="3596"/>
    <cellStyle name="Percent 4 3 2 2 2" xfId="7739"/>
    <cellStyle name="Percent 4 3 2 3" xfId="7738"/>
    <cellStyle name="Percent 4 3 3" xfId="3597"/>
    <cellStyle name="Percent 4 3 3 2" xfId="7740"/>
    <cellStyle name="Percent 4 3 4" xfId="7737"/>
    <cellStyle name="Percent 4 4" xfId="3598"/>
    <cellStyle name="Percent 4 4 2" xfId="3599"/>
    <cellStyle name="Percent 4 4 2 2" xfId="7742"/>
    <cellStyle name="Percent 4 4 3" xfId="7741"/>
    <cellStyle name="Percent 4 5" xfId="3600"/>
    <cellStyle name="Percent 4 5 2" xfId="7743"/>
    <cellStyle name="Percent 4 6" xfId="7728"/>
    <cellStyle name="Percent 5" xfId="3601"/>
    <cellStyle name="Percent 5 2" xfId="3602"/>
    <cellStyle name="Percent 5 2 2" xfId="3603"/>
    <cellStyle name="Percent 5 2 2 2" xfId="3604"/>
    <cellStyle name="Percent 5 2 2 2 2" xfId="3605"/>
    <cellStyle name="Percent 5 2 2 2 2 2" xfId="7748"/>
    <cellStyle name="Percent 5 2 2 2 3" xfId="7747"/>
    <cellStyle name="Percent 5 2 2 3" xfId="3606"/>
    <cellStyle name="Percent 5 2 2 3 2" xfId="7749"/>
    <cellStyle name="Percent 5 2 2 4" xfId="7746"/>
    <cellStyle name="Percent 5 2 3" xfId="3607"/>
    <cellStyle name="Percent 5 2 3 2" xfId="3608"/>
    <cellStyle name="Percent 5 2 3 2 2" xfId="7751"/>
    <cellStyle name="Percent 5 2 3 3" xfId="7750"/>
    <cellStyle name="Percent 5 2 4" xfId="3609"/>
    <cellStyle name="Percent 5 2 4 2" xfId="7752"/>
    <cellStyle name="Percent 5 2 5" xfId="7745"/>
    <cellStyle name="Percent 5 3" xfId="3610"/>
    <cellStyle name="Percent 5 3 2" xfId="3611"/>
    <cellStyle name="Percent 5 3 2 2" xfId="3612"/>
    <cellStyle name="Percent 5 3 2 2 2" xfId="7755"/>
    <cellStyle name="Percent 5 3 2 3" xfId="7754"/>
    <cellStyle name="Percent 5 3 3" xfId="3613"/>
    <cellStyle name="Percent 5 3 3 2" xfId="7756"/>
    <cellStyle name="Percent 5 3 4" xfId="7753"/>
    <cellStyle name="Percent 5 4" xfId="3614"/>
    <cellStyle name="Percent 5 4 2" xfId="3615"/>
    <cellStyle name="Percent 5 4 2 2" xfId="7758"/>
    <cellStyle name="Percent 5 4 3" xfId="7757"/>
    <cellStyle name="Percent 5 5" xfId="3616"/>
    <cellStyle name="Percent 5 5 2" xfId="7759"/>
    <cellStyle name="Percent 5 6" xfId="7744"/>
    <cellStyle name="Percent 6" xfId="3617"/>
    <cellStyle name="Percent 6 2" xfId="3618"/>
    <cellStyle name="Percent 6 2 2" xfId="3619"/>
    <cellStyle name="Percent 6 2 2 2" xfId="3620"/>
    <cellStyle name="Percent 6 2 2 2 2" xfId="3621"/>
    <cellStyle name="Percent 6 2 2 2 2 2" xfId="7764"/>
    <cellStyle name="Percent 6 2 2 2 3" xfId="7763"/>
    <cellStyle name="Percent 6 2 2 3" xfId="3622"/>
    <cellStyle name="Percent 6 2 2 3 2" xfId="7765"/>
    <cellStyle name="Percent 6 2 2 4" xfId="7762"/>
    <cellStyle name="Percent 6 2 3" xfId="3623"/>
    <cellStyle name="Percent 6 2 3 2" xfId="3624"/>
    <cellStyle name="Percent 6 2 3 2 2" xfId="7767"/>
    <cellStyle name="Percent 6 2 3 3" xfId="7766"/>
    <cellStyle name="Percent 6 2 4" xfId="3625"/>
    <cellStyle name="Percent 6 2 4 2" xfId="7768"/>
    <cellStyle name="Percent 6 2 5" xfId="7761"/>
    <cellStyle name="Percent 6 3" xfId="3626"/>
    <cellStyle name="Percent 6 3 2" xfId="3627"/>
    <cellStyle name="Percent 6 3 2 2" xfId="3628"/>
    <cellStyle name="Percent 6 3 2 2 2" xfId="7771"/>
    <cellStyle name="Percent 6 3 2 3" xfId="7770"/>
    <cellStyle name="Percent 6 3 3" xfId="3629"/>
    <cellStyle name="Percent 6 3 3 2" xfId="7772"/>
    <cellStyle name="Percent 6 3 4" xfId="7769"/>
    <cellStyle name="Percent 6 4" xfId="3630"/>
    <cellStyle name="Percent 6 4 2" xfId="3631"/>
    <cellStyle name="Percent 6 4 2 2" xfId="7774"/>
    <cellStyle name="Percent 6 4 3" xfId="7773"/>
    <cellStyle name="Percent 6 5" xfId="3632"/>
    <cellStyle name="Percent 6 5 2" xfId="7775"/>
    <cellStyle name="Percent 6 6" xfId="7760"/>
    <cellStyle name="Percent 7" xfId="3633"/>
    <cellStyle name="Percent 7 2" xfId="3634"/>
    <cellStyle name="Percent 7 2 2" xfId="3635"/>
    <cellStyle name="Percent 7 2 2 2" xfId="3636"/>
    <cellStyle name="Percent 7 2 2 2 2" xfId="3637"/>
    <cellStyle name="Percent 7 2 2 2 2 2" xfId="7780"/>
    <cellStyle name="Percent 7 2 2 2 3" xfId="7779"/>
    <cellStyle name="Percent 7 2 2 3" xfId="3638"/>
    <cellStyle name="Percent 7 2 2 3 2" xfId="7781"/>
    <cellStyle name="Percent 7 2 2 4" xfId="7778"/>
    <cellStyle name="Percent 7 2 3" xfId="3639"/>
    <cellStyle name="Percent 7 2 3 2" xfId="3640"/>
    <cellStyle name="Percent 7 2 3 2 2" xfId="7783"/>
    <cellStyle name="Percent 7 2 3 3" xfId="7782"/>
    <cellStyle name="Percent 7 2 4" xfId="3641"/>
    <cellStyle name="Percent 7 2 4 2" xfId="7784"/>
    <cellStyle name="Percent 7 2 5" xfId="7777"/>
    <cellStyle name="Percent 7 3" xfId="3642"/>
    <cellStyle name="Percent 7 3 2" xfId="3643"/>
    <cellStyle name="Percent 7 3 2 2" xfId="3644"/>
    <cellStyle name="Percent 7 3 2 2 2" xfId="7787"/>
    <cellStyle name="Percent 7 3 2 3" xfId="7786"/>
    <cellStyle name="Percent 7 3 3" xfId="3645"/>
    <cellStyle name="Percent 7 3 3 2" xfId="7788"/>
    <cellStyle name="Percent 7 3 4" xfId="7785"/>
    <cellStyle name="Percent 7 4" xfId="3646"/>
    <cellStyle name="Percent 7 4 2" xfId="3647"/>
    <cellStyle name="Percent 7 4 2 2" xfId="7790"/>
    <cellStyle name="Percent 7 4 3" xfId="7789"/>
    <cellStyle name="Percent 7 5" xfId="3648"/>
    <cellStyle name="Percent 7 5 2" xfId="7791"/>
    <cellStyle name="Percent 7 6" xfId="7776"/>
    <cellStyle name="Percent 8" xfId="3649"/>
    <cellStyle name="Percent 8 2" xfId="3650"/>
    <cellStyle name="Percent 8 2 2" xfId="3651"/>
    <cellStyle name="Percent 8 2 2 2" xfId="3652"/>
    <cellStyle name="Percent 8 2 2 2 2" xfId="3653"/>
    <cellStyle name="Percent 8 2 2 2 2 2" xfId="7796"/>
    <cellStyle name="Percent 8 2 2 2 3" xfId="7795"/>
    <cellStyle name="Percent 8 2 2 3" xfId="3654"/>
    <cellStyle name="Percent 8 2 2 3 2" xfId="7797"/>
    <cellStyle name="Percent 8 2 2 4" xfId="7794"/>
    <cellStyle name="Percent 8 2 3" xfId="3655"/>
    <cellStyle name="Percent 8 2 3 2" xfId="3656"/>
    <cellStyle name="Percent 8 2 3 2 2" xfId="7799"/>
    <cellStyle name="Percent 8 2 3 3" xfId="7798"/>
    <cellStyle name="Percent 8 2 4" xfId="3657"/>
    <cellStyle name="Percent 8 2 4 2" xfId="7800"/>
    <cellStyle name="Percent 8 2 5" xfId="7793"/>
    <cellStyle name="Percent 8 3" xfId="3658"/>
    <cellStyle name="Percent 8 3 2" xfId="3659"/>
    <cellStyle name="Percent 8 3 2 2" xfId="3660"/>
    <cellStyle name="Percent 8 3 2 2 2" xfId="7803"/>
    <cellStyle name="Percent 8 3 2 3" xfId="7802"/>
    <cellStyle name="Percent 8 3 3" xfId="3661"/>
    <cellStyle name="Percent 8 3 3 2" xfId="7804"/>
    <cellStyle name="Percent 8 3 4" xfId="7801"/>
    <cellStyle name="Percent 8 4" xfId="3662"/>
    <cellStyle name="Percent 8 4 2" xfId="3663"/>
    <cellStyle name="Percent 8 4 2 2" xfId="7806"/>
    <cellStyle name="Percent 8 4 3" xfId="7805"/>
    <cellStyle name="Percent 8 5" xfId="3664"/>
    <cellStyle name="Percent 8 5 2" xfId="7807"/>
    <cellStyle name="Percent 8 6" xfId="7792"/>
    <cellStyle name="Percent 9" xfId="3665"/>
    <cellStyle name="Percent 9 2" xfId="3666"/>
    <cellStyle name="Percent 9 2 2" xfId="3667"/>
    <cellStyle name="Percent 9 2 2 2" xfId="3668"/>
    <cellStyle name="Percent 9 2 2 2 2" xfId="7811"/>
    <cellStyle name="Percent 9 2 2 3" xfId="7810"/>
    <cellStyle name="Percent 9 2 3" xfId="3669"/>
    <cellStyle name="Percent 9 2 3 2" xfId="7812"/>
    <cellStyle name="Percent 9 2 4" xfId="7809"/>
    <cellStyle name="Percent 9 3" xfId="3670"/>
    <cellStyle name="Percent 9 3 2" xfId="3671"/>
    <cellStyle name="Percent 9 3 2 2" xfId="7814"/>
    <cellStyle name="Percent 9 3 3" xfId="7813"/>
    <cellStyle name="Percent 9 4" xfId="3672"/>
    <cellStyle name="Percent 9 4 2" xfId="7815"/>
    <cellStyle name="Percent 9 5" xfId="7808"/>
    <cellStyle name="Standaard_BRE 0207" xfId="5869"/>
  </cellStyles>
  <dxfs count="45">
    <dxf>
      <font>
        <outline val="0"/>
        <shadow val="0"/>
        <u val="none"/>
        <vertAlign val="baseline"/>
        <sz val="9"/>
        <name val="Calibri"/>
        <scheme val="minor"/>
      </font>
      <alignment horizontal="center" textRotation="0" indent="0" justifyLastLine="0" shrinkToFit="0"/>
      <border diagonalUp="0" diagonalDown="0" outline="0">
        <left style="thin">
          <color indexed="64"/>
        </left>
        <right/>
        <top/>
        <bottom/>
      </border>
    </dxf>
    <dxf>
      <font>
        <b val="0"/>
        <outline val="0"/>
        <shadow val="0"/>
        <u val="none"/>
        <vertAlign val="baseline"/>
        <sz val="9"/>
        <name val="Calibri"/>
        <scheme val="minor"/>
      </font>
      <numFmt numFmtId="0" formatCode="General"/>
      <alignment horizontal="center" vertical="bottom" textRotation="0" wrapText="0" indent="0" justifyLastLine="0" shrinkToFit="0" readingOrder="0"/>
    </dxf>
    <dxf>
      <font>
        <outline val="0"/>
        <shadow val="0"/>
        <u val="none"/>
        <vertAlign val="baseline"/>
        <sz val="9"/>
        <name val="Calibri"/>
        <scheme val="minor"/>
      </font>
      <alignment horizontal="center" textRotation="0" indent="0" justifyLastLine="0" shrinkToFit="0"/>
    </dxf>
    <dxf>
      <font>
        <outline val="0"/>
        <shadow val="0"/>
        <u val="none"/>
        <vertAlign val="baseline"/>
        <sz val="9"/>
        <name val="Calibri"/>
        <scheme val="minor"/>
      </font>
      <fill>
        <patternFill patternType="none">
          <fgColor indexed="64"/>
          <bgColor auto="1"/>
        </patternFill>
      </fill>
      <alignment horizontal="center" vertical="bottom" textRotation="0" wrapText="0" indent="0" justifyLastLine="0" shrinkToFit="0" readingOrder="0"/>
    </dxf>
    <dxf>
      <font>
        <outline val="0"/>
        <shadow val="0"/>
        <u val="none"/>
        <vertAlign val="baseline"/>
        <sz val="9"/>
        <name val="Calibri"/>
        <scheme val="minor"/>
      </font>
      <alignment horizontal="center" textRotation="0" indent="0" justifyLastLine="0" shrinkToFit="0"/>
    </dxf>
    <dxf>
      <font>
        <outline val="0"/>
        <shadow val="0"/>
        <u val="none"/>
        <vertAlign val="baseline"/>
        <sz val="9"/>
        <name val="Calibri"/>
        <scheme val="minor"/>
      </font>
      <alignment horizontal="center" textRotation="0" indent="0" justifyLastLine="0" shrinkToFit="0"/>
    </dxf>
    <dxf>
      <font>
        <b/>
        <i val="0"/>
        <strike val="0"/>
        <condense val="0"/>
        <extend val="0"/>
        <outline val="0"/>
        <shadow val="0"/>
        <u val="none"/>
        <vertAlign val="baseline"/>
        <sz val="9"/>
        <color indexed="8"/>
        <name val="Calibri"/>
        <scheme val="minor"/>
      </font>
      <numFmt numFmtId="170" formatCode="0[$%-409]"/>
      <fill>
        <patternFill patternType="solid">
          <fgColor indexed="64"/>
          <bgColor indexed="10"/>
        </patternFill>
      </fill>
      <alignment horizontal="center" vertical="top" textRotation="0" wrapText="0" indent="0" justifyLastLine="0" shrinkToFit="0" readingOrder="0"/>
    </dxf>
    <dxf>
      <font>
        <b/>
        <i val="0"/>
        <strike val="0"/>
        <condense val="0"/>
        <extend val="0"/>
        <outline val="0"/>
        <shadow val="0"/>
        <u val="none"/>
        <vertAlign val="baseline"/>
        <sz val="9"/>
        <color indexed="17"/>
        <name val="Calibri"/>
        <scheme val="minor"/>
      </font>
      <numFmt numFmtId="3" formatCode="#,##0"/>
      <fill>
        <patternFill patternType="solid">
          <fgColor indexed="64"/>
          <bgColor theme="7"/>
        </patternFill>
      </fill>
      <alignment horizontal="center" vertical="top" textRotation="0" wrapText="0" indent="0" justifyLastLine="0" shrinkToFit="0" readingOrder="0"/>
    </dxf>
    <dxf>
      <font>
        <b val="0"/>
        <i val="0"/>
        <strike val="0"/>
        <condense val="0"/>
        <extend val="0"/>
        <outline val="0"/>
        <shadow val="0"/>
        <u val="none"/>
        <vertAlign val="baseline"/>
        <sz val="9"/>
        <color auto="1"/>
        <name val="Calibri"/>
        <scheme val="minor"/>
      </font>
      <fill>
        <patternFill patternType="solid">
          <fgColor indexed="64"/>
          <bgColor theme="7"/>
        </patternFill>
      </fill>
      <alignment horizontal="center" vertical="top" textRotation="0" wrapText="0" indent="0" justifyLastLine="0" shrinkToFit="0" readingOrder="0"/>
    </dxf>
    <dxf>
      <font>
        <b/>
        <i val="0"/>
        <strike val="0"/>
        <condense val="0"/>
        <extend val="0"/>
        <outline val="0"/>
        <shadow val="0"/>
        <u val="none"/>
        <vertAlign val="baseline"/>
        <sz val="9"/>
        <color indexed="39"/>
        <name val="Calibri"/>
        <scheme val="minor"/>
      </font>
      <numFmt numFmtId="3" formatCode="#,##0"/>
      <fill>
        <patternFill patternType="solid">
          <fgColor indexed="64"/>
          <bgColor theme="7"/>
        </patternFill>
      </fill>
      <alignment horizontal="center" vertical="top" textRotation="0" wrapText="0" indent="0" justifyLastLine="0" shrinkToFit="0" readingOrder="0"/>
    </dxf>
    <dxf>
      <font>
        <b/>
        <i val="0"/>
        <strike val="0"/>
        <condense val="0"/>
        <extend val="0"/>
        <outline val="0"/>
        <shadow val="0"/>
        <u val="none"/>
        <vertAlign val="baseline"/>
        <sz val="9"/>
        <color indexed="37"/>
        <name val="Calibri"/>
        <scheme val="minor"/>
      </font>
      <numFmt numFmtId="3" formatCode="#,##0"/>
      <fill>
        <patternFill patternType="solid">
          <fgColor indexed="64"/>
          <bgColor theme="7"/>
        </patternFill>
      </fill>
      <alignment horizontal="center" vertical="top" textRotation="0" wrapText="0" indent="0" justifyLastLine="0" shrinkToFit="0" readingOrder="0"/>
    </dxf>
    <dxf>
      <font>
        <b/>
        <i val="0"/>
        <strike val="0"/>
        <condense val="0"/>
        <extend val="0"/>
        <outline val="0"/>
        <shadow val="0"/>
        <u val="none"/>
        <vertAlign val="baseline"/>
        <sz val="9"/>
        <color indexed="16"/>
        <name val="Calibri"/>
        <scheme val="minor"/>
      </font>
      <numFmt numFmtId="3" formatCode="#,##0"/>
      <fill>
        <patternFill patternType="solid">
          <fgColor indexed="64"/>
          <bgColor theme="7"/>
        </patternFill>
      </fill>
      <alignment horizontal="center" vertical="top" textRotation="0" wrapText="0" indent="0" justifyLastLine="0" shrinkToFit="0" readingOrder="0"/>
    </dxf>
    <dxf>
      <font>
        <b/>
        <i val="0"/>
        <strike val="0"/>
        <condense val="0"/>
        <extend val="0"/>
        <outline val="0"/>
        <shadow val="0"/>
        <u val="none"/>
        <vertAlign val="baseline"/>
        <sz val="9"/>
        <color indexed="8"/>
        <name val="Calibri"/>
        <scheme val="minor"/>
      </font>
      <numFmt numFmtId="1" formatCode="0"/>
      <fill>
        <patternFill patternType="solid">
          <fgColor indexed="64"/>
          <bgColor theme="7"/>
        </patternFill>
      </fill>
      <alignment horizontal="center" vertical="top" textRotation="0" wrapText="0" indent="0" justifyLastLine="0" shrinkToFit="0" readingOrder="0"/>
    </dxf>
    <dxf>
      <font>
        <b/>
        <i val="0"/>
        <strike val="0"/>
        <condense val="0"/>
        <extend val="0"/>
        <outline val="0"/>
        <shadow val="0"/>
        <u val="none"/>
        <vertAlign val="baseline"/>
        <sz val="9"/>
        <color indexed="8"/>
        <name val="Calibri"/>
        <scheme val="minor"/>
      </font>
      <numFmt numFmtId="1" formatCode="0"/>
      <fill>
        <patternFill patternType="solid">
          <fgColor indexed="64"/>
          <bgColor theme="7"/>
        </patternFill>
      </fill>
      <alignment horizontal="center" vertical="top" textRotation="0" wrapText="0" indent="0" justifyLastLine="0" shrinkToFit="0" readingOrder="0"/>
    </dxf>
    <dxf>
      <font>
        <b val="0"/>
        <i val="0"/>
        <strike val="0"/>
        <condense val="0"/>
        <extend val="0"/>
        <outline val="0"/>
        <shadow val="0"/>
        <u val="none"/>
        <vertAlign val="baseline"/>
        <sz val="9"/>
        <color indexed="8"/>
        <name val="Calibri"/>
        <scheme val="minor"/>
      </font>
      <numFmt numFmtId="164" formatCode="mm\/dd\/yyyy"/>
      <fill>
        <patternFill patternType="solid">
          <fgColor indexed="64"/>
          <bgColor theme="7"/>
        </patternFill>
      </fill>
      <alignment horizontal="center" vertical="top" textRotation="0" wrapText="0" indent="0" justifyLastLine="0" shrinkToFit="0" readingOrder="0"/>
    </dxf>
    <dxf>
      <font>
        <b val="0"/>
        <i val="0"/>
        <strike val="0"/>
        <condense val="0"/>
        <extend val="0"/>
        <outline val="0"/>
        <shadow val="0"/>
        <u val="none"/>
        <vertAlign val="baseline"/>
        <sz val="9"/>
        <color indexed="8"/>
        <name val="Calibri"/>
        <scheme val="minor"/>
      </font>
      <numFmt numFmtId="164" formatCode="mm\/dd\/yyyy"/>
      <fill>
        <patternFill patternType="solid">
          <fgColor indexed="64"/>
          <bgColor theme="7"/>
        </patternFill>
      </fill>
      <alignment horizontal="center" vertical="top" textRotation="0" wrapText="0" indent="0" justifyLastLine="0" shrinkToFit="0" readingOrder="0"/>
    </dxf>
    <dxf>
      <font>
        <b val="0"/>
        <i val="0"/>
        <strike val="0"/>
        <condense val="0"/>
        <extend val="0"/>
        <outline val="0"/>
        <shadow val="0"/>
        <u val="none"/>
        <vertAlign val="baseline"/>
        <sz val="9"/>
        <color indexed="8"/>
        <name val="Calibri"/>
        <scheme val="minor"/>
      </font>
      <numFmt numFmtId="1" formatCode="0"/>
      <fill>
        <patternFill patternType="solid">
          <fgColor indexed="64"/>
          <bgColor theme="7"/>
        </patternFill>
      </fill>
      <alignment horizontal="center" vertical="top" textRotation="0" wrapText="0" indent="0" justifyLastLine="0" shrinkToFit="0" readingOrder="0"/>
    </dxf>
    <dxf>
      <font>
        <b val="0"/>
        <i val="0"/>
        <strike val="0"/>
        <condense val="0"/>
        <extend val="0"/>
        <outline val="0"/>
        <shadow val="0"/>
        <u val="none"/>
        <vertAlign val="baseline"/>
        <sz val="9"/>
        <color indexed="8"/>
        <name val="Calibri"/>
        <scheme val="minor"/>
      </font>
      <numFmt numFmtId="1" formatCode="0"/>
      <fill>
        <patternFill patternType="solid">
          <fgColor theme="0" tint="-0.14999847407452621"/>
          <bgColor theme="0" tint="-0.14999847407452621"/>
        </patternFill>
      </fill>
      <alignment horizontal="center" vertical="top" textRotation="0" wrapText="0" indent="0" justifyLastLine="0" shrinkToFit="0" readingOrder="0"/>
    </dxf>
    <dxf>
      <font>
        <b/>
        <i val="0"/>
        <strike val="0"/>
        <condense val="0"/>
        <extend val="0"/>
        <outline val="0"/>
        <shadow val="0"/>
        <u val="none"/>
        <vertAlign val="baseline"/>
        <sz val="9"/>
        <color indexed="8"/>
        <name val="Calibri"/>
        <scheme val="minor"/>
      </font>
      <numFmt numFmtId="19" formatCode="m/d/yyyy"/>
      <fill>
        <patternFill patternType="solid">
          <fgColor indexed="64"/>
          <bgColor indexed="11"/>
        </patternFill>
      </fill>
      <alignment horizontal="left" vertical="top" textRotation="0" wrapText="0" indent="0" justifyLastLine="0" shrinkToFit="0" readingOrder="0"/>
    </dxf>
    <dxf>
      <font>
        <b/>
        <i val="0"/>
        <strike val="0"/>
        <condense val="0"/>
        <extend val="0"/>
        <outline val="0"/>
        <shadow val="0"/>
        <u val="none"/>
        <vertAlign val="baseline"/>
        <sz val="9"/>
        <color indexed="8"/>
        <name val="Calibri"/>
        <scheme val="minor"/>
      </font>
      <numFmt numFmtId="0" formatCode="General"/>
      <fill>
        <patternFill patternType="solid">
          <fgColor theme="4" tint="0.79998168889431442"/>
          <bgColor theme="4" tint="0.79998168889431442"/>
        </patternFill>
      </fill>
      <alignment horizontal="left" vertical="top" textRotation="0" wrapText="0" indent="0" justifyLastLine="0" shrinkToFit="0" readingOrder="0"/>
    </dxf>
    <dxf>
      <font>
        <outline val="0"/>
        <shadow val="0"/>
        <u val="none"/>
        <vertAlign val="baseline"/>
        <sz val="9"/>
        <name val="Calibri"/>
        <scheme val="minor"/>
      </font>
      <numFmt numFmtId="0" formatCode="General"/>
    </dxf>
    <dxf>
      <font>
        <b/>
        <i val="0"/>
        <strike val="0"/>
        <condense val="0"/>
        <extend val="0"/>
        <outline val="0"/>
        <shadow val="0"/>
        <u val="none"/>
        <vertAlign val="baseline"/>
        <sz val="10"/>
        <color theme="0"/>
        <name val="Calibri"/>
        <scheme val="minor"/>
      </font>
      <numFmt numFmtId="0" formatCode="General"/>
      <fill>
        <patternFill patternType="solid">
          <fgColor indexed="64"/>
          <bgColor theme="0" tint="-0.34998626667073579"/>
        </patternFill>
      </fill>
      <alignment horizontal="center" vertical="top" textRotation="0" wrapText="1" indent="0" justifyLastLine="0" shrinkToFit="0" readingOrder="1"/>
    </dxf>
    <dxf>
      <font>
        <outline val="0"/>
        <shadow val="0"/>
        <u val="none"/>
        <vertAlign val="baseline"/>
        <sz val="9"/>
        <name val="Calibri"/>
        <scheme val="minor"/>
      </font>
      <numFmt numFmtId="0" formatCode="General"/>
      <alignment horizontal="center" vertical="center" textRotation="0" indent="0" justifyLastLine="0" shrinkToFit="0"/>
    </dxf>
    <dxf>
      <font>
        <outline val="0"/>
        <shadow val="0"/>
        <u val="none"/>
        <vertAlign val="baseline"/>
        <sz val="9"/>
        <name val="Calibri"/>
        <scheme val="minor"/>
      </font>
      <numFmt numFmtId="0" formatCode="General"/>
      <alignment horizontal="center" vertical="center" textRotation="0" indent="0" justifyLastLine="0" shrinkToFit="0"/>
    </dxf>
    <dxf>
      <font>
        <outline val="0"/>
        <shadow val="0"/>
        <u val="none"/>
        <vertAlign val="baseline"/>
        <sz val="9"/>
        <name val="Calibri"/>
        <scheme val="minor"/>
      </font>
      <numFmt numFmtId="0" formatCode="General"/>
      <alignment horizontal="center" vertical="center" textRotation="0" wrapText="0" indent="0" justifyLastLine="0" shrinkToFit="0" readingOrder="0"/>
    </dxf>
    <dxf>
      <font>
        <outline val="0"/>
        <shadow val="0"/>
        <u val="none"/>
        <vertAlign val="baseline"/>
        <sz val="9"/>
        <name val="Calibri"/>
        <scheme val="minor"/>
      </font>
      <numFmt numFmtId="0" formatCode="General"/>
      <alignment horizontal="center" textRotation="0" indent="0" justifyLastLine="0" shrinkToFit="0" readingOrder="1"/>
    </dxf>
    <dxf>
      <font>
        <outline val="0"/>
        <shadow val="0"/>
        <u val="none"/>
        <vertAlign val="baseline"/>
        <sz val="9"/>
        <name val="Calibri"/>
        <scheme val="minor"/>
      </font>
      <numFmt numFmtId="0" formatCode="General"/>
      <alignment horizontal="center" textRotation="0" indent="0" justifyLastLine="0" shrinkToFit="0"/>
      <border diagonalUp="0" diagonalDown="0" outline="0">
        <left style="thin">
          <color indexed="64"/>
        </left>
        <right/>
        <top/>
        <bottom/>
      </border>
    </dxf>
    <dxf>
      <font>
        <outline val="0"/>
        <shadow val="0"/>
        <u val="none"/>
        <vertAlign val="baseline"/>
        <sz val="9"/>
        <name val="Calibri"/>
        <scheme val="minor"/>
      </font>
      <numFmt numFmtId="166" formatCode="&quot;$&quot;#,##0"/>
      <alignment horizontal="center" textRotation="0" indent="0" justifyLastLine="0" shrinkToFit="0"/>
      <border diagonalUp="0" diagonalDown="0">
        <left style="thin">
          <color indexed="64"/>
        </left>
        <right/>
        <top/>
        <bottom/>
      </border>
    </dxf>
    <dxf>
      <font>
        <b/>
        <i val="0"/>
        <strike val="0"/>
        <condense val="0"/>
        <extend val="0"/>
        <outline val="0"/>
        <shadow val="0"/>
        <u val="none"/>
        <vertAlign val="baseline"/>
        <sz val="9"/>
        <color indexed="8"/>
        <name val="Calibri"/>
        <scheme val="minor"/>
      </font>
      <numFmt numFmtId="170" formatCode="0[$%-409]"/>
      <fill>
        <patternFill patternType="solid">
          <fgColor indexed="64"/>
          <bgColor indexed="10"/>
        </patternFill>
      </fill>
      <alignment horizontal="center" vertical="top" textRotation="0" wrapText="0" indent="0" justifyLastLine="0" shrinkToFit="0" readingOrder="0"/>
    </dxf>
    <dxf>
      <font>
        <b val="0"/>
        <i val="0"/>
        <strike val="0"/>
        <condense val="0"/>
        <extend val="0"/>
        <outline val="0"/>
        <shadow val="0"/>
        <u val="none"/>
        <vertAlign val="baseline"/>
        <sz val="9"/>
        <color indexed="8"/>
        <name val="Calibri"/>
        <scheme val="minor"/>
      </font>
      <numFmt numFmtId="164" formatCode="mm\/dd\/yyyy"/>
      <fill>
        <patternFill patternType="solid">
          <fgColor indexed="64"/>
          <bgColor theme="7"/>
        </patternFill>
      </fill>
      <alignment horizontal="center" vertical="top" textRotation="0" wrapText="0" indent="0" justifyLastLine="0" shrinkToFit="0" readingOrder="0"/>
    </dxf>
    <dxf>
      <font>
        <b val="0"/>
        <i val="0"/>
        <strike val="0"/>
        <condense val="0"/>
        <extend val="0"/>
        <outline val="0"/>
        <shadow val="0"/>
        <u val="none"/>
        <vertAlign val="baseline"/>
        <sz val="9"/>
        <color indexed="8"/>
        <name val="Calibri"/>
        <scheme val="minor"/>
      </font>
      <numFmt numFmtId="1" formatCode="0"/>
      <fill>
        <patternFill patternType="solid">
          <fgColor theme="0" tint="-0.14999847407452621"/>
          <bgColor theme="0" tint="-0.14999847407452621"/>
        </patternFill>
      </fill>
      <alignment horizontal="center" vertical="top" textRotation="0" wrapText="0" indent="0" justifyLastLine="0" shrinkToFit="0" readingOrder="0"/>
    </dxf>
    <dxf>
      <font>
        <b/>
        <i val="0"/>
        <strike val="0"/>
        <condense val="0"/>
        <extend val="0"/>
        <outline val="0"/>
        <shadow val="0"/>
        <u val="none"/>
        <vertAlign val="baseline"/>
        <sz val="9"/>
        <color indexed="8"/>
        <name val="Calibri"/>
        <scheme val="minor"/>
      </font>
      <numFmt numFmtId="19" formatCode="m/d/yyyy"/>
      <fill>
        <patternFill patternType="solid">
          <fgColor indexed="64"/>
          <bgColor indexed="11"/>
        </patternFill>
      </fill>
      <alignment horizontal="left" vertical="top" textRotation="0" wrapText="0" indent="0" justifyLastLine="0" shrinkToFit="0" readingOrder="0"/>
    </dxf>
    <dxf>
      <font>
        <b/>
        <i val="0"/>
        <strike val="0"/>
        <condense val="0"/>
        <extend val="0"/>
        <outline val="0"/>
        <shadow val="0"/>
        <u val="none"/>
        <vertAlign val="baseline"/>
        <sz val="9"/>
        <color indexed="8"/>
        <name val="Calibri"/>
        <scheme val="minor"/>
      </font>
      <numFmt numFmtId="0" formatCode="General"/>
      <fill>
        <patternFill patternType="solid">
          <fgColor theme="4" tint="0.79998168889431442"/>
          <bgColor theme="4" tint="0.79998168889431442"/>
        </patternFill>
      </fill>
      <alignment horizontal="left" vertical="top" textRotation="0" wrapText="0" indent="0" justifyLastLine="0" shrinkToFit="0" readingOrder="0"/>
    </dxf>
    <dxf>
      <font>
        <outline val="0"/>
        <shadow val="0"/>
        <u val="none"/>
        <vertAlign val="baseline"/>
        <sz val="9"/>
        <name val="Calibri"/>
        <scheme val="none"/>
      </font>
      <numFmt numFmtId="0" formatCode="General"/>
    </dxf>
    <dxf>
      <font>
        <b/>
        <i val="0"/>
        <strike val="0"/>
        <condense val="0"/>
        <extend val="0"/>
        <outline val="0"/>
        <shadow val="0"/>
        <u val="none"/>
        <vertAlign val="baseline"/>
        <sz val="10"/>
        <color theme="0"/>
        <name val="Calibri"/>
        <scheme val="minor"/>
      </font>
      <numFmt numFmtId="0" formatCode="General"/>
      <fill>
        <patternFill patternType="solid">
          <fgColor indexed="64"/>
          <bgColor theme="0" tint="-0.34998626667073579"/>
        </patternFill>
      </fill>
      <alignment horizontal="center" vertical="top" textRotation="0" wrapText="1" indent="0" justifyLastLine="0" shrinkToFit="0" readingOrder="1"/>
    </dxf>
    <dxf>
      <font>
        <b val="0"/>
        <i val="0"/>
        <strike val="0"/>
        <condense val="0"/>
        <extend val="0"/>
        <outline val="0"/>
        <shadow val="0"/>
        <u val="none"/>
        <vertAlign val="baseline"/>
        <sz val="11"/>
        <color theme="1"/>
        <name val="Calibri"/>
        <scheme val="minor"/>
      </font>
    </dxf>
    <dxf>
      <border>
        <bottom style="medium">
          <color indexed="64"/>
        </bottom>
      </border>
    </dxf>
    <dxf>
      <fill>
        <patternFill patternType="solid">
          <fgColor indexed="64"/>
          <bgColor theme="8" tint="0.79998168889431442"/>
        </patternFill>
      </fill>
      <border diagonalUp="0" diagonalDown="0">
        <left/>
        <right/>
        <top/>
        <bottom/>
        <vertical/>
        <horizontal/>
      </border>
    </dxf>
    <dxf>
      <fill>
        <patternFill patternType="solid">
          <fgColor rgb="FFDCE6F1"/>
          <bgColor rgb="FFDCE6F1"/>
        </patternFill>
      </fill>
    </dxf>
    <dxf>
      <fill>
        <patternFill patternType="solid">
          <fgColor rgb="FFDCE6F1"/>
          <bgColor rgb="FFDCE6F1"/>
        </patternFill>
      </fill>
    </dxf>
    <dxf>
      <font>
        <b/>
        <color rgb="FF366092"/>
      </font>
    </dxf>
    <dxf>
      <font>
        <b/>
        <color rgb="FF366092"/>
      </font>
    </dxf>
    <dxf>
      <font>
        <b/>
        <color rgb="FF366092"/>
      </font>
      <border>
        <top style="thin">
          <color rgb="FF4F81BD"/>
        </top>
      </border>
    </dxf>
    <dxf>
      <font>
        <b/>
        <color rgb="FF366092"/>
      </font>
      <border>
        <bottom style="thin">
          <color rgb="FF4F81BD"/>
        </bottom>
      </border>
    </dxf>
    <dxf>
      <font>
        <color rgb="FF366092"/>
      </font>
      <border>
        <top style="thin">
          <color rgb="FF4F81BD"/>
        </top>
        <bottom style="thin">
          <color rgb="FF4F81BD"/>
        </bottom>
      </border>
    </dxf>
  </dxfs>
  <tableStyles count="2" defaultTableStyle="TableStyleMedium2" defaultPivotStyle="PivotStyleLight16">
    <tableStyle name="Table Style 1" pivot="0" count="0"/>
    <tableStyle name="TableStyleLight2 2" pivot="0" count="7">
      <tableStyleElement type="wholeTable" dxfId="44"/>
      <tableStyleElement type="headerRow" dxfId="43"/>
      <tableStyleElement type="totalRow" dxfId="42"/>
      <tableStyleElement type="firstColumn" dxfId="41"/>
      <tableStyleElement type="lastColumn" dxfId="40"/>
      <tableStyleElement type="firstRowStripe" dxfId="39"/>
      <tableStyleElement type="firstColumnStripe" dxfId="38"/>
    </tableStyle>
  </tableStyles>
  <colors>
    <mruColors>
      <color rgb="FFFF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294</xdr:row>
      <xdr:rowOff>0</xdr:rowOff>
    </xdr:from>
    <xdr:to>
      <xdr:col>5</xdr:col>
      <xdr:colOff>101600</xdr:colOff>
      <xdr:row>301</xdr:row>
      <xdr:rowOff>19050</xdr:rowOff>
    </xdr:to>
    <xdr:sp macro="" textlink="">
      <xdr:nvSpPr>
        <xdr:cNvPr id="2" name="Text Box 2"/>
        <xdr:cNvSpPr txBox="1">
          <a:spLocks noChangeArrowheads="1"/>
        </xdr:cNvSpPr>
      </xdr:nvSpPr>
      <xdr:spPr bwMode="auto">
        <a:xfrm>
          <a:off x="4905375" y="55435500"/>
          <a:ext cx="101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294</xdr:row>
      <xdr:rowOff>0</xdr:rowOff>
    </xdr:from>
    <xdr:to>
      <xdr:col>5</xdr:col>
      <xdr:colOff>101600</xdr:colOff>
      <xdr:row>301</xdr:row>
      <xdr:rowOff>19050</xdr:rowOff>
    </xdr:to>
    <xdr:sp macro="" textlink="">
      <xdr:nvSpPr>
        <xdr:cNvPr id="3" name="Text Box 1"/>
        <xdr:cNvSpPr txBox="1">
          <a:spLocks noChangeArrowheads="1"/>
        </xdr:cNvSpPr>
      </xdr:nvSpPr>
      <xdr:spPr bwMode="auto">
        <a:xfrm>
          <a:off x="4905375" y="55435500"/>
          <a:ext cx="101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294</xdr:row>
      <xdr:rowOff>0</xdr:rowOff>
    </xdr:from>
    <xdr:to>
      <xdr:col>5</xdr:col>
      <xdr:colOff>101600</xdr:colOff>
      <xdr:row>301</xdr:row>
      <xdr:rowOff>19050</xdr:rowOff>
    </xdr:to>
    <xdr:sp macro="" textlink="">
      <xdr:nvSpPr>
        <xdr:cNvPr id="4" name="Text Box 2"/>
        <xdr:cNvSpPr txBox="1">
          <a:spLocks noChangeArrowheads="1"/>
        </xdr:cNvSpPr>
      </xdr:nvSpPr>
      <xdr:spPr bwMode="auto">
        <a:xfrm>
          <a:off x="4905375" y="55435500"/>
          <a:ext cx="101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0</xdr:colOff>
      <xdr:row>294</xdr:row>
      <xdr:rowOff>0</xdr:rowOff>
    </xdr:from>
    <xdr:to>
      <xdr:col>18</xdr:col>
      <xdr:colOff>101600</xdr:colOff>
      <xdr:row>298</xdr:row>
      <xdr:rowOff>19050</xdr:rowOff>
    </xdr:to>
    <xdr:sp macro="" textlink="">
      <xdr:nvSpPr>
        <xdr:cNvPr id="2" name="Text Box 2"/>
        <xdr:cNvSpPr txBox="1">
          <a:spLocks noChangeArrowheads="1"/>
        </xdr:cNvSpPr>
      </xdr:nvSpPr>
      <xdr:spPr bwMode="auto">
        <a:xfrm>
          <a:off x="7658100" y="55435500"/>
          <a:ext cx="101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294</xdr:row>
      <xdr:rowOff>0</xdr:rowOff>
    </xdr:from>
    <xdr:to>
      <xdr:col>18</xdr:col>
      <xdr:colOff>101600</xdr:colOff>
      <xdr:row>298</xdr:row>
      <xdr:rowOff>19050</xdr:rowOff>
    </xdr:to>
    <xdr:sp macro="" textlink="">
      <xdr:nvSpPr>
        <xdr:cNvPr id="3" name="Text Box 1"/>
        <xdr:cNvSpPr txBox="1">
          <a:spLocks noChangeArrowheads="1"/>
        </xdr:cNvSpPr>
      </xdr:nvSpPr>
      <xdr:spPr bwMode="auto">
        <a:xfrm>
          <a:off x="7658100" y="55435500"/>
          <a:ext cx="101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294</xdr:row>
      <xdr:rowOff>0</xdr:rowOff>
    </xdr:from>
    <xdr:to>
      <xdr:col>18</xdr:col>
      <xdr:colOff>101600</xdr:colOff>
      <xdr:row>298</xdr:row>
      <xdr:rowOff>19050</xdr:rowOff>
    </xdr:to>
    <xdr:sp macro="" textlink="">
      <xdr:nvSpPr>
        <xdr:cNvPr id="4" name="Text Box 2"/>
        <xdr:cNvSpPr txBox="1">
          <a:spLocks noChangeArrowheads="1"/>
        </xdr:cNvSpPr>
      </xdr:nvSpPr>
      <xdr:spPr bwMode="auto">
        <a:xfrm>
          <a:off x="7658100" y="55435500"/>
          <a:ext cx="101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JUNE15_PROMO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 PROMO"/>
      <sheetName val="2015 INV"/>
      <sheetName val="INVENTORY 06-12"/>
      <sheetName val="TC"/>
      <sheetName val="2015 FAMS"/>
      <sheetName val="2015 DATES&amp;PRICES"/>
      <sheetName val="2016 PROMO"/>
      <sheetName val="2016 DATES&amp;PRICES"/>
      <sheetName val="2016 INV"/>
      <sheetName val="MKTG"/>
    </sheetNames>
    <sheetDataSet>
      <sheetData sheetId="0" refreshError="1"/>
      <sheetData sheetId="1" refreshError="1"/>
      <sheetData sheetId="2" refreshError="1"/>
      <sheetData sheetId="3" refreshError="1"/>
      <sheetData sheetId="4" refreshError="1"/>
      <sheetData sheetId="5" refreshError="1"/>
      <sheetData sheetId="6" refreshError="1">
        <row r="1">
          <cell r="C1" t="str">
            <v>Cruise Code</v>
          </cell>
          <cell r="D1" t="str">
            <v>SHIP NAME</v>
          </cell>
          <cell r="E1" t="str">
            <v>CAPACITY</v>
          </cell>
          <cell r="F1" t="str">
            <v>U.S. DEPARTURE</v>
          </cell>
          <cell r="G1" t="str">
            <v>LAND START</v>
          </cell>
          <cell r="H1" t="str">
            <v>EMBARK</v>
          </cell>
          <cell r="I1" t="str">
            <v># of Nights</v>
          </cell>
          <cell r="J1" t="str">
            <v>DISEMBARK</v>
          </cell>
          <cell r="K1" t="str">
            <v>OFFER P/STATEROOM DBL OCC</v>
          </cell>
          <cell r="L1" t="str">
            <v>NOTES</v>
          </cell>
          <cell r="M1" t="str">
            <v>SGL OCC OFFER</v>
          </cell>
          <cell r="N1" t="str">
            <v>FULL CRUISE PRICE PP/DBL BASE CAT</v>
          </cell>
          <cell r="O1" t="str">
            <v>REDUCED CRUISE PRICE PP/DBL OCC</v>
          </cell>
          <cell r="P1" t="str">
            <v>CRUISE &amp; LAND PP/DBL BASE CAT</v>
          </cell>
          <cell r="Q1" t="str">
            <v>Port Charges</v>
          </cell>
          <cell r="R1" t="str">
            <v>VALIDITY</v>
          </cell>
        </row>
        <row r="2">
          <cell r="C2" t="str">
            <v>AJ161124AHR</v>
          </cell>
          <cell r="D2" t="str">
            <v>AmaViola</v>
          </cell>
          <cell r="E2">
            <v>2.5316455696202556E-2</v>
          </cell>
          <cell r="F2">
            <v>42697</v>
          </cell>
          <cell r="G2">
            <v>42698</v>
          </cell>
          <cell r="H2">
            <v>42698</v>
          </cell>
          <cell r="I2">
            <v>7</v>
          </cell>
          <cell r="J2">
            <v>42705</v>
          </cell>
          <cell r="K2">
            <v>0.4</v>
          </cell>
          <cell r="L2">
            <v>0</v>
          </cell>
          <cell r="M2" t="str">
            <v>Single Supplement Waived (Cat. E &amp; D only); Max 25%</v>
          </cell>
          <cell r="N2">
            <v>2799</v>
          </cell>
          <cell r="O2">
            <v>1679</v>
          </cell>
          <cell r="P2">
            <v>3319</v>
          </cell>
          <cell r="Q2">
            <v>168</v>
          </cell>
          <cell r="R2">
            <v>42247</v>
          </cell>
        </row>
        <row r="3">
          <cell r="C3" t="str">
            <v>AE161128AH</v>
          </cell>
          <cell r="D3" t="str">
            <v>AmaSonata</v>
          </cell>
          <cell r="E3">
            <v>7.3170731707317027E-2</v>
          </cell>
          <cell r="F3">
            <v>42699</v>
          </cell>
          <cell r="G3">
            <v>42700</v>
          </cell>
          <cell r="H3">
            <v>42702</v>
          </cell>
          <cell r="I3">
            <v>7</v>
          </cell>
          <cell r="J3">
            <v>42709</v>
          </cell>
          <cell r="K3">
            <v>0.3</v>
          </cell>
          <cell r="L3">
            <v>0</v>
          </cell>
          <cell r="M3" t="str">
            <v>Single Supplement Waived (Cat. E &amp; D only); Max 25%</v>
          </cell>
          <cell r="N3">
            <v>2899</v>
          </cell>
          <cell r="O3">
            <v>2029.3</v>
          </cell>
          <cell r="P3">
            <v>3419</v>
          </cell>
          <cell r="Q3">
            <v>168</v>
          </cell>
          <cell r="R3">
            <v>42247</v>
          </cell>
        </row>
        <row r="4">
          <cell r="C4" t="str">
            <v>AJ161201AH</v>
          </cell>
          <cell r="D4" t="str">
            <v>AmaViola</v>
          </cell>
          <cell r="E4">
            <v>0.16455696202531644</v>
          </cell>
          <cell r="F4">
            <v>42702</v>
          </cell>
          <cell r="G4">
            <v>42703</v>
          </cell>
          <cell r="H4">
            <v>42705</v>
          </cell>
          <cell r="I4">
            <v>7</v>
          </cell>
          <cell r="J4">
            <v>42712</v>
          </cell>
          <cell r="K4">
            <v>0.3</v>
          </cell>
          <cell r="L4">
            <v>0</v>
          </cell>
          <cell r="M4" t="str">
            <v>Single Supplement Waived (Cat. E &amp; D only); Max 25%</v>
          </cell>
          <cell r="N4">
            <v>2899</v>
          </cell>
          <cell r="O4">
            <v>2029.3</v>
          </cell>
          <cell r="P4">
            <v>3419</v>
          </cell>
          <cell r="Q4">
            <v>168</v>
          </cell>
          <cell r="R4">
            <v>42247</v>
          </cell>
        </row>
        <row r="5">
          <cell r="C5" t="str">
            <v>AE161205AHR</v>
          </cell>
          <cell r="D5" t="str">
            <v>AmaSonata</v>
          </cell>
          <cell r="E5">
            <v>0.12195121951219512</v>
          </cell>
          <cell r="F5">
            <v>42708</v>
          </cell>
          <cell r="G5">
            <v>42709</v>
          </cell>
          <cell r="H5">
            <v>42709</v>
          </cell>
          <cell r="I5">
            <v>7</v>
          </cell>
          <cell r="J5">
            <v>42716</v>
          </cell>
          <cell r="K5">
            <v>0.3</v>
          </cell>
          <cell r="L5">
            <v>0</v>
          </cell>
          <cell r="M5" t="str">
            <v>Single Supplement Waived (Cat. E &amp; D only); Max 25%</v>
          </cell>
          <cell r="N5">
            <v>2899</v>
          </cell>
          <cell r="O5">
            <v>2029.3</v>
          </cell>
          <cell r="P5">
            <v>3419</v>
          </cell>
          <cell r="Q5">
            <v>168</v>
          </cell>
          <cell r="R5">
            <v>42247</v>
          </cell>
        </row>
        <row r="6">
          <cell r="C6" t="str">
            <v>AJ161215AH</v>
          </cell>
          <cell r="D6" t="str">
            <v>AmaViola</v>
          </cell>
          <cell r="E6">
            <v>0.98734177215189878</v>
          </cell>
          <cell r="F6">
            <v>42716</v>
          </cell>
          <cell r="G6">
            <v>42717</v>
          </cell>
          <cell r="H6">
            <v>42719</v>
          </cell>
          <cell r="I6">
            <v>7</v>
          </cell>
          <cell r="J6">
            <v>42726</v>
          </cell>
          <cell r="K6">
            <v>0.4</v>
          </cell>
          <cell r="L6">
            <v>0</v>
          </cell>
          <cell r="M6" t="str">
            <v>Single Supplement Waived (Cat. E &amp; D only); Max 25%</v>
          </cell>
          <cell r="N6">
            <v>2899</v>
          </cell>
          <cell r="O6">
            <v>1739</v>
          </cell>
          <cell r="P6">
            <v>3419</v>
          </cell>
          <cell r="Q6">
            <v>168</v>
          </cell>
          <cell r="R6">
            <v>42247</v>
          </cell>
        </row>
        <row r="7">
          <cell r="C7" t="str">
            <v>AE161219AX</v>
          </cell>
          <cell r="D7" t="str">
            <v>AmaSonata</v>
          </cell>
          <cell r="E7">
            <v>0</v>
          </cell>
          <cell r="F7">
            <v>42722</v>
          </cell>
          <cell r="G7">
            <v>42723</v>
          </cell>
          <cell r="H7">
            <v>42723</v>
          </cell>
          <cell r="I7">
            <v>7</v>
          </cell>
          <cell r="J7">
            <v>42730</v>
          </cell>
          <cell r="K7">
            <v>0.4</v>
          </cell>
          <cell r="L7">
            <v>0</v>
          </cell>
          <cell r="M7" t="str">
            <v>Single Supplement Waived (Cat. E &amp; D only); Max 25%</v>
          </cell>
          <cell r="N7">
            <v>2799</v>
          </cell>
          <cell r="O7">
            <v>1679</v>
          </cell>
          <cell r="P7">
            <v>3319</v>
          </cell>
          <cell r="Q7">
            <v>168</v>
          </cell>
          <cell r="R7">
            <v>42247</v>
          </cell>
        </row>
        <row r="8">
          <cell r="C8" t="str">
            <v>AC161123AI</v>
          </cell>
          <cell r="D8" t="str">
            <v>AmaCerto</v>
          </cell>
          <cell r="E8">
            <v>0.1097560975609756</v>
          </cell>
          <cell r="F8">
            <v>42696</v>
          </cell>
          <cell r="G8">
            <v>42697</v>
          </cell>
          <cell r="H8">
            <v>42697</v>
          </cell>
          <cell r="I8">
            <v>7</v>
          </cell>
          <cell r="J8">
            <v>42704</v>
          </cell>
          <cell r="K8">
            <v>0.4</v>
          </cell>
          <cell r="L8">
            <v>0</v>
          </cell>
          <cell r="M8" t="str">
            <v>Single Supplement Waived (Cat. E &amp; D only); Max 25%</v>
          </cell>
          <cell r="N8">
            <v>2799</v>
          </cell>
          <cell r="O8">
            <v>1679</v>
          </cell>
          <cell r="P8">
            <v>3959</v>
          </cell>
          <cell r="Q8">
            <v>168</v>
          </cell>
          <cell r="R8">
            <v>42247</v>
          </cell>
        </row>
        <row r="9">
          <cell r="C9" t="str">
            <v>AC161130AIR</v>
          </cell>
          <cell r="D9" t="str">
            <v>AmaCerto</v>
          </cell>
          <cell r="E9">
            <v>2.4390243902439046E-2</v>
          </cell>
          <cell r="F9">
            <v>42699</v>
          </cell>
          <cell r="G9">
            <v>42700</v>
          </cell>
          <cell r="H9">
            <v>42704</v>
          </cell>
          <cell r="I9">
            <v>7</v>
          </cell>
          <cell r="J9">
            <v>42711</v>
          </cell>
          <cell r="K9">
            <v>0.3</v>
          </cell>
          <cell r="L9">
            <v>0</v>
          </cell>
          <cell r="M9" t="str">
            <v>Single Supplement Waived (Cat. E &amp; D only); Max 25%</v>
          </cell>
          <cell r="N9">
            <v>2899</v>
          </cell>
          <cell r="O9">
            <v>2029.3</v>
          </cell>
          <cell r="P9">
            <v>4059</v>
          </cell>
          <cell r="Q9">
            <v>168</v>
          </cell>
          <cell r="R9">
            <v>42247</v>
          </cell>
        </row>
        <row r="10">
          <cell r="C10" t="str">
            <v>AC161207AI</v>
          </cell>
          <cell r="D10" t="str">
            <v>AmaCerto</v>
          </cell>
          <cell r="E10">
            <v>4.8780487804878092E-2</v>
          </cell>
          <cell r="F10">
            <v>42710</v>
          </cell>
          <cell r="G10">
            <v>42711</v>
          </cell>
          <cell r="H10">
            <v>42711</v>
          </cell>
          <cell r="I10">
            <v>7</v>
          </cell>
          <cell r="J10">
            <v>42718</v>
          </cell>
          <cell r="K10">
            <v>0.3</v>
          </cell>
          <cell r="L10">
            <v>0</v>
          </cell>
          <cell r="M10" t="str">
            <v>Single Supplement Waived (Cat. E &amp; D only); Max 25%</v>
          </cell>
          <cell r="N10">
            <v>2899</v>
          </cell>
          <cell r="O10">
            <v>2029.3</v>
          </cell>
          <cell r="P10">
            <v>4059</v>
          </cell>
          <cell r="Q10">
            <v>168</v>
          </cell>
          <cell r="R10">
            <v>42247</v>
          </cell>
        </row>
        <row r="11">
          <cell r="C11" t="str">
            <v>AC161221AI</v>
          </cell>
          <cell r="D11" t="str">
            <v>AmaCerto</v>
          </cell>
          <cell r="E11">
            <v>0</v>
          </cell>
          <cell r="F11">
            <v>42724</v>
          </cell>
          <cell r="G11">
            <v>42725</v>
          </cell>
          <cell r="H11">
            <v>42725</v>
          </cell>
          <cell r="I11">
            <v>7</v>
          </cell>
          <cell r="J11">
            <v>42732</v>
          </cell>
          <cell r="K11">
            <v>0.4</v>
          </cell>
          <cell r="L11">
            <v>0</v>
          </cell>
          <cell r="M11" t="str">
            <v>Single Supplement Waived (Cat. E &amp; D only); Max 25%</v>
          </cell>
          <cell r="N11">
            <v>2899</v>
          </cell>
          <cell r="O11">
            <v>1739</v>
          </cell>
          <cell r="P11">
            <v>4059</v>
          </cell>
          <cell r="Q11">
            <v>168</v>
          </cell>
          <cell r="R11">
            <v>42247</v>
          </cell>
        </row>
        <row r="12">
          <cell r="C12" t="str">
            <v>PA160816DO</v>
          </cell>
          <cell r="D12" t="str">
            <v>AmaVida</v>
          </cell>
          <cell r="E12">
            <v>5.6603773584905648E-2</v>
          </cell>
          <cell r="F12">
            <v>42594</v>
          </cell>
          <cell r="G12">
            <v>42595</v>
          </cell>
          <cell r="H12">
            <v>42598</v>
          </cell>
          <cell r="I12">
            <v>7</v>
          </cell>
          <cell r="J12">
            <v>42605</v>
          </cell>
          <cell r="K12">
            <v>1500</v>
          </cell>
          <cell r="L12">
            <v>0</v>
          </cell>
          <cell r="M12" t="str">
            <v>Single Supplement Waived (Cat. E &amp; D only); Max 25%</v>
          </cell>
          <cell r="N12">
            <v>3499</v>
          </cell>
          <cell r="O12">
            <v>2749</v>
          </cell>
          <cell r="P12">
            <v>4249</v>
          </cell>
          <cell r="Q12">
            <v>168</v>
          </cell>
          <cell r="R12">
            <v>0</v>
          </cell>
        </row>
        <row r="13">
          <cell r="C13" t="str">
            <v>CA160811AD</v>
          </cell>
          <cell r="D13" t="str">
            <v>AmaDante</v>
          </cell>
          <cell r="E13">
            <v>0.14864864864864868</v>
          </cell>
          <cell r="F13">
            <v>42589</v>
          </cell>
          <cell r="G13">
            <v>42590</v>
          </cell>
          <cell r="H13">
            <v>42593</v>
          </cell>
          <cell r="I13">
            <v>7</v>
          </cell>
          <cell r="J13">
            <v>42600</v>
          </cell>
          <cell r="K13">
            <v>1500</v>
          </cell>
          <cell r="L13">
            <v>0</v>
          </cell>
          <cell r="M13" t="str">
            <v>Single Supplement Waived (Cat. E &amp; D only); Max 25%</v>
          </cell>
          <cell r="N13">
            <v>3299</v>
          </cell>
          <cell r="O13">
            <v>2549</v>
          </cell>
          <cell r="P13">
            <v>4719</v>
          </cell>
          <cell r="Q13">
            <v>168</v>
          </cell>
          <cell r="R13">
            <v>0</v>
          </cell>
        </row>
        <row r="14">
          <cell r="C14" t="str">
            <v>AE160425AJ</v>
          </cell>
          <cell r="D14" t="str">
            <v>AmaSonata</v>
          </cell>
          <cell r="E14">
            <v>0.14634146341463417</v>
          </cell>
          <cell r="F14">
            <v>42482</v>
          </cell>
          <cell r="G14">
            <v>42483</v>
          </cell>
          <cell r="H14">
            <v>42485</v>
          </cell>
          <cell r="I14">
            <v>7</v>
          </cell>
          <cell r="J14">
            <v>42492</v>
          </cell>
          <cell r="K14">
            <v>2000</v>
          </cell>
          <cell r="L14">
            <v>0</v>
          </cell>
          <cell r="M14" t="str">
            <v>Single Supplement Waived (Cat. E &amp; D only); Max 25%</v>
          </cell>
          <cell r="N14">
            <v>3199</v>
          </cell>
          <cell r="O14">
            <v>2199</v>
          </cell>
          <cell r="P14">
            <v>4699</v>
          </cell>
          <cell r="Q14">
            <v>168</v>
          </cell>
          <cell r="R14">
            <v>0</v>
          </cell>
        </row>
        <row r="15">
          <cell r="C15" t="str">
            <v>AH160619AJR</v>
          </cell>
          <cell r="D15" t="str">
            <v>AmaSerena</v>
          </cell>
          <cell r="E15">
            <v>0.1097560975609756</v>
          </cell>
          <cell r="F15">
            <v>42535</v>
          </cell>
          <cell r="G15">
            <v>42536</v>
          </cell>
          <cell r="H15">
            <v>42540</v>
          </cell>
          <cell r="I15">
            <v>7</v>
          </cell>
          <cell r="J15">
            <v>42547</v>
          </cell>
          <cell r="K15">
            <v>2000</v>
          </cell>
          <cell r="L15">
            <v>0</v>
          </cell>
          <cell r="M15" t="str">
            <v>Single Supplement Waived (Cat. E &amp; D only); Max 25%</v>
          </cell>
          <cell r="N15">
            <v>3399</v>
          </cell>
          <cell r="O15">
            <v>2399</v>
          </cell>
          <cell r="P15">
            <v>4899</v>
          </cell>
          <cell r="Q15">
            <v>168</v>
          </cell>
          <cell r="R15">
            <v>0</v>
          </cell>
        </row>
        <row r="16">
          <cell r="C16" t="str">
            <v>AE161017AJR</v>
          </cell>
          <cell r="D16" t="str">
            <v>AmaSonata</v>
          </cell>
          <cell r="E16">
            <v>0.28048780487804881</v>
          </cell>
          <cell r="F16">
            <v>42655</v>
          </cell>
          <cell r="G16">
            <v>42656</v>
          </cell>
          <cell r="H16">
            <v>42660</v>
          </cell>
          <cell r="I16">
            <v>7</v>
          </cell>
          <cell r="J16">
            <v>42667</v>
          </cell>
          <cell r="K16">
            <v>1500</v>
          </cell>
          <cell r="L16">
            <v>0</v>
          </cell>
          <cell r="M16" t="str">
            <v>Single Supplement Waived (Cat. E &amp; D only); Max 25%</v>
          </cell>
          <cell r="N16">
            <v>3299</v>
          </cell>
          <cell r="O16">
            <v>2549</v>
          </cell>
          <cell r="P16">
            <v>4799</v>
          </cell>
          <cell r="Q16">
            <v>168</v>
          </cell>
          <cell r="R16">
            <v>0</v>
          </cell>
        </row>
        <row r="17">
          <cell r="C17" t="str">
            <v>MA160328MP</v>
          </cell>
          <cell r="D17" t="str">
            <v>AmaPura</v>
          </cell>
          <cell r="E17">
            <v>7.1428571428571397E-2</v>
          </cell>
          <cell r="F17" t="str">
            <v>n/a</v>
          </cell>
          <cell r="G17">
            <v>42455</v>
          </cell>
          <cell r="H17">
            <v>42457</v>
          </cell>
          <cell r="I17">
            <v>10</v>
          </cell>
          <cell r="J17">
            <v>42467</v>
          </cell>
          <cell r="K17">
            <v>2500</v>
          </cell>
          <cell r="L17">
            <v>0</v>
          </cell>
          <cell r="M17" t="str">
            <v>Single Supplement Waived (excludes SA)</v>
          </cell>
          <cell r="N17">
            <v>4899</v>
          </cell>
          <cell r="O17">
            <v>3649</v>
          </cell>
          <cell r="P17">
            <v>5739</v>
          </cell>
          <cell r="Q17">
            <v>190</v>
          </cell>
          <cell r="R17">
            <v>0</v>
          </cell>
        </row>
        <row r="18">
          <cell r="C18" t="str">
            <v>MA160407PM</v>
          </cell>
          <cell r="D18" t="str">
            <v>AmaPura</v>
          </cell>
          <cell r="E18">
            <v>3.5714285714285698E-2</v>
          </cell>
          <cell r="F18" t="str">
            <v>n/a</v>
          </cell>
          <cell r="G18">
            <v>42465</v>
          </cell>
          <cell r="H18">
            <v>42467</v>
          </cell>
          <cell r="I18">
            <v>10</v>
          </cell>
          <cell r="J18">
            <v>42477</v>
          </cell>
          <cell r="K18">
            <v>2500</v>
          </cell>
          <cell r="L18">
            <v>0</v>
          </cell>
          <cell r="M18" t="str">
            <v>Single Supplement Waived (excludes SA)</v>
          </cell>
          <cell r="N18">
            <v>4799</v>
          </cell>
          <cell r="O18">
            <v>3549</v>
          </cell>
          <cell r="P18">
            <v>5639</v>
          </cell>
          <cell r="Q18">
            <v>190</v>
          </cell>
          <cell r="R18">
            <v>0</v>
          </cell>
        </row>
        <row r="19">
          <cell r="C19" t="str">
            <v>MA160912MP</v>
          </cell>
          <cell r="D19" t="str">
            <v>AmaPura</v>
          </cell>
          <cell r="E19">
            <v>0</v>
          </cell>
          <cell r="F19" t="str">
            <v>n/a</v>
          </cell>
          <cell r="G19">
            <v>42623</v>
          </cell>
          <cell r="H19">
            <v>42625</v>
          </cell>
          <cell r="I19">
            <v>10</v>
          </cell>
          <cell r="J19">
            <v>42635</v>
          </cell>
          <cell r="K19">
            <v>3000</v>
          </cell>
          <cell r="L19">
            <v>0</v>
          </cell>
          <cell r="M19" t="str">
            <v>Single Supplement Waived (excludes SA)</v>
          </cell>
          <cell r="N19">
            <v>4499</v>
          </cell>
          <cell r="O19">
            <v>2999</v>
          </cell>
          <cell r="P19">
            <v>5339</v>
          </cell>
          <cell r="Q19">
            <v>190</v>
          </cell>
          <cell r="R19">
            <v>0</v>
          </cell>
        </row>
        <row r="20">
          <cell r="C20" t="str">
            <v>MA160922PM</v>
          </cell>
          <cell r="D20" t="str">
            <v>AmaPura</v>
          </cell>
          <cell r="E20">
            <v>0</v>
          </cell>
          <cell r="F20" t="str">
            <v>n/a</v>
          </cell>
          <cell r="G20">
            <v>42633</v>
          </cell>
          <cell r="H20">
            <v>42635</v>
          </cell>
          <cell r="I20">
            <v>10</v>
          </cell>
          <cell r="J20">
            <v>42645</v>
          </cell>
          <cell r="K20">
            <v>3000</v>
          </cell>
          <cell r="L20">
            <v>0</v>
          </cell>
          <cell r="M20" t="str">
            <v>Single Supplement Waived (excludes SA)</v>
          </cell>
          <cell r="N20">
            <v>4699</v>
          </cell>
          <cell r="O20">
            <v>3199</v>
          </cell>
          <cell r="P20">
            <v>5539</v>
          </cell>
          <cell r="Q20">
            <v>190</v>
          </cell>
          <cell r="R20">
            <v>0</v>
          </cell>
        </row>
        <row r="21">
          <cell r="C21" t="str">
            <v>MA160829YM</v>
          </cell>
          <cell r="D21" t="str">
            <v>AmaPura</v>
          </cell>
          <cell r="E21">
            <v>7.1428571428571397E-2</v>
          </cell>
          <cell r="F21" t="str">
            <v>n/a</v>
          </cell>
          <cell r="G21">
            <v>42611</v>
          </cell>
          <cell r="H21">
            <v>42611</v>
          </cell>
          <cell r="I21">
            <v>14</v>
          </cell>
          <cell r="J21">
            <v>42625</v>
          </cell>
          <cell r="K21">
            <v>3000</v>
          </cell>
          <cell r="L21">
            <v>0</v>
          </cell>
          <cell r="M21" t="str">
            <v>Single Supplement Waived (excludes SA)</v>
          </cell>
          <cell r="N21">
            <v>5999</v>
          </cell>
          <cell r="O21">
            <v>4499</v>
          </cell>
          <cell r="P21">
            <v>6279</v>
          </cell>
          <cell r="Q21">
            <v>266</v>
          </cell>
          <cell r="R21">
            <v>0</v>
          </cell>
        </row>
        <row r="22">
          <cell r="C22" t="str">
            <v>AE160328AM</v>
          </cell>
          <cell r="D22" t="str">
            <v>AmaSonata</v>
          </cell>
          <cell r="E22">
            <v>9.7560975609756073E-2</v>
          </cell>
          <cell r="F22">
            <v>42456</v>
          </cell>
          <cell r="G22">
            <v>42457</v>
          </cell>
          <cell r="H22">
            <v>42457</v>
          </cell>
          <cell r="I22">
            <v>7</v>
          </cell>
          <cell r="J22">
            <v>42464</v>
          </cell>
          <cell r="K22">
            <v>2000</v>
          </cell>
          <cell r="L22">
            <v>0</v>
          </cell>
          <cell r="M22" t="str">
            <v>Single Supplement Waived (Cat. E &amp; D only); Max 25%</v>
          </cell>
          <cell r="N22">
            <v>2599</v>
          </cell>
          <cell r="O22">
            <v>1599</v>
          </cell>
          <cell r="P22">
            <v>3499</v>
          </cell>
          <cell r="Q22">
            <v>168</v>
          </cell>
          <cell r="R22">
            <v>0</v>
          </cell>
        </row>
        <row r="23">
          <cell r="C23" t="str">
            <v>AA160409AM</v>
          </cell>
          <cell r="D23" t="str">
            <v>AmaBella</v>
          </cell>
          <cell r="E23">
            <v>8.6419753086419804E-2</v>
          </cell>
          <cell r="F23">
            <v>42468</v>
          </cell>
          <cell r="G23">
            <v>42469</v>
          </cell>
          <cell r="H23">
            <v>42469</v>
          </cell>
          <cell r="I23">
            <v>7</v>
          </cell>
          <cell r="J23">
            <v>42476</v>
          </cell>
          <cell r="K23">
            <v>1500</v>
          </cell>
          <cell r="L23" t="str">
            <v>Wine Cruise EBD</v>
          </cell>
          <cell r="M23" t="str">
            <v>Single Supplement Waived (Cat. E &amp; D only); Max 25%</v>
          </cell>
          <cell r="N23">
            <v>2799</v>
          </cell>
          <cell r="O23">
            <v>2049</v>
          </cell>
          <cell r="P23">
            <v>3699</v>
          </cell>
          <cell r="Q23">
            <v>168</v>
          </cell>
          <cell r="R23">
            <v>42216</v>
          </cell>
        </row>
        <row r="24">
          <cell r="C24" t="str">
            <v>AE161024AM</v>
          </cell>
          <cell r="D24" t="str">
            <v>AmaSonata</v>
          </cell>
          <cell r="E24">
            <v>0</v>
          </cell>
          <cell r="F24">
            <v>42666</v>
          </cell>
          <cell r="G24">
            <v>42667</v>
          </cell>
          <cell r="H24">
            <v>42667</v>
          </cell>
          <cell r="I24">
            <v>7</v>
          </cell>
          <cell r="J24">
            <v>42674</v>
          </cell>
          <cell r="K24">
            <v>2000</v>
          </cell>
          <cell r="L24">
            <v>0</v>
          </cell>
          <cell r="M24" t="str">
            <v>Single Supplement Waived (Cat. E &amp; D only); Max 25%</v>
          </cell>
          <cell r="N24">
            <v>3199</v>
          </cell>
          <cell r="O24">
            <v>2199</v>
          </cell>
          <cell r="P24">
            <v>4099</v>
          </cell>
          <cell r="Q24">
            <v>168</v>
          </cell>
          <cell r="R24">
            <v>42247</v>
          </cell>
        </row>
        <row r="25">
          <cell r="C25" t="str">
            <v>AH161030AM</v>
          </cell>
          <cell r="D25" t="str">
            <v>AmaSerena</v>
          </cell>
          <cell r="E25">
            <v>0</v>
          </cell>
          <cell r="F25">
            <v>42672</v>
          </cell>
          <cell r="G25">
            <v>42673</v>
          </cell>
          <cell r="H25">
            <v>42673</v>
          </cell>
          <cell r="I25">
            <v>7</v>
          </cell>
          <cell r="J25">
            <v>42680</v>
          </cell>
          <cell r="K25">
            <v>2000</v>
          </cell>
          <cell r="L25">
            <v>0</v>
          </cell>
          <cell r="M25" t="str">
            <v>Single Supplement Waived (Cat. E &amp; D only); Max 25%</v>
          </cell>
          <cell r="N25">
            <v>3099</v>
          </cell>
          <cell r="O25">
            <v>2099</v>
          </cell>
          <cell r="P25">
            <v>3999</v>
          </cell>
          <cell r="Q25">
            <v>168</v>
          </cell>
          <cell r="R25">
            <v>42247</v>
          </cell>
        </row>
        <row r="26">
          <cell r="C26" t="str">
            <v>AE161107AM</v>
          </cell>
          <cell r="D26" t="str">
            <v>AmaSonata</v>
          </cell>
          <cell r="E26">
            <v>0</v>
          </cell>
          <cell r="F26">
            <v>42680</v>
          </cell>
          <cell r="G26">
            <v>42681</v>
          </cell>
          <cell r="H26">
            <v>42681</v>
          </cell>
          <cell r="I26">
            <v>7</v>
          </cell>
          <cell r="J26">
            <v>42688</v>
          </cell>
          <cell r="K26">
            <v>2000</v>
          </cell>
          <cell r="L26">
            <v>0</v>
          </cell>
          <cell r="M26" t="str">
            <v>Single Supplement Waived (Cat. E &amp; D only); Max 25%</v>
          </cell>
          <cell r="N26">
            <v>2899</v>
          </cell>
          <cell r="O26">
            <v>1899</v>
          </cell>
          <cell r="P26">
            <v>3799</v>
          </cell>
          <cell r="Q26">
            <v>168</v>
          </cell>
          <cell r="R26">
            <v>42247</v>
          </cell>
        </row>
        <row r="27">
          <cell r="C27" t="str">
            <v>AC161228AIR</v>
          </cell>
          <cell r="D27" t="str">
            <v>AmaCerto</v>
          </cell>
          <cell r="E27">
            <v>0</v>
          </cell>
          <cell r="F27">
            <v>42727</v>
          </cell>
          <cell r="G27">
            <v>42728</v>
          </cell>
          <cell r="H27">
            <v>42732</v>
          </cell>
          <cell r="I27">
            <v>7</v>
          </cell>
          <cell r="J27">
            <v>42739</v>
          </cell>
          <cell r="K27">
            <v>0.4</v>
          </cell>
          <cell r="L27">
            <v>0</v>
          </cell>
          <cell r="M27" t="str">
            <v>Single Supplement Waived (Cat. E &amp; D only); Max 25%</v>
          </cell>
          <cell r="N27">
            <v>2899</v>
          </cell>
          <cell r="O27">
            <v>1739</v>
          </cell>
          <cell r="P27">
            <v>4059</v>
          </cell>
          <cell r="Q27">
            <v>168</v>
          </cell>
          <cell r="R27">
            <v>42247</v>
          </cell>
        </row>
        <row r="28">
          <cell r="C28" t="str">
            <v>FB160415PP</v>
          </cell>
          <cell r="D28" t="str">
            <v>AmaLegro</v>
          </cell>
          <cell r="E28">
            <v>5.4054054054054057E-2</v>
          </cell>
          <cell r="F28">
            <v>42474</v>
          </cell>
          <cell r="G28">
            <v>42475</v>
          </cell>
          <cell r="H28">
            <v>42475</v>
          </cell>
          <cell r="I28">
            <v>7</v>
          </cell>
          <cell r="J28">
            <v>42482</v>
          </cell>
          <cell r="K28">
            <v>2000</v>
          </cell>
          <cell r="L28">
            <v>0</v>
          </cell>
          <cell r="M28" t="str">
            <v>Single Supplement Waived (Cat. E &amp; D only); Max 25%</v>
          </cell>
          <cell r="N28">
            <v>3299</v>
          </cell>
          <cell r="O28">
            <v>2299</v>
          </cell>
          <cell r="P28">
            <v>3899</v>
          </cell>
          <cell r="Q28">
            <v>168</v>
          </cell>
          <cell r="R28">
            <v>0</v>
          </cell>
        </row>
        <row r="29">
          <cell r="C29" t="str">
            <v>FB160506PP</v>
          </cell>
          <cell r="D29" t="str">
            <v>AmaLegro</v>
          </cell>
          <cell r="E29">
            <v>0.27027027027027029</v>
          </cell>
          <cell r="F29">
            <v>42495</v>
          </cell>
          <cell r="G29">
            <v>42496</v>
          </cell>
          <cell r="H29">
            <v>42496</v>
          </cell>
          <cell r="I29">
            <v>7</v>
          </cell>
          <cell r="J29">
            <v>42503</v>
          </cell>
          <cell r="K29">
            <v>2000</v>
          </cell>
          <cell r="L29">
            <v>0</v>
          </cell>
          <cell r="M29" t="str">
            <v>Single Supplement Waived (Cat. E &amp; D only); Max 25%</v>
          </cell>
          <cell r="N29">
            <v>3599</v>
          </cell>
          <cell r="O29">
            <v>2599</v>
          </cell>
          <cell r="P29">
            <v>4199</v>
          </cell>
          <cell r="Q29">
            <v>168</v>
          </cell>
          <cell r="R29">
            <v>0</v>
          </cell>
        </row>
        <row r="30">
          <cell r="C30" t="str">
            <v>FB160527PP</v>
          </cell>
          <cell r="D30" t="str">
            <v>AmaLegro</v>
          </cell>
          <cell r="E30">
            <v>0.20270270270270274</v>
          </cell>
          <cell r="F30">
            <v>42516</v>
          </cell>
          <cell r="G30">
            <v>42517</v>
          </cell>
          <cell r="H30">
            <v>42517</v>
          </cell>
          <cell r="I30">
            <v>7</v>
          </cell>
          <cell r="J30">
            <v>42524</v>
          </cell>
          <cell r="K30">
            <v>1500</v>
          </cell>
          <cell r="L30">
            <v>0</v>
          </cell>
          <cell r="M30" t="str">
            <v>Single Supplement Waived (Cat. E &amp; D only); Max 25%</v>
          </cell>
          <cell r="N30">
            <v>3699</v>
          </cell>
          <cell r="O30">
            <v>2949</v>
          </cell>
          <cell r="P30">
            <v>4299</v>
          </cell>
          <cell r="Q30">
            <v>168</v>
          </cell>
          <cell r="R30">
            <v>0</v>
          </cell>
        </row>
        <row r="31">
          <cell r="C31" t="str">
            <v>FB160624PP</v>
          </cell>
          <cell r="D31" t="str">
            <v>AmaLegro</v>
          </cell>
          <cell r="E31">
            <v>0.1216216216216216</v>
          </cell>
          <cell r="F31">
            <v>42544</v>
          </cell>
          <cell r="G31">
            <v>42545</v>
          </cell>
          <cell r="H31">
            <v>42545</v>
          </cell>
          <cell r="I31">
            <v>7</v>
          </cell>
          <cell r="J31">
            <v>42552</v>
          </cell>
          <cell r="K31">
            <v>2000</v>
          </cell>
          <cell r="L31" t="str">
            <v>ART</v>
          </cell>
          <cell r="M31" t="str">
            <v>Single Supplement Waived (Cat. E &amp; D only); Max 25%</v>
          </cell>
          <cell r="N31">
            <v>3699</v>
          </cell>
          <cell r="O31">
            <v>2699</v>
          </cell>
          <cell r="P31">
            <v>4299</v>
          </cell>
          <cell r="Q31">
            <v>168</v>
          </cell>
          <cell r="R31">
            <v>0</v>
          </cell>
        </row>
        <row r="32">
          <cell r="C32" t="str">
            <v>FB160930PP</v>
          </cell>
          <cell r="D32" t="str">
            <v>AmaLegro</v>
          </cell>
          <cell r="E32">
            <v>2.7027027027026973E-2</v>
          </cell>
          <cell r="F32">
            <v>42642</v>
          </cell>
          <cell r="G32">
            <v>42643</v>
          </cell>
          <cell r="H32">
            <v>42643</v>
          </cell>
          <cell r="I32">
            <v>7</v>
          </cell>
          <cell r="J32">
            <v>42650</v>
          </cell>
          <cell r="K32">
            <v>1500</v>
          </cell>
          <cell r="L32">
            <v>0</v>
          </cell>
          <cell r="M32" t="str">
            <v>Single Supplement Waived (Cat. E &amp; D only); Max 25%</v>
          </cell>
          <cell r="N32">
            <v>3899</v>
          </cell>
          <cell r="O32">
            <v>3149</v>
          </cell>
          <cell r="P32">
            <v>4499</v>
          </cell>
          <cell r="Q32">
            <v>168</v>
          </cell>
          <cell r="R32">
            <v>0</v>
          </cell>
        </row>
        <row r="33">
          <cell r="C33" t="str">
            <v>FB161014PP</v>
          </cell>
          <cell r="D33" t="str">
            <v>AmaLegro</v>
          </cell>
          <cell r="E33">
            <v>0</v>
          </cell>
          <cell r="F33">
            <v>42656</v>
          </cell>
          <cell r="G33">
            <v>42657</v>
          </cell>
          <cell r="H33">
            <v>42657</v>
          </cell>
          <cell r="I33">
            <v>7</v>
          </cell>
          <cell r="J33">
            <v>42664</v>
          </cell>
          <cell r="K33">
            <v>2000</v>
          </cell>
          <cell r="L33" t="str">
            <v>ART</v>
          </cell>
          <cell r="M33" t="str">
            <v>Single Supplement Waived (Cat. E &amp; D only); Max 25%</v>
          </cell>
          <cell r="N33">
            <v>3599</v>
          </cell>
          <cell r="O33">
            <v>2599</v>
          </cell>
          <cell r="P33">
            <v>4199</v>
          </cell>
          <cell r="Q33">
            <v>168</v>
          </cell>
          <cell r="R33">
            <v>0</v>
          </cell>
        </row>
        <row r="34">
          <cell r="C34" t="str">
            <v>FB161104PP</v>
          </cell>
          <cell r="D34" t="str">
            <v>AmaLegro</v>
          </cell>
          <cell r="E34">
            <v>0</v>
          </cell>
          <cell r="F34">
            <v>42677</v>
          </cell>
          <cell r="G34">
            <v>42678</v>
          </cell>
          <cell r="H34">
            <v>42678</v>
          </cell>
          <cell r="I34">
            <v>7</v>
          </cell>
          <cell r="J34">
            <v>42685</v>
          </cell>
          <cell r="K34">
            <v>2000</v>
          </cell>
          <cell r="L34">
            <v>0</v>
          </cell>
          <cell r="M34" t="str">
            <v>Single Supplement Waived (Cat. E &amp; D only); Max 25%</v>
          </cell>
          <cell r="N34">
            <v>3199</v>
          </cell>
          <cell r="O34">
            <v>2199</v>
          </cell>
          <cell r="P34">
            <v>3799</v>
          </cell>
          <cell r="Q34">
            <v>168</v>
          </cell>
          <cell r="R34">
            <v>42247</v>
          </cell>
        </row>
        <row r="35">
          <cell r="C35" t="str">
            <v>FA161118FAR</v>
          </cell>
          <cell r="D35" t="str">
            <v>AmaDagio</v>
          </cell>
          <cell r="E35">
            <v>8.108108108108103E-2</v>
          </cell>
          <cell r="F35">
            <v>42688</v>
          </cell>
          <cell r="G35">
            <v>42689</v>
          </cell>
          <cell r="H35">
            <v>42692</v>
          </cell>
          <cell r="I35">
            <v>7</v>
          </cell>
          <cell r="J35">
            <v>42699</v>
          </cell>
          <cell r="K35">
            <v>1500</v>
          </cell>
          <cell r="L35" t="str">
            <v>Wine Cruise EBD</v>
          </cell>
          <cell r="M35" t="str">
            <v>Single Supplement Waived (Cat. E &amp; D only); Max 25%</v>
          </cell>
          <cell r="N35">
            <v>3099</v>
          </cell>
          <cell r="O35">
            <v>2349</v>
          </cell>
          <cell r="P35">
            <v>4899</v>
          </cell>
          <cell r="Q35">
            <v>168</v>
          </cell>
          <cell r="R35">
            <v>42216</v>
          </cell>
        </row>
        <row r="36">
          <cell r="C36" t="str">
            <v>FD160408BB</v>
          </cell>
          <cell r="D36" t="str">
            <v>AmaDolce</v>
          </cell>
          <cell r="E36">
            <v>0.32432432432432434</v>
          </cell>
          <cell r="F36">
            <v>42465</v>
          </cell>
          <cell r="G36">
            <v>42466</v>
          </cell>
          <cell r="H36">
            <v>42468</v>
          </cell>
          <cell r="I36">
            <v>7</v>
          </cell>
          <cell r="J36">
            <v>42475</v>
          </cell>
          <cell r="K36">
            <v>1500</v>
          </cell>
          <cell r="L36" t="str">
            <v>Wine Cruise EBD</v>
          </cell>
          <cell r="M36" t="str">
            <v>Single Supplement Waived (Cat. E &amp; D only); Max 25%</v>
          </cell>
          <cell r="N36">
            <v>3199</v>
          </cell>
          <cell r="O36">
            <v>2449</v>
          </cell>
          <cell r="P36">
            <v>4699</v>
          </cell>
          <cell r="Q36">
            <v>168</v>
          </cell>
          <cell r="R36">
            <v>42216</v>
          </cell>
        </row>
        <row r="37">
          <cell r="C37" t="str">
            <v>FD160415BB</v>
          </cell>
          <cell r="D37" t="str">
            <v>AmaDolce</v>
          </cell>
          <cell r="E37">
            <v>0.70270270270270263</v>
          </cell>
          <cell r="F37">
            <v>42472</v>
          </cell>
          <cell r="G37">
            <v>42473</v>
          </cell>
          <cell r="H37">
            <v>42475</v>
          </cell>
          <cell r="I37">
            <v>7</v>
          </cell>
          <cell r="J37">
            <v>42482</v>
          </cell>
          <cell r="K37">
            <v>1500</v>
          </cell>
          <cell r="L37" t="str">
            <v>Wine Cruise EBD</v>
          </cell>
          <cell r="M37" t="str">
            <v>Single Supplement Waived (Cat. E &amp; D only); Max 25%</v>
          </cell>
          <cell r="N37">
            <v>3299</v>
          </cell>
          <cell r="O37">
            <v>2549</v>
          </cell>
          <cell r="P37">
            <v>4799</v>
          </cell>
          <cell r="Q37">
            <v>168</v>
          </cell>
          <cell r="R37">
            <v>42216</v>
          </cell>
        </row>
        <row r="38">
          <cell r="C38" t="str">
            <v>FD160701BB</v>
          </cell>
          <cell r="D38" t="str">
            <v>AmaDolce</v>
          </cell>
          <cell r="E38">
            <v>0.41891891891891897</v>
          </cell>
          <cell r="F38">
            <v>42549</v>
          </cell>
          <cell r="G38">
            <v>42550</v>
          </cell>
          <cell r="H38">
            <v>42552</v>
          </cell>
          <cell r="I38">
            <v>7</v>
          </cell>
          <cell r="J38">
            <v>42559</v>
          </cell>
          <cell r="K38">
            <v>1500</v>
          </cell>
          <cell r="L38" t="str">
            <v>Wine Cruise EBD</v>
          </cell>
          <cell r="M38" t="str">
            <v>Single Supplement Waived (Cat. E &amp; D only); Max 25%</v>
          </cell>
          <cell r="N38">
            <v>3599</v>
          </cell>
          <cell r="O38">
            <v>2849</v>
          </cell>
          <cell r="P38">
            <v>5099</v>
          </cell>
          <cell r="Q38">
            <v>168</v>
          </cell>
          <cell r="R38">
            <v>42216</v>
          </cell>
        </row>
        <row r="39">
          <cell r="C39" t="str">
            <v>FD160722BB</v>
          </cell>
          <cell r="D39" t="str">
            <v>AmaDolce</v>
          </cell>
          <cell r="E39">
            <v>0.20270270270270274</v>
          </cell>
          <cell r="F39">
            <v>42570</v>
          </cell>
          <cell r="G39">
            <v>42571</v>
          </cell>
          <cell r="H39">
            <v>42573</v>
          </cell>
          <cell r="I39">
            <v>7</v>
          </cell>
          <cell r="J39">
            <v>42580</v>
          </cell>
          <cell r="K39">
            <v>1500</v>
          </cell>
          <cell r="L39" t="str">
            <v>Wine Cruise EBD</v>
          </cell>
          <cell r="M39" t="str">
            <v>Single Supplement Waived (Cat. E &amp; D only); Max 25%</v>
          </cell>
          <cell r="N39">
            <v>3599</v>
          </cell>
          <cell r="O39">
            <v>2849</v>
          </cell>
          <cell r="P39">
            <v>5099</v>
          </cell>
          <cell r="Q39">
            <v>168</v>
          </cell>
          <cell r="R39">
            <v>42216</v>
          </cell>
        </row>
        <row r="40">
          <cell r="C40" t="str">
            <v>FD160805BB</v>
          </cell>
          <cell r="D40" t="str">
            <v>AmaDolce</v>
          </cell>
          <cell r="E40">
            <v>9.4594594594594628E-2</v>
          </cell>
          <cell r="F40">
            <v>42584</v>
          </cell>
          <cell r="G40">
            <v>42585</v>
          </cell>
          <cell r="H40">
            <v>42587</v>
          </cell>
          <cell r="I40">
            <v>7</v>
          </cell>
          <cell r="J40">
            <v>42594</v>
          </cell>
          <cell r="K40">
            <v>1500</v>
          </cell>
          <cell r="L40" t="str">
            <v>Wine Cruise EBD</v>
          </cell>
          <cell r="M40" t="str">
            <v>Single Supplement Waived (Cat. E &amp; D only); Max 25%</v>
          </cell>
          <cell r="N40">
            <v>3599</v>
          </cell>
          <cell r="O40">
            <v>2849</v>
          </cell>
          <cell r="P40">
            <v>5099</v>
          </cell>
          <cell r="Q40">
            <v>168</v>
          </cell>
          <cell r="R40">
            <v>42216</v>
          </cell>
        </row>
        <row r="41">
          <cell r="C41" t="str">
            <v>FD160812BB</v>
          </cell>
          <cell r="D41" t="str">
            <v>AmaDolce</v>
          </cell>
          <cell r="E41">
            <v>0.41891891891891897</v>
          </cell>
          <cell r="F41">
            <v>42591</v>
          </cell>
          <cell r="G41">
            <v>42592</v>
          </cell>
          <cell r="H41">
            <v>42594</v>
          </cell>
          <cell r="I41">
            <v>7</v>
          </cell>
          <cell r="J41">
            <v>42601</v>
          </cell>
          <cell r="K41">
            <v>1500</v>
          </cell>
          <cell r="L41" t="str">
            <v>Wine Cruise EBD</v>
          </cell>
          <cell r="M41" t="str">
            <v>Single Supplement Waived (Cat. E &amp; D only); Max 25%</v>
          </cell>
          <cell r="N41">
            <v>3599</v>
          </cell>
          <cell r="O41">
            <v>2849</v>
          </cell>
          <cell r="P41">
            <v>5099</v>
          </cell>
          <cell r="Q41">
            <v>168</v>
          </cell>
          <cell r="R41">
            <v>42216</v>
          </cell>
        </row>
        <row r="42">
          <cell r="C42" t="str">
            <v>FD161021BB</v>
          </cell>
          <cell r="D42" t="str">
            <v>AmaDolce</v>
          </cell>
          <cell r="E42">
            <v>4.0540540540540571E-2</v>
          </cell>
          <cell r="F42">
            <v>42661</v>
          </cell>
          <cell r="G42">
            <v>42662</v>
          </cell>
          <cell r="H42">
            <v>42664</v>
          </cell>
          <cell r="I42">
            <v>7</v>
          </cell>
          <cell r="J42">
            <v>42671</v>
          </cell>
          <cell r="K42">
            <v>1500</v>
          </cell>
          <cell r="L42" t="str">
            <v>Wine Cruise EBD</v>
          </cell>
          <cell r="M42" t="str">
            <v>Single Supplement Waived (Cat. E &amp; D only); Max 25%</v>
          </cell>
          <cell r="N42">
            <v>3499</v>
          </cell>
          <cell r="O42">
            <v>2749</v>
          </cell>
          <cell r="P42">
            <v>4999</v>
          </cell>
          <cell r="Q42">
            <v>168</v>
          </cell>
          <cell r="R42">
            <v>42216</v>
          </cell>
        </row>
        <row r="43">
          <cell r="C43" t="str">
            <v>FD161021BB</v>
          </cell>
          <cell r="D43" t="str">
            <v>AmaDolce</v>
          </cell>
          <cell r="E43">
            <v>4.0540540540540571E-2</v>
          </cell>
          <cell r="F43">
            <v>42661</v>
          </cell>
          <cell r="G43">
            <v>42662</v>
          </cell>
          <cell r="H43">
            <v>42664</v>
          </cell>
          <cell r="I43">
            <v>7</v>
          </cell>
          <cell r="J43">
            <v>42671</v>
          </cell>
          <cell r="K43">
            <v>1500</v>
          </cell>
          <cell r="L43" t="str">
            <v>Wine Cruise EBD</v>
          </cell>
          <cell r="M43" t="str">
            <v>Single Supplement Waived (Cat. E &amp; D only); Max 25%</v>
          </cell>
          <cell r="N43">
            <v>3499</v>
          </cell>
          <cell r="O43">
            <v>2749</v>
          </cell>
          <cell r="P43">
            <v>4999</v>
          </cell>
          <cell r="Q43">
            <v>168</v>
          </cell>
          <cell r="R43">
            <v>42216</v>
          </cell>
        </row>
        <row r="44">
          <cell r="C44" t="str">
            <v>FD161028BB</v>
          </cell>
          <cell r="D44" t="str">
            <v>AmaDolce</v>
          </cell>
          <cell r="E44">
            <v>1</v>
          </cell>
          <cell r="F44">
            <v>42668</v>
          </cell>
          <cell r="G44">
            <v>42669</v>
          </cell>
          <cell r="H44">
            <v>42671</v>
          </cell>
          <cell r="I44">
            <v>7</v>
          </cell>
          <cell r="J44">
            <v>42678</v>
          </cell>
          <cell r="K44">
            <v>2000</v>
          </cell>
          <cell r="L44">
            <v>0</v>
          </cell>
          <cell r="M44" t="str">
            <v>Single Supplement Waived (Cat. E &amp; D only); Max 25%</v>
          </cell>
          <cell r="N44">
            <v>3399</v>
          </cell>
          <cell r="O44">
            <v>2399</v>
          </cell>
          <cell r="P44">
            <v>4899</v>
          </cell>
          <cell r="Q44">
            <v>168</v>
          </cell>
          <cell r="R44">
            <v>42247</v>
          </cell>
        </row>
        <row r="45">
          <cell r="C45" t="str">
            <v>FD161104BB</v>
          </cell>
          <cell r="D45" t="str">
            <v>AmaDolce</v>
          </cell>
          <cell r="E45">
            <v>0.36486486486486491</v>
          </cell>
          <cell r="F45">
            <v>42675</v>
          </cell>
          <cell r="G45">
            <v>42676</v>
          </cell>
          <cell r="H45">
            <v>42678</v>
          </cell>
          <cell r="I45">
            <v>7</v>
          </cell>
          <cell r="J45">
            <v>42685</v>
          </cell>
          <cell r="K45">
            <v>1500</v>
          </cell>
          <cell r="L45" t="str">
            <v>Wine Cruise EBD</v>
          </cell>
          <cell r="M45" t="str">
            <v>Single Supplement Waived (Cat. E &amp; D only); Max 25%</v>
          </cell>
          <cell r="N45">
            <v>3199</v>
          </cell>
          <cell r="O45">
            <v>2449</v>
          </cell>
          <cell r="P45">
            <v>4699</v>
          </cell>
          <cell r="Q45">
            <v>168</v>
          </cell>
          <cell r="R45">
            <v>42216</v>
          </cell>
        </row>
        <row r="46">
          <cell r="C46" t="str">
            <v>FD161104BB</v>
          </cell>
          <cell r="D46" t="str">
            <v>AmaDolce</v>
          </cell>
          <cell r="E46">
            <v>0.36486486486486491</v>
          </cell>
          <cell r="F46">
            <v>42675</v>
          </cell>
          <cell r="G46">
            <v>42676</v>
          </cell>
          <cell r="H46">
            <v>42678</v>
          </cell>
          <cell r="I46">
            <v>7</v>
          </cell>
          <cell r="J46">
            <v>42685</v>
          </cell>
          <cell r="K46">
            <v>1500</v>
          </cell>
          <cell r="L46" t="str">
            <v>Wine Cruise EBD</v>
          </cell>
          <cell r="M46" t="str">
            <v>Single Supplement Waived (Cat. E &amp; D only); Max 25%</v>
          </cell>
          <cell r="N46">
            <v>3199</v>
          </cell>
          <cell r="O46">
            <v>2449</v>
          </cell>
          <cell r="P46">
            <v>4699</v>
          </cell>
          <cell r="Q46">
            <v>168</v>
          </cell>
          <cell r="R46">
            <v>42216</v>
          </cell>
        </row>
        <row r="47">
          <cell r="C47" t="str">
            <v>FD161111BB</v>
          </cell>
          <cell r="D47" t="str">
            <v>AmaDolce</v>
          </cell>
          <cell r="E47">
            <v>0.18918918918918914</v>
          </cell>
          <cell r="F47">
            <v>42682</v>
          </cell>
          <cell r="G47">
            <v>42683</v>
          </cell>
          <cell r="H47">
            <v>42685</v>
          </cell>
          <cell r="I47">
            <v>7</v>
          </cell>
          <cell r="J47">
            <v>42692</v>
          </cell>
          <cell r="K47">
            <v>1500</v>
          </cell>
          <cell r="L47" t="str">
            <v>Wine Cruise EBD</v>
          </cell>
          <cell r="M47" t="str">
            <v>Single Supplement Waived (Cat. E &amp; D only); Max 25%</v>
          </cell>
          <cell r="N47">
            <v>3099</v>
          </cell>
          <cell r="O47">
            <v>2349</v>
          </cell>
          <cell r="P47">
            <v>4599</v>
          </cell>
          <cell r="Q47">
            <v>168</v>
          </cell>
          <cell r="R47">
            <v>42216</v>
          </cell>
        </row>
        <row r="48">
          <cell r="C48" t="str">
            <v>FD161118BB</v>
          </cell>
          <cell r="D48" t="str">
            <v>AmaDolce</v>
          </cell>
          <cell r="E48">
            <v>1.3513513513513487E-2</v>
          </cell>
          <cell r="F48">
            <v>42689</v>
          </cell>
          <cell r="G48">
            <v>42690</v>
          </cell>
          <cell r="H48">
            <v>42692</v>
          </cell>
          <cell r="I48">
            <v>7</v>
          </cell>
          <cell r="J48">
            <v>42699</v>
          </cell>
          <cell r="K48">
            <v>1500</v>
          </cell>
          <cell r="L48" t="str">
            <v>Wine Cruise EBD</v>
          </cell>
          <cell r="M48" t="str">
            <v>Single Supplement Waived (Cat. E &amp; D only); Max 25%</v>
          </cell>
          <cell r="N48">
            <v>3099</v>
          </cell>
          <cell r="O48">
            <v>2349</v>
          </cell>
          <cell r="P48">
            <v>4599</v>
          </cell>
          <cell r="Q48">
            <v>168</v>
          </cell>
          <cell r="R48">
            <v>42216</v>
          </cell>
        </row>
        <row r="49">
          <cell r="C49" t="str">
            <v>AC160330AI</v>
          </cell>
          <cell r="D49" t="str">
            <v>AmaCerto</v>
          </cell>
          <cell r="E49">
            <v>0.71951219512195119</v>
          </cell>
          <cell r="F49">
            <v>42458</v>
          </cell>
          <cell r="G49">
            <v>42459</v>
          </cell>
          <cell r="H49">
            <v>42459</v>
          </cell>
          <cell r="I49">
            <v>7</v>
          </cell>
          <cell r="J49">
            <v>42466</v>
          </cell>
          <cell r="K49">
            <v>1500</v>
          </cell>
          <cell r="L49" t="str">
            <v>Wine Cruise EBD</v>
          </cell>
          <cell r="M49" t="str">
            <v>Single Supplement Waived (Cat. E &amp; D only); Max 25%</v>
          </cell>
          <cell r="N49">
            <v>2599</v>
          </cell>
          <cell r="O49">
            <v>1849</v>
          </cell>
          <cell r="P49">
            <v>3759</v>
          </cell>
          <cell r="Q49">
            <v>168</v>
          </cell>
          <cell r="R49">
            <v>42216</v>
          </cell>
        </row>
        <row r="50">
          <cell r="C50" t="str">
            <v>CB160401AI</v>
          </cell>
          <cell r="D50" t="str">
            <v>AmaLyra</v>
          </cell>
          <cell r="E50">
            <v>0.2432432432432432</v>
          </cell>
          <cell r="F50">
            <v>42460</v>
          </cell>
          <cell r="G50">
            <v>42461</v>
          </cell>
          <cell r="H50">
            <v>42461</v>
          </cell>
          <cell r="I50">
            <v>7</v>
          </cell>
          <cell r="J50">
            <v>42468</v>
          </cell>
          <cell r="K50">
            <v>1500</v>
          </cell>
          <cell r="L50" t="str">
            <v>Wine Cruise EBD</v>
          </cell>
          <cell r="M50" t="str">
            <v>Single Supplement Waived (Cat. E &amp; D only); Max 25%</v>
          </cell>
          <cell r="N50">
            <v>2599</v>
          </cell>
          <cell r="O50">
            <v>1849</v>
          </cell>
          <cell r="P50">
            <v>3759</v>
          </cell>
          <cell r="Q50">
            <v>168</v>
          </cell>
          <cell r="R50">
            <v>42216</v>
          </cell>
        </row>
        <row r="51">
          <cell r="C51" t="str">
            <v>CB160408AIR</v>
          </cell>
          <cell r="D51" t="str">
            <v>AmaLyra</v>
          </cell>
          <cell r="E51">
            <v>0.32432432432432434</v>
          </cell>
          <cell r="F51">
            <v>42463</v>
          </cell>
          <cell r="G51">
            <v>42464</v>
          </cell>
          <cell r="H51">
            <v>42468</v>
          </cell>
          <cell r="I51">
            <v>7</v>
          </cell>
          <cell r="J51">
            <v>42475</v>
          </cell>
          <cell r="K51">
            <v>1500</v>
          </cell>
          <cell r="L51" t="str">
            <v>Wine Cruise EBD</v>
          </cell>
          <cell r="M51" t="str">
            <v>Single Supplement Waived (Cat. E &amp; D only); Max 25%</v>
          </cell>
          <cell r="N51">
            <v>2699</v>
          </cell>
          <cell r="O51">
            <v>1949</v>
          </cell>
          <cell r="P51">
            <v>3859</v>
          </cell>
          <cell r="Q51">
            <v>168</v>
          </cell>
          <cell r="R51">
            <v>42216</v>
          </cell>
        </row>
        <row r="52">
          <cell r="C52" t="str">
            <v>AC160413AI</v>
          </cell>
          <cell r="D52" t="str">
            <v>AmaCerto</v>
          </cell>
          <cell r="E52">
            <v>0.93902439024390238</v>
          </cell>
          <cell r="F52">
            <v>42472</v>
          </cell>
          <cell r="G52">
            <v>42473</v>
          </cell>
          <cell r="H52">
            <v>42473</v>
          </cell>
          <cell r="I52">
            <v>7</v>
          </cell>
          <cell r="J52">
            <v>42480</v>
          </cell>
          <cell r="K52">
            <v>1500</v>
          </cell>
          <cell r="L52" t="str">
            <v>Wine Cruise EBD</v>
          </cell>
          <cell r="M52" t="str">
            <v>Single Supplement Waived (Cat. E &amp; D only); Max 25%</v>
          </cell>
          <cell r="N52">
            <v>2899</v>
          </cell>
          <cell r="O52">
            <v>2149</v>
          </cell>
          <cell r="P52">
            <v>4059</v>
          </cell>
          <cell r="Q52">
            <v>168</v>
          </cell>
          <cell r="R52">
            <v>42216</v>
          </cell>
        </row>
        <row r="53">
          <cell r="C53" t="str">
            <v>AC160810AIR</v>
          </cell>
          <cell r="D53" t="str">
            <v>AmaCerto</v>
          </cell>
          <cell r="E53">
            <v>0.86585365853658536</v>
          </cell>
          <cell r="F53">
            <v>42587</v>
          </cell>
          <cell r="G53">
            <v>42588</v>
          </cell>
          <cell r="H53">
            <v>42592</v>
          </cell>
          <cell r="I53">
            <v>7</v>
          </cell>
          <cell r="J53">
            <v>42599</v>
          </cell>
          <cell r="K53">
            <v>1500</v>
          </cell>
          <cell r="L53" t="str">
            <v>Wine Cruise EBD</v>
          </cell>
          <cell r="M53" t="str">
            <v>Single Supplement Waived (Cat. E &amp; D only); Max 25%</v>
          </cell>
          <cell r="N53">
            <v>3299</v>
          </cell>
          <cell r="O53">
            <v>2549</v>
          </cell>
          <cell r="P53">
            <v>4459</v>
          </cell>
          <cell r="Q53">
            <v>168</v>
          </cell>
          <cell r="R53">
            <v>42216</v>
          </cell>
        </row>
        <row r="54">
          <cell r="C54" t="str">
            <v>AC160817AI</v>
          </cell>
          <cell r="D54" t="str">
            <v>AmaCerto</v>
          </cell>
          <cell r="E54">
            <v>0.52439024390243905</v>
          </cell>
          <cell r="F54">
            <v>42598</v>
          </cell>
          <cell r="G54">
            <v>42599</v>
          </cell>
          <cell r="H54">
            <v>42599</v>
          </cell>
          <cell r="I54">
            <v>7</v>
          </cell>
          <cell r="J54">
            <v>42606</v>
          </cell>
          <cell r="K54">
            <v>1500</v>
          </cell>
          <cell r="L54">
            <v>0</v>
          </cell>
          <cell r="M54" t="str">
            <v>Single Supplement Waived (Cat. E &amp; D only); Max 25%</v>
          </cell>
          <cell r="N54">
            <v>3399</v>
          </cell>
          <cell r="O54">
            <v>2649</v>
          </cell>
          <cell r="P54">
            <v>4559</v>
          </cell>
          <cell r="Q54">
            <v>168</v>
          </cell>
          <cell r="R54">
            <v>0</v>
          </cell>
        </row>
        <row r="55">
          <cell r="C55" t="str">
            <v>AC161102AIR</v>
          </cell>
          <cell r="D55" t="str">
            <v>AmaCerto</v>
          </cell>
          <cell r="E55">
            <v>0</v>
          </cell>
          <cell r="F55">
            <v>42671</v>
          </cell>
          <cell r="G55">
            <v>42672</v>
          </cell>
          <cell r="H55">
            <v>42676</v>
          </cell>
          <cell r="I55">
            <v>7</v>
          </cell>
          <cell r="J55">
            <v>42683</v>
          </cell>
          <cell r="K55">
            <v>2000</v>
          </cell>
          <cell r="L55">
            <v>0</v>
          </cell>
          <cell r="M55" t="str">
            <v>Single Supplement Waived (Cat. E &amp; D only); Max 25%</v>
          </cell>
          <cell r="N55">
            <v>2999</v>
          </cell>
          <cell r="O55">
            <v>1999</v>
          </cell>
          <cell r="P55">
            <v>4159</v>
          </cell>
          <cell r="Q55">
            <v>168</v>
          </cell>
          <cell r="R55" t="str">
            <v>6/12 remove date</v>
          </cell>
        </row>
        <row r="56">
          <cell r="C56" t="str">
            <v>AC161102AIR</v>
          </cell>
          <cell r="D56" t="str">
            <v>AmaCerto</v>
          </cell>
          <cell r="E56">
            <v>0</v>
          </cell>
          <cell r="F56">
            <v>42671</v>
          </cell>
          <cell r="G56">
            <v>42672</v>
          </cell>
          <cell r="H56">
            <v>42676</v>
          </cell>
          <cell r="I56">
            <v>7</v>
          </cell>
          <cell r="J56">
            <v>42683</v>
          </cell>
          <cell r="K56">
            <v>1500</v>
          </cell>
          <cell r="L56" t="str">
            <v>Wine Cruise EBD</v>
          </cell>
          <cell r="M56" t="str">
            <v>Single Supplement Waived (Cat. E &amp; D only); Max 25%</v>
          </cell>
          <cell r="N56">
            <v>2999</v>
          </cell>
          <cell r="O56">
            <v>2249</v>
          </cell>
          <cell r="P56">
            <v>4159</v>
          </cell>
          <cell r="Q56">
            <v>168</v>
          </cell>
          <cell r="R56">
            <v>42216</v>
          </cell>
        </row>
        <row r="57">
          <cell r="C57" t="str">
            <v>AC161102AIR</v>
          </cell>
          <cell r="D57" t="str">
            <v>AmaCerto</v>
          </cell>
          <cell r="E57">
            <v>0</v>
          </cell>
          <cell r="F57">
            <v>42671</v>
          </cell>
          <cell r="G57">
            <v>42672</v>
          </cell>
          <cell r="H57">
            <v>42676</v>
          </cell>
          <cell r="I57">
            <v>7</v>
          </cell>
          <cell r="J57">
            <v>42683</v>
          </cell>
          <cell r="K57">
            <v>1500</v>
          </cell>
          <cell r="L57" t="str">
            <v>Wine Cruise EBD</v>
          </cell>
          <cell r="M57" t="str">
            <v>Single Supplement Waived (Cat. E &amp; D only); Max 25%</v>
          </cell>
          <cell r="N57">
            <v>2999</v>
          </cell>
          <cell r="O57">
            <v>2249</v>
          </cell>
          <cell r="P57">
            <v>4159</v>
          </cell>
          <cell r="Q57">
            <v>168</v>
          </cell>
          <cell r="R57">
            <v>42216</v>
          </cell>
        </row>
        <row r="58">
          <cell r="C58" t="str">
            <v>AD161107AI</v>
          </cell>
          <cell r="D58" t="str">
            <v>AmaPrima</v>
          </cell>
          <cell r="E58">
            <v>0.8902439024390244</v>
          </cell>
          <cell r="F58">
            <v>42680</v>
          </cell>
          <cell r="G58">
            <v>42681</v>
          </cell>
          <cell r="H58">
            <v>42681</v>
          </cell>
          <cell r="I58">
            <v>7</v>
          </cell>
          <cell r="J58">
            <v>42688</v>
          </cell>
          <cell r="K58">
            <v>1500</v>
          </cell>
          <cell r="L58" t="str">
            <v>Wine Cruise EBD</v>
          </cell>
          <cell r="M58" t="str">
            <v>Single Supplement Waived (Cat. E &amp; D only); Max 25%</v>
          </cell>
          <cell r="N58">
            <v>2899</v>
          </cell>
          <cell r="O58">
            <v>2149</v>
          </cell>
          <cell r="P58">
            <v>4059</v>
          </cell>
          <cell r="Q58">
            <v>168</v>
          </cell>
          <cell r="R58">
            <v>42216</v>
          </cell>
        </row>
        <row r="59">
          <cell r="C59" t="str">
            <v>AD161114AIR</v>
          </cell>
          <cell r="D59" t="str">
            <v>AmaPrima</v>
          </cell>
          <cell r="E59">
            <v>0.28048780487804881</v>
          </cell>
          <cell r="F59">
            <v>42683</v>
          </cell>
          <cell r="G59">
            <v>42684</v>
          </cell>
          <cell r="H59">
            <v>42688</v>
          </cell>
          <cell r="I59">
            <v>7</v>
          </cell>
          <cell r="J59">
            <v>42695</v>
          </cell>
          <cell r="K59">
            <v>1500</v>
          </cell>
          <cell r="L59" t="str">
            <v>Wine Cruise EBD</v>
          </cell>
          <cell r="M59" t="str">
            <v>Single Supplement Waived (Cat. E &amp; D only); Max 25%</v>
          </cell>
          <cell r="N59">
            <v>2799</v>
          </cell>
          <cell r="O59">
            <v>2049</v>
          </cell>
          <cell r="P59">
            <v>3959</v>
          </cell>
          <cell r="Q59">
            <v>168</v>
          </cell>
          <cell r="R59">
            <v>42216</v>
          </cell>
        </row>
        <row r="60">
          <cell r="C60" t="str">
            <v>AC161116AIR</v>
          </cell>
          <cell r="D60" t="str">
            <v>AmaCerto</v>
          </cell>
          <cell r="E60">
            <v>0</v>
          </cell>
          <cell r="F60">
            <v>42685</v>
          </cell>
          <cell r="G60">
            <v>42686</v>
          </cell>
          <cell r="H60">
            <v>42690</v>
          </cell>
          <cell r="I60">
            <v>7</v>
          </cell>
          <cell r="J60">
            <v>42697</v>
          </cell>
          <cell r="K60">
            <v>1500</v>
          </cell>
          <cell r="L60" t="str">
            <v>Wine Cruise EBD</v>
          </cell>
          <cell r="M60" t="str">
            <v>Single Supplement Waived (Cat. E &amp; D only); Max 25%</v>
          </cell>
          <cell r="N60">
            <v>2799</v>
          </cell>
          <cell r="O60">
            <v>2049</v>
          </cell>
          <cell r="P60">
            <v>3959</v>
          </cell>
          <cell r="Q60">
            <v>168</v>
          </cell>
          <cell r="R60">
            <v>42216</v>
          </cell>
        </row>
        <row r="61">
          <cell r="C61" t="str">
            <v>AE160404AG</v>
          </cell>
          <cell r="D61" t="str">
            <v>AmaSonata</v>
          </cell>
          <cell r="E61">
            <v>0.54878048780487809</v>
          </cell>
          <cell r="F61">
            <v>42460</v>
          </cell>
          <cell r="G61">
            <v>42461</v>
          </cell>
          <cell r="H61">
            <v>42464</v>
          </cell>
          <cell r="I61">
            <v>7</v>
          </cell>
          <cell r="J61">
            <v>42471</v>
          </cell>
          <cell r="K61">
            <v>1500</v>
          </cell>
          <cell r="L61" t="str">
            <v>Wine Cruise EBD</v>
          </cell>
          <cell r="M61" t="str">
            <v>Single Supplement Waived (Cat. E &amp; D only); Max 25%</v>
          </cell>
          <cell r="N61">
            <v>2699</v>
          </cell>
          <cell r="O61">
            <v>1949</v>
          </cell>
          <cell r="P61">
            <v>3479</v>
          </cell>
          <cell r="Q61">
            <v>168</v>
          </cell>
          <cell r="R61">
            <v>42216</v>
          </cell>
        </row>
        <row r="62">
          <cell r="C62" t="str">
            <v>CA160414AG</v>
          </cell>
          <cell r="D62" t="str">
            <v>AmaDante</v>
          </cell>
          <cell r="E62">
            <v>0.31081081081081086</v>
          </cell>
          <cell r="F62">
            <v>42470</v>
          </cell>
          <cell r="G62">
            <v>42471</v>
          </cell>
          <cell r="H62">
            <v>42474</v>
          </cell>
          <cell r="I62">
            <v>7</v>
          </cell>
          <cell r="J62">
            <v>42481</v>
          </cell>
          <cell r="K62">
            <v>2000</v>
          </cell>
          <cell r="L62">
            <v>0</v>
          </cell>
          <cell r="M62" t="str">
            <v>Single Supplement Waived (Cat. E &amp; D only); Max 25%</v>
          </cell>
          <cell r="N62">
            <v>2899</v>
          </cell>
          <cell r="O62">
            <v>1899</v>
          </cell>
          <cell r="P62">
            <v>3679</v>
          </cell>
          <cell r="Q62">
            <v>168</v>
          </cell>
          <cell r="R62">
            <v>0</v>
          </cell>
        </row>
        <row r="63">
          <cell r="C63" t="str">
            <v>AA160416AG</v>
          </cell>
          <cell r="D63" t="str">
            <v>AmaBella</v>
          </cell>
          <cell r="E63">
            <v>0.11111111111111116</v>
          </cell>
          <cell r="F63">
            <v>42472</v>
          </cell>
          <cell r="G63">
            <v>42473</v>
          </cell>
          <cell r="H63">
            <v>42476</v>
          </cell>
          <cell r="I63">
            <v>7</v>
          </cell>
          <cell r="J63">
            <v>42483</v>
          </cell>
          <cell r="K63">
            <v>1500</v>
          </cell>
          <cell r="L63" t="str">
            <v>Wine Cruise EBD</v>
          </cell>
          <cell r="M63" t="str">
            <v>Single Supplement Waived (Cat. E &amp; D only); Max 25%</v>
          </cell>
          <cell r="N63">
            <v>2999</v>
          </cell>
          <cell r="O63">
            <v>2249</v>
          </cell>
          <cell r="P63">
            <v>3779</v>
          </cell>
          <cell r="Q63">
            <v>168</v>
          </cell>
          <cell r="R63">
            <v>42216</v>
          </cell>
        </row>
        <row r="64">
          <cell r="C64" t="str">
            <v>AH161023AG</v>
          </cell>
          <cell r="D64" t="str">
            <v>AmaSerena</v>
          </cell>
          <cell r="E64">
            <v>0.1097560975609756</v>
          </cell>
          <cell r="F64">
            <v>42662</v>
          </cell>
          <cell r="G64">
            <v>42663</v>
          </cell>
          <cell r="H64">
            <v>42666</v>
          </cell>
          <cell r="I64">
            <v>7</v>
          </cell>
          <cell r="J64">
            <v>42673</v>
          </cell>
          <cell r="K64">
            <v>2000</v>
          </cell>
          <cell r="L64">
            <v>0</v>
          </cell>
          <cell r="M64" t="str">
            <v>Single Supplement Waived (Cat. E &amp; D only); Max 25%</v>
          </cell>
          <cell r="N64">
            <v>3199</v>
          </cell>
          <cell r="O64">
            <v>2199</v>
          </cell>
          <cell r="P64">
            <v>3979</v>
          </cell>
          <cell r="Q64">
            <v>168</v>
          </cell>
          <cell r="R64">
            <v>0</v>
          </cell>
        </row>
        <row r="65">
          <cell r="C65" t="str">
            <v>AE161031AG</v>
          </cell>
          <cell r="D65" t="str">
            <v>AmaSonata</v>
          </cell>
          <cell r="E65">
            <v>0.18292682926829273</v>
          </cell>
          <cell r="F65">
            <v>42670</v>
          </cell>
          <cell r="G65">
            <v>42671</v>
          </cell>
          <cell r="H65">
            <v>42674</v>
          </cell>
          <cell r="I65">
            <v>7</v>
          </cell>
          <cell r="J65">
            <v>42681</v>
          </cell>
          <cell r="K65">
            <v>1500</v>
          </cell>
          <cell r="L65" t="str">
            <v>Wine Cruise EBD</v>
          </cell>
          <cell r="M65" t="str">
            <v>Single Supplement Waived (Cat. E &amp; D only); Max 25%</v>
          </cell>
          <cell r="N65">
            <v>3099</v>
          </cell>
          <cell r="O65">
            <v>2349</v>
          </cell>
          <cell r="P65">
            <v>3879</v>
          </cell>
          <cell r="Q65">
            <v>168</v>
          </cell>
          <cell r="R65">
            <v>42216</v>
          </cell>
        </row>
        <row r="66">
          <cell r="C66" t="str">
            <v>AJ161103AG</v>
          </cell>
          <cell r="D66" t="str">
            <v>AmaViola</v>
          </cell>
          <cell r="E66">
            <v>8.8607594936708889E-2</v>
          </cell>
          <cell r="F66">
            <v>42673</v>
          </cell>
          <cell r="G66">
            <v>42674</v>
          </cell>
          <cell r="H66">
            <v>42677</v>
          </cell>
          <cell r="I66">
            <v>7</v>
          </cell>
          <cell r="J66">
            <v>42684</v>
          </cell>
          <cell r="K66">
            <v>1500</v>
          </cell>
          <cell r="L66" t="str">
            <v>Wine Cruise EBD</v>
          </cell>
          <cell r="M66" t="str">
            <v>Single Supplement Waived (Cat. E &amp; D only); Max 25%</v>
          </cell>
          <cell r="N66">
            <v>2999</v>
          </cell>
          <cell r="O66">
            <v>2249</v>
          </cell>
          <cell r="P66">
            <v>3779</v>
          </cell>
          <cell r="Q66">
            <v>168</v>
          </cell>
          <cell r="R66">
            <v>42216</v>
          </cell>
        </row>
        <row r="67">
          <cell r="C67" t="str">
            <v>AH161106AG</v>
          </cell>
          <cell r="D67" t="str">
            <v>AmaSerena</v>
          </cell>
          <cell r="E67">
            <v>1.2195121951219523E-2</v>
          </cell>
          <cell r="F67">
            <v>42676</v>
          </cell>
          <cell r="G67">
            <v>42677</v>
          </cell>
          <cell r="H67">
            <v>42680</v>
          </cell>
          <cell r="I67">
            <v>7</v>
          </cell>
          <cell r="J67">
            <v>42687</v>
          </cell>
          <cell r="K67">
            <v>1500</v>
          </cell>
          <cell r="L67" t="str">
            <v>Wine Cruise EBD</v>
          </cell>
          <cell r="M67" t="str">
            <v>Single Supplement Waived (Cat. E &amp; D only); Max 25%</v>
          </cell>
          <cell r="N67">
            <v>2899</v>
          </cell>
          <cell r="O67">
            <v>2149</v>
          </cell>
          <cell r="P67">
            <v>3679</v>
          </cell>
          <cell r="Q67">
            <v>168</v>
          </cell>
          <cell r="R67">
            <v>42216</v>
          </cell>
        </row>
        <row r="68">
          <cell r="C68" t="str">
            <v>AE161114AG</v>
          </cell>
          <cell r="D68" t="str">
            <v>AmaSonata</v>
          </cell>
          <cell r="E68">
            <v>0.3902439024390244</v>
          </cell>
          <cell r="F68">
            <v>42684</v>
          </cell>
          <cell r="G68">
            <v>42685</v>
          </cell>
          <cell r="H68">
            <v>42688</v>
          </cell>
          <cell r="I68">
            <v>7</v>
          </cell>
          <cell r="J68">
            <v>42695</v>
          </cell>
          <cell r="K68">
            <v>1500</v>
          </cell>
          <cell r="L68" t="str">
            <v>Wine Cruise EBD</v>
          </cell>
          <cell r="M68" t="str">
            <v>Single Supplement Waived (Cat. E &amp; D only); Max 25%</v>
          </cell>
          <cell r="N68">
            <v>2799</v>
          </cell>
          <cell r="O68">
            <v>2049</v>
          </cell>
          <cell r="P68">
            <v>3579</v>
          </cell>
          <cell r="Q68">
            <v>168</v>
          </cell>
          <cell r="R68">
            <v>42216</v>
          </cell>
        </row>
        <row r="69">
          <cell r="C69" t="str">
            <v>AJ161117AG</v>
          </cell>
          <cell r="D69" t="str">
            <v>AmaViola</v>
          </cell>
          <cell r="E69">
            <v>7.5949367088607556E-2</v>
          </cell>
          <cell r="F69">
            <v>42687</v>
          </cell>
          <cell r="G69">
            <v>42688</v>
          </cell>
          <cell r="H69">
            <v>42691</v>
          </cell>
          <cell r="I69">
            <v>7</v>
          </cell>
          <cell r="J69">
            <v>42698</v>
          </cell>
          <cell r="K69">
            <v>1500</v>
          </cell>
          <cell r="L69" t="str">
            <v>Wine Cruise EBD</v>
          </cell>
          <cell r="M69" t="str">
            <v>Single Supplement Waived (Cat. E &amp; D only); Max 25%</v>
          </cell>
          <cell r="N69">
            <v>2799</v>
          </cell>
          <cell r="O69">
            <v>2049</v>
          </cell>
          <cell r="P69">
            <v>3579</v>
          </cell>
          <cell r="Q69">
            <v>168</v>
          </cell>
          <cell r="R69">
            <v>42216</v>
          </cell>
        </row>
        <row r="70">
          <cell r="C70" t="str">
            <v>AH161120AG</v>
          </cell>
          <cell r="D70" t="str">
            <v>AmaSerena</v>
          </cell>
          <cell r="E70">
            <v>0</v>
          </cell>
          <cell r="F70">
            <v>42690</v>
          </cell>
          <cell r="G70">
            <v>42691</v>
          </cell>
          <cell r="H70">
            <v>42694</v>
          </cell>
          <cell r="I70">
            <v>7</v>
          </cell>
          <cell r="J70">
            <v>42701</v>
          </cell>
          <cell r="K70">
            <v>1500</v>
          </cell>
          <cell r="L70" t="str">
            <v>Wine Cruise EBD</v>
          </cell>
          <cell r="M70" t="str">
            <v>Single Supplement Waived (Cat. E &amp; D only); Max 25%</v>
          </cell>
          <cell r="N70">
            <v>2799</v>
          </cell>
          <cell r="O70">
            <v>2049</v>
          </cell>
          <cell r="P70">
            <v>3579</v>
          </cell>
          <cell r="Q70">
            <v>168</v>
          </cell>
          <cell r="R70">
            <v>42216</v>
          </cell>
        </row>
        <row r="71">
          <cell r="C71" t="str">
            <v>AE161226AZ</v>
          </cell>
          <cell r="D71" t="str">
            <v>AmaSonata</v>
          </cell>
          <cell r="E71">
            <v>0</v>
          </cell>
          <cell r="F71">
            <v>42726</v>
          </cell>
          <cell r="G71">
            <v>42727</v>
          </cell>
          <cell r="H71">
            <v>42730</v>
          </cell>
          <cell r="I71">
            <v>7</v>
          </cell>
          <cell r="J71">
            <v>42737</v>
          </cell>
          <cell r="K71">
            <v>0.4</v>
          </cell>
          <cell r="L71">
            <v>0</v>
          </cell>
          <cell r="M71" t="str">
            <v>Single Supplement Waived (Cat. E &amp; D only); Max 25%</v>
          </cell>
          <cell r="N71">
            <v>2799</v>
          </cell>
          <cell r="O71">
            <v>1679</v>
          </cell>
          <cell r="P71">
            <v>3579</v>
          </cell>
          <cell r="Q71">
            <v>168</v>
          </cell>
          <cell r="R71">
            <v>42247</v>
          </cell>
        </row>
        <row r="72">
          <cell r="C72" t="str">
            <v>AD160328AA</v>
          </cell>
          <cell r="D72" t="str">
            <v>AmaPrima</v>
          </cell>
          <cell r="E72">
            <v>7.3170731707317027E-2</v>
          </cell>
          <cell r="F72">
            <v>42456</v>
          </cell>
          <cell r="G72">
            <v>42457</v>
          </cell>
          <cell r="H72">
            <v>42457</v>
          </cell>
          <cell r="I72">
            <v>7</v>
          </cell>
          <cell r="J72">
            <v>42464</v>
          </cell>
          <cell r="K72">
            <v>2000</v>
          </cell>
          <cell r="L72">
            <v>0</v>
          </cell>
          <cell r="M72" t="str">
            <v>Single Supplement Waived (Cat. E &amp; D only); Max 25%</v>
          </cell>
          <cell r="N72">
            <v>2599</v>
          </cell>
          <cell r="O72">
            <v>1599</v>
          </cell>
          <cell r="P72" t="str">
            <v>n/a</v>
          </cell>
          <cell r="Q72">
            <v>168</v>
          </cell>
          <cell r="R72">
            <v>0</v>
          </cell>
        </row>
        <row r="73">
          <cell r="C73" t="str">
            <v>AJ160421AA</v>
          </cell>
          <cell r="D73" t="str">
            <v>AmaViola</v>
          </cell>
          <cell r="E73">
            <v>0.21518987341772156</v>
          </cell>
          <cell r="F73">
            <v>42480</v>
          </cell>
          <cell r="G73">
            <v>42481</v>
          </cell>
          <cell r="H73">
            <v>42481</v>
          </cell>
          <cell r="I73">
            <v>7</v>
          </cell>
          <cell r="J73">
            <v>42488</v>
          </cell>
          <cell r="K73">
            <v>2000</v>
          </cell>
          <cell r="L73">
            <v>0</v>
          </cell>
          <cell r="M73" t="str">
            <v>Single Supplement Waived (Cat. E &amp; D only); Max 25%</v>
          </cell>
          <cell r="N73">
            <v>3099</v>
          </cell>
          <cell r="O73">
            <v>2099</v>
          </cell>
          <cell r="P73" t="str">
            <v>n/a</v>
          </cell>
          <cell r="Q73">
            <v>168</v>
          </cell>
          <cell r="R73">
            <v>0</v>
          </cell>
        </row>
        <row r="74">
          <cell r="C74" t="str">
            <v>AD160502AA</v>
          </cell>
          <cell r="D74" t="str">
            <v>AmaPrima</v>
          </cell>
          <cell r="E74">
            <v>0.19512195121951215</v>
          </cell>
          <cell r="F74">
            <v>42491</v>
          </cell>
          <cell r="G74">
            <v>42492</v>
          </cell>
          <cell r="H74">
            <v>42492</v>
          </cell>
          <cell r="I74">
            <v>7</v>
          </cell>
          <cell r="J74">
            <v>42499</v>
          </cell>
          <cell r="K74">
            <v>1500</v>
          </cell>
          <cell r="L74">
            <v>0</v>
          </cell>
          <cell r="M74" t="str">
            <v>Single Supplement Waived (Cat. E &amp; D only); Max 25%</v>
          </cell>
          <cell r="N74">
            <v>3299</v>
          </cell>
          <cell r="O74">
            <v>2549</v>
          </cell>
          <cell r="P74" t="str">
            <v>n/a</v>
          </cell>
          <cell r="Q74">
            <v>168</v>
          </cell>
          <cell r="R74">
            <v>0</v>
          </cell>
        </row>
        <row r="75">
          <cell r="C75" t="str">
            <v>AJ160505AA</v>
          </cell>
          <cell r="D75" t="str">
            <v>AmaViola</v>
          </cell>
          <cell r="E75">
            <v>6.3291139240506333E-2</v>
          </cell>
          <cell r="F75">
            <v>42494</v>
          </cell>
          <cell r="G75">
            <v>42495</v>
          </cell>
          <cell r="H75">
            <v>42495</v>
          </cell>
          <cell r="I75">
            <v>7</v>
          </cell>
          <cell r="J75">
            <v>42502</v>
          </cell>
          <cell r="K75">
            <v>1500</v>
          </cell>
          <cell r="L75">
            <v>0</v>
          </cell>
          <cell r="M75" t="str">
            <v>Single Supplement Waived (Cat. E &amp; D only); Max 25%</v>
          </cell>
          <cell r="N75">
            <v>3299</v>
          </cell>
          <cell r="O75">
            <v>2549</v>
          </cell>
          <cell r="P75" t="str">
            <v>n/a</v>
          </cell>
          <cell r="Q75">
            <v>168</v>
          </cell>
          <cell r="R75">
            <v>0</v>
          </cell>
        </row>
        <row r="76">
          <cell r="C76" t="str">
            <v>KB160328D</v>
          </cell>
          <cell r="D76" t="str">
            <v>AmaDara</v>
          </cell>
          <cell r="E76">
            <v>0.27419354838709675</v>
          </cell>
          <cell r="F76" t="str">
            <v>n/a</v>
          </cell>
          <cell r="G76">
            <v>42451</v>
          </cell>
          <cell r="H76">
            <v>42457</v>
          </cell>
          <cell r="I76">
            <v>7</v>
          </cell>
          <cell r="J76">
            <v>42464</v>
          </cell>
          <cell r="K76">
            <v>2799</v>
          </cell>
          <cell r="L76">
            <v>0</v>
          </cell>
          <cell r="M76" t="str">
            <v>Single Supplement Waived (excludes Suites)</v>
          </cell>
          <cell r="N76">
            <v>2799</v>
          </cell>
          <cell r="O76">
            <v>1399.5</v>
          </cell>
          <cell r="P76">
            <v>4998</v>
          </cell>
          <cell r="Q76">
            <v>161</v>
          </cell>
          <cell r="R76">
            <v>0</v>
          </cell>
        </row>
        <row r="77">
          <cell r="C77" t="str">
            <v>KA160404D</v>
          </cell>
          <cell r="D77" t="str">
            <v>AmaLotus</v>
          </cell>
          <cell r="E77">
            <v>3.2258064516129004E-2</v>
          </cell>
          <cell r="F77" t="str">
            <v>n/a</v>
          </cell>
          <cell r="G77">
            <v>42458</v>
          </cell>
          <cell r="H77">
            <v>42464</v>
          </cell>
          <cell r="I77">
            <v>7</v>
          </cell>
          <cell r="J77">
            <v>42471</v>
          </cell>
          <cell r="K77">
            <v>2699</v>
          </cell>
          <cell r="L77">
            <v>0</v>
          </cell>
          <cell r="M77" t="str">
            <v>Single Supplement Waived (excludes Suites)</v>
          </cell>
          <cell r="N77">
            <v>2699</v>
          </cell>
          <cell r="O77">
            <v>1349.5</v>
          </cell>
          <cell r="P77">
            <v>4898</v>
          </cell>
          <cell r="Q77">
            <v>161</v>
          </cell>
          <cell r="R77">
            <v>0</v>
          </cell>
        </row>
        <row r="78">
          <cell r="C78" t="str">
            <v>KB160411D</v>
          </cell>
          <cell r="D78" t="str">
            <v>AmaDara</v>
          </cell>
          <cell r="E78">
            <v>0.19354838709677424</v>
          </cell>
          <cell r="F78" t="str">
            <v>n/a</v>
          </cell>
          <cell r="G78">
            <v>42465</v>
          </cell>
          <cell r="H78">
            <v>42471</v>
          </cell>
          <cell r="I78">
            <v>7</v>
          </cell>
          <cell r="J78">
            <v>42478</v>
          </cell>
          <cell r="K78">
            <v>2599</v>
          </cell>
          <cell r="L78">
            <v>0</v>
          </cell>
          <cell r="M78" t="str">
            <v>Single Supplement Waived (excludes Suites)</v>
          </cell>
          <cell r="N78">
            <v>2599</v>
          </cell>
          <cell r="O78">
            <v>1299.5</v>
          </cell>
          <cell r="P78">
            <v>4798</v>
          </cell>
          <cell r="Q78">
            <v>161</v>
          </cell>
          <cell r="R78">
            <v>0</v>
          </cell>
        </row>
        <row r="79">
          <cell r="C79" t="str">
            <v>KA160418D</v>
          </cell>
          <cell r="D79" t="str">
            <v>AmaLotus</v>
          </cell>
          <cell r="E79">
            <v>0</v>
          </cell>
          <cell r="F79" t="str">
            <v>n/a</v>
          </cell>
          <cell r="G79">
            <v>42472</v>
          </cell>
          <cell r="H79">
            <v>42478</v>
          </cell>
          <cell r="I79">
            <v>7</v>
          </cell>
          <cell r="J79">
            <v>42485</v>
          </cell>
          <cell r="K79">
            <v>2499</v>
          </cell>
          <cell r="L79">
            <v>0</v>
          </cell>
          <cell r="M79" t="str">
            <v>Single Supplement Waived (excludes Suites)</v>
          </cell>
          <cell r="N79">
            <v>2499</v>
          </cell>
          <cell r="O79">
            <v>1249.5</v>
          </cell>
          <cell r="P79">
            <v>4698</v>
          </cell>
          <cell r="Q79">
            <v>161</v>
          </cell>
          <cell r="R79">
            <v>0</v>
          </cell>
        </row>
        <row r="80">
          <cell r="C80" t="str">
            <v>KB160704D</v>
          </cell>
          <cell r="D80" t="str">
            <v>AmaDara</v>
          </cell>
          <cell r="E80">
            <v>1.6129032258064502E-2</v>
          </cell>
          <cell r="F80" t="str">
            <v>n/a</v>
          </cell>
          <cell r="G80">
            <v>42549</v>
          </cell>
          <cell r="H80">
            <v>42555</v>
          </cell>
          <cell r="I80">
            <v>7</v>
          </cell>
          <cell r="J80">
            <v>42562</v>
          </cell>
          <cell r="K80">
            <v>2299</v>
          </cell>
          <cell r="L80">
            <v>0</v>
          </cell>
          <cell r="M80" t="str">
            <v>Single Supplement Waived (excludes Suites)</v>
          </cell>
          <cell r="N80">
            <v>2299</v>
          </cell>
          <cell r="O80">
            <v>1149.5</v>
          </cell>
          <cell r="P80">
            <v>4498</v>
          </cell>
          <cell r="Q80">
            <v>161</v>
          </cell>
          <cell r="R80">
            <v>0</v>
          </cell>
        </row>
        <row r="81">
          <cell r="C81" t="str">
            <v>KA160711D</v>
          </cell>
          <cell r="D81" t="str">
            <v>AmaLotus</v>
          </cell>
          <cell r="E81">
            <v>1.6129032258064502E-2</v>
          </cell>
          <cell r="F81" t="str">
            <v>n/a</v>
          </cell>
          <cell r="G81">
            <v>42556</v>
          </cell>
          <cell r="H81">
            <v>42562</v>
          </cell>
          <cell r="I81">
            <v>7</v>
          </cell>
          <cell r="J81">
            <v>42569</v>
          </cell>
          <cell r="K81">
            <v>2299</v>
          </cell>
          <cell r="L81">
            <v>0</v>
          </cell>
          <cell r="M81" t="str">
            <v>Single Supplement Waived (excludes Suites)</v>
          </cell>
          <cell r="N81">
            <v>2299</v>
          </cell>
          <cell r="O81">
            <v>1149.5</v>
          </cell>
          <cell r="P81">
            <v>4498</v>
          </cell>
          <cell r="Q81">
            <v>161</v>
          </cell>
          <cell r="R81">
            <v>0</v>
          </cell>
        </row>
        <row r="82">
          <cell r="C82" t="str">
            <v>KB160718D</v>
          </cell>
          <cell r="D82" t="str">
            <v>AmaDara</v>
          </cell>
          <cell r="E82">
            <v>6.4516129032258118E-2</v>
          </cell>
          <cell r="F82" t="str">
            <v>n/a</v>
          </cell>
          <cell r="G82">
            <v>42563</v>
          </cell>
          <cell r="H82">
            <v>42569</v>
          </cell>
          <cell r="I82">
            <v>7</v>
          </cell>
          <cell r="J82">
            <v>42576</v>
          </cell>
          <cell r="K82">
            <v>2299</v>
          </cell>
          <cell r="L82">
            <v>0</v>
          </cell>
          <cell r="M82" t="str">
            <v>Single Supplement Waived (excludes Suites)</v>
          </cell>
          <cell r="N82">
            <v>2299</v>
          </cell>
          <cell r="O82">
            <v>1149.5</v>
          </cell>
          <cell r="P82">
            <v>4498</v>
          </cell>
          <cell r="Q82">
            <v>161</v>
          </cell>
          <cell r="R82">
            <v>0</v>
          </cell>
        </row>
        <row r="83">
          <cell r="C83" t="str">
            <v>KA160725D</v>
          </cell>
          <cell r="D83" t="str">
            <v>AmaLotus</v>
          </cell>
          <cell r="E83">
            <v>1.6129032258064502E-2</v>
          </cell>
          <cell r="F83" t="str">
            <v>n/a</v>
          </cell>
          <cell r="G83">
            <v>42570</v>
          </cell>
          <cell r="H83">
            <v>42576</v>
          </cell>
          <cell r="I83">
            <v>7</v>
          </cell>
          <cell r="J83">
            <v>42583</v>
          </cell>
          <cell r="K83">
            <v>2299</v>
          </cell>
          <cell r="L83">
            <v>0</v>
          </cell>
          <cell r="M83" t="str">
            <v>Single Supplement Waived (excludes Suites)</v>
          </cell>
          <cell r="N83">
            <v>2299</v>
          </cell>
          <cell r="O83">
            <v>1149.5</v>
          </cell>
          <cell r="P83">
            <v>4498</v>
          </cell>
          <cell r="Q83">
            <v>161</v>
          </cell>
          <cell r="R83">
            <v>0</v>
          </cell>
        </row>
        <row r="84">
          <cell r="C84" t="str">
            <v>KB160801D</v>
          </cell>
          <cell r="D84" t="str">
            <v>AmaDara</v>
          </cell>
          <cell r="E84">
            <v>1.6129032258064502E-2</v>
          </cell>
          <cell r="F84" t="str">
            <v>n/a</v>
          </cell>
          <cell r="G84">
            <v>42577</v>
          </cell>
          <cell r="H84">
            <v>42583</v>
          </cell>
          <cell r="I84">
            <v>7</v>
          </cell>
          <cell r="J84">
            <v>42590</v>
          </cell>
          <cell r="K84">
            <v>2299</v>
          </cell>
          <cell r="L84">
            <v>0</v>
          </cell>
          <cell r="M84" t="str">
            <v>Single Supplement Waived (excludes Suites)</v>
          </cell>
          <cell r="N84">
            <v>2299</v>
          </cell>
          <cell r="O84">
            <v>1149.5</v>
          </cell>
          <cell r="P84">
            <v>4498</v>
          </cell>
          <cell r="Q84">
            <v>161</v>
          </cell>
          <cell r="R84">
            <v>0</v>
          </cell>
        </row>
        <row r="85">
          <cell r="C85" t="str">
            <v>KB160815D</v>
          </cell>
          <cell r="D85" t="str">
            <v>AmaDara</v>
          </cell>
          <cell r="E85">
            <v>0</v>
          </cell>
          <cell r="F85" t="str">
            <v>n/a</v>
          </cell>
          <cell r="G85">
            <v>42591</v>
          </cell>
          <cell r="H85">
            <v>42597</v>
          </cell>
          <cell r="I85">
            <v>7</v>
          </cell>
          <cell r="J85">
            <v>42604</v>
          </cell>
          <cell r="K85">
            <v>2299</v>
          </cell>
          <cell r="L85">
            <v>0</v>
          </cell>
          <cell r="M85" t="str">
            <v>Single Supplement Waived (excludes Suites)</v>
          </cell>
          <cell r="N85">
            <v>2299</v>
          </cell>
          <cell r="O85">
            <v>1149.5</v>
          </cell>
          <cell r="P85">
            <v>4498</v>
          </cell>
          <cell r="Q85">
            <v>161</v>
          </cell>
          <cell r="R85">
            <v>0</v>
          </cell>
        </row>
        <row r="86">
          <cell r="C86" t="str">
            <v>KA160822D</v>
          </cell>
          <cell r="D86" t="str">
            <v>AmaLotus</v>
          </cell>
          <cell r="E86">
            <v>0</v>
          </cell>
          <cell r="F86" t="str">
            <v>n/a</v>
          </cell>
          <cell r="G86">
            <v>42598</v>
          </cell>
          <cell r="H86">
            <v>42604</v>
          </cell>
          <cell r="I86">
            <v>7</v>
          </cell>
          <cell r="J86">
            <v>42611</v>
          </cell>
          <cell r="K86">
            <v>2299</v>
          </cell>
          <cell r="L86">
            <v>0</v>
          </cell>
          <cell r="M86" t="str">
            <v>Single Supplement Waived (excludes Suites)</v>
          </cell>
          <cell r="N86">
            <v>2299</v>
          </cell>
          <cell r="O86">
            <v>1149.5</v>
          </cell>
          <cell r="P86">
            <v>4498</v>
          </cell>
          <cell r="Q86">
            <v>161</v>
          </cell>
          <cell r="R86">
            <v>0</v>
          </cell>
        </row>
        <row r="87">
          <cell r="C87" t="str">
            <v>KB160829D</v>
          </cell>
          <cell r="D87" t="str">
            <v>AmaDara</v>
          </cell>
          <cell r="E87">
            <v>0</v>
          </cell>
          <cell r="F87" t="str">
            <v>n/a</v>
          </cell>
          <cell r="G87">
            <v>42605</v>
          </cell>
          <cell r="H87">
            <v>42611</v>
          </cell>
          <cell r="I87">
            <v>7</v>
          </cell>
          <cell r="J87">
            <v>42618</v>
          </cell>
          <cell r="K87">
            <v>2399</v>
          </cell>
          <cell r="L87">
            <v>0</v>
          </cell>
          <cell r="M87" t="str">
            <v>Single Supplement Waived (excludes Suites)</v>
          </cell>
          <cell r="N87">
            <v>2399</v>
          </cell>
          <cell r="O87">
            <v>1199.5</v>
          </cell>
          <cell r="P87">
            <v>4598</v>
          </cell>
          <cell r="Q87">
            <v>161</v>
          </cell>
          <cell r="R87">
            <v>0</v>
          </cell>
        </row>
        <row r="88">
          <cell r="C88" t="str">
            <v>KA160905D</v>
          </cell>
          <cell r="D88" t="str">
            <v>AmaLotus</v>
          </cell>
          <cell r="E88">
            <v>3.2258064516129004E-2</v>
          </cell>
          <cell r="F88" t="str">
            <v>n/a</v>
          </cell>
          <cell r="G88">
            <v>42612</v>
          </cell>
          <cell r="H88">
            <v>42618</v>
          </cell>
          <cell r="I88">
            <v>7</v>
          </cell>
          <cell r="J88">
            <v>42625</v>
          </cell>
          <cell r="K88">
            <v>2499</v>
          </cell>
          <cell r="L88">
            <v>0</v>
          </cell>
          <cell r="M88" t="str">
            <v>Single Supplement Waived (excludes Suites)</v>
          </cell>
          <cell r="N88">
            <v>2499</v>
          </cell>
          <cell r="O88">
            <v>1249.5</v>
          </cell>
          <cell r="P88">
            <v>4698</v>
          </cell>
          <cell r="Q88">
            <v>161</v>
          </cell>
          <cell r="R88">
            <v>0</v>
          </cell>
        </row>
        <row r="89">
          <cell r="C89" t="str">
            <v>KB160912D</v>
          </cell>
          <cell r="D89" t="str">
            <v>AmaDara</v>
          </cell>
          <cell r="E89">
            <v>4.8387096774193505E-2</v>
          </cell>
          <cell r="F89" t="str">
            <v>n/a</v>
          </cell>
          <cell r="G89">
            <v>42619</v>
          </cell>
          <cell r="H89">
            <v>42625</v>
          </cell>
          <cell r="I89">
            <v>7</v>
          </cell>
          <cell r="J89">
            <v>42632</v>
          </cell>
          <cell r="K89">
            <v>2599</v>
          </cell>
          <cell r="L89">
            <v>0</v>
          </cell>
          <cell r="M89" t="str">
            <v>Single Supplement Waived (excludes Suites)</v>
          </cell>
          <cell r="N89">
            <v>2599</v>
          </cell>
          <cell r="O89">
            <v>1299.5</v>
          </cell>
          <cell r="P89">
            <v>4798</v>
          </cell>
          <cell r="Q89">
            <v>161</v>
          </cell>
          <cell r="R89">
            <v>0</v>
          </cell>
        </row>
        <row r="90">
          <cell r="C90" t="str">
            <v>KA160919D</v>
          </cell>
          <cell r="D90" t="str">
            <v>AmaLotus</v>
          </cell>
          <cell r="E90">
            <v>0</v>
          </cell>
          <cell r="F90" t="str">
            <v>n/a</v>
          </cell>
          <cell r="G90">
            <v>42626</v>
          </cell>
          <cell r="H90">
            <v>42632</v>
          </cell>
          <cell r="I90">
            <v>7</v>
          </cell>
          <cell r="J90">
            <v>42639</v>
          </cell>
          <cell r="K90">
            <v>2699</v>
          </cell>
          <cell r="L90">
            <v>0</v>
          </cell>
          <cell r="M90" t="str">
            <v>Single Supplement Waived (excludes Suites)</v>
          </cell>
          <cell r="N90">
            <v>2699</v>
          </cell>
          <cell r="O90">
            <v>1349.5</v>
          </cell>
          <cell r="P90">
            <v>4898</v>
          </cell>
          <cell r="Q90">
            <v>161</v>
          </cell>
          <cell r="R90">
            <v>0</v>
          </cell>
        </row>
        <row r="91">
          <cell r="C91" t="str">
            <v>KB160926D</v>
          </cell>
          <cell r="D91" t="str">
            <v>AmaDara</v>
          </cell>
          <cell r="E91">
            <v>1.6129032258064502E-2</v>
          </cell>
          <cell r="F91" t="str">
            <v>n/a</v>
          </cell>
          <cell r="G91">
            <v>42633</v>
          </cell>
          <cell r="H91">
            <v>42639</v>
          </cell>
          <cell r="I91">
            <v>7</v>
          </cell>
          <cell r="J91">
            <v>42646</v>
          </cell>
          <cell r="K91">
            <v>2799</v>
          </cell>
          <cell r="L91">
            <v>0</v>
          </cell>
          <cell r="M91" t="str">
            <v>Single Supplement Waived (excludes Suites)</v>
          </cell>
          <cell r="N91">
            <v>2799</v>
          </cell>
          <cell r="O91">
            <v>1399.5</v>
          </cell>
          <cell r="P91">
            <v>4998</v>
          </cell>
          <cell r="Q91">
            <v>161</v>
          </cell>
          <cell r="R91">
            <v>0</v>
          </cell>
        </row>
      </sheetData>
      <sheetData sheetId="7" refreshError="1">
        <row r="1">
          <cell r="B1" t="str">
            <v>CRUISE CODE</v>
          </cell>
          <cell r="C1" t="str">
            <v>ITINERARY NAME 2</v>
          </cell>
        </row>
        <row r="2">
          <cell r="B2" t="str">
            <v>CA160324AC</v>
          </cell>
          <cell r="C2" t="str">
            <v>Blue Danube Discovery</v>
          </cell>
        </row>
        <row r="3">
          <cell r="B3" t="str">
            <v>CA160505AC</v>
          </cell>
          <cell r="C3" t="str">
            <v>Blue Danube Discovery</v>
          </cell>
        </row>
        <row r="4">
          <cell r="B4" t="str">
            <v>CA160602AC</v>
          </cell>
          <cell r="C4" t="str">
            <v>Blue Danube Discovery</v>
          </cell>
        </row>
        <row r="5">
          <cell r="B5" t="str">
            <v>CA160630AC</v>
          </cell>
          <cell r="C5" t="str">
            <v>Blue Danube Discovery</v>
          </cell>
        </row>
        <row r="6">
          <cell r="B6" t="str">
            <v>CA160728AC</v>
          </cell>
          <cell r="C6" t="str">
            <v>Blue Danube Discovery</v>
          </cell>
        </row>
        <row r="7">
          <cell r="B7" t="str">
            <v>CA160825AC</v>
          </cell>
          <cell r="C7" t="str">
            <v>Blue Danube Discovery</v>
          </cell>
        </row>
        <row r="8">
          <cell r="B8" t="str">
            <v>CA160922AC</v>
          </cell>
          <cell r="C8" t="str">
            <v>Blue Danube Discovery</v>
          </cell>
        </row>
        <row r="9">
          <cell r="B9" t="str">
            <v>CA161020AC</v>
          </cell>
          <cell r="C9" t="str">
            <v>Blue Danube Discovery</v>
          </cell>
        </row>
        <row r="10">
          <cell r="B10" t="str">
            <v>CA161103AC</v>
          </cell>
          <cell r="C10" t="str">
            <v>Blue Danube Discovery</v>
          </cell>
        </row>
        <row r="11">
          <cell r="B11" t="str">
            <v>AE160328AM</v>
          </cell>
          <cell r="C11" t="str">
            <v>Melodies of the Danube</v>
          </cell>
        </row>
        <row r="12">
          <cell r="B12" t="str">
            <v>AJ161124AHR</v>
          </cell>
          <cell r="C12" t="str">
            <v>Christmas Markets on the Danube</v>
          </cell>
        </row>
        <row r="13">
          <cell r="B13" t="str">
            <v>AI161125AHR</v>
          </cell>
          <cell r="C13" t="str">
            <v>Christmas Markets on the Danube</v>
          </cell>
        </row>
        <row r="14">
          <cell r="B14" t="str">
            <v>AH161127AHR</v>
          </cell>
          <cell r="C14" t="str">
            <v>Christmas Markets on the Danube</v>
          </cell>
        </row>
        <row r="15">
          <cell r="B15" t="str">
            <v>AE160404AG</v>
          </cell>
          <cell r="C15" t="str">
            <v>The Romantic Danube</v>
          </cell>
        </row>
        <row r="16">
          <cell r="B16" t="str">
            <v>AJ161201AH</v>
          </cell>
          <cell r="C16" t="str">
            <v>Christmas Markets on the Danube</v>
          </cell>
        </row>
        <row r="17">
          <cell r="B17" t="str">
            <v>AI161202AH</v>
          </cell>
          <cell r="C17" t="str">
            <v>Christmas Markets on the Danube</v>
          </cell>
        </row>
        <row r="18">
          <cell r="B18" t="str">
            <v>AH161204AH</v>
          </cell>
          <cell r="C18" t="str">
            <v>Christmas Markets on the Danube</v>
          </cell>
        </row>
        <row r="19">
          <cell r="B19" t="str">
            <v>AE160411AM</v>
          </cell>
          <cell r="C19" t="str">
            <v>Melodies of the Danube</v>
          </cell>
        </row>
        <row r="20">
          <cell r="B20" t="str">
            <v>AJ161208AHR</v>
          </cell>
          <cell r="C20" t="str">
            <v>Christmas Markets on the Danube</v>
          </cell>
        </row>
        <row r="21">
          <cell r="B21" t="str">
            <v>AI161209AHR</v>
          </cell>
          <cell r="C21" t="str">
            <v>Christmas Markets on the Danube</v>
          </cell>
        </row>
        <row r="22">
          <cell r="B22" t="str">
            <v>AH161211AHR</v>
          </cell>
          <cell r="C22" t="str">
            <v>Christmas Markets on the Danube</v>
          </cell>
        </row>
        <row r="23">
          <cell r="B23" t="str">
            <v>AE160418AK</v>
          </cell>
          <cell r="C23" t="str">
            <v>Grand Danube Cruise</v>
          </cell>
        </row>
        <row r="24">
          <cell r="B24" t="str">
            <v>AJ161215AH</v>
          </cell>
          <cell r="C24" t="str">
            <v>Christmas Markets on the Danube</v>
          </cell>
        </row>
        <row r="25">
          <cell r="B25" t="str">
            <v>AI161216AH</v>
          </cell>
          <cell r="C25" t="str">
            <v>Christmas Markets on the Danube</v>
          </cell>
        </row>
        <row r="26">
          <cell r="B26" t="str">
            <v>AH161218AH</v>
          </cell>
          <cell r="C26" t="str">
            <v>Christmas Markets on the Danube</v>
          </cell>
        </row>
        <row r="27">
          <cell r="B27" t="str">
            <v>AE160418AG</v>
          </cell>
          <cell r="C27" t="str">
            <v>The Romantic Danube</v>
          </cell>
        </row>
        <row r="28">
          <cell r="B28" t="str">
            <v>AJ161222AM</v>
          </cell>
          <cell r="C28" t="str">
            <v>Christmas Markets on the Danube</v>
          </cell>
        </row>
        <row r="29">
          <cell r="B29" t="str">
            <v>AI161223AM</v>
          </cell>
          <cell r="C29" t="str">
            <v>Christmas Markets on the Danube</v>
          </cell>
        </row>
        <row r="30">
          <cell r="B30" t="str">
            <v>AC161123AI</v>
          </cell>
          <cell r="C30" t="str">
            <v>Christmas Markets On The Rhine</v>
          </cell>
        </row>
        <row r="31">
          <cell r="B31" t="str">
            <v>AD161128AIR</v>
          </cell>
          <cell r="C31" t="str">
            <v>Christmas Markets On The Rhine</v>
          </cell>
        </row>
        <row r="32">
          <cell r="B32" t="str">
            <v>AC161130AIR</v>
          </cell>
          <cell r="C32" t="str">
            <v>Christmas Markets On The Rhine</v>
          </cell>
        </row>
        <row r="33">
          <cell r="B33" t="str">
            <v>AD161205AI</v>
          </cell>
          <cell r="C33" t="str">
            <v>Christmas Markets On The Rhine</v>
          </cell>
        </row>
        <row r="34">
          <cell r="B34" t="str">
            <v>AC161207AI</v>
          </cell>
          <cell r="C34" t="str">
            <v>Christmas Markets On The Rhine</v>
          </cell>
        </row>
        <row r="35">
          <cell r="B35" t="str">
            <v>AD161212AIR</v>
          </cell>
          <cell r="C35" t="str">
            <v>Christmas Markets On The Rhine</v>
          </cell>
        </row>
        <row r="36">
          <cell r="B36" t="str">
            <v>AC161214AIR</v>
          </cell>
          <cell r="C36" t="str">
            <v>Christmas Markets On The Rhine</v>
          </cell>
        </row>
        <row r="37">
          <cell r="B37" t="str">
            <v>AD161219AI</v>
          </cell>
          <cell r="C37" t="str">
            <v>Christmas Markets On The Rhine</v>
          </cell>
        </row>
        <row r="38">
          <cell r="B38" t="str">
            <v>AC161221AI</v>
          </cell>
          <cell r="C38" t="str">
            <v>Christmas Markets On The Rhine</v>
          </cell>
        </row>
        <row r="39">
          <cell r="B39" t="str">
            <v>PA160419DO</v>
          </cell>
          <cell r="C39" t="str">
            <v>Enticing Douro</v>
          </cell>
        </row>
        <row r="40">
          <cell r="B40" t="str">
            <v>PA160426DO</v>
          </cell>
          <cell r="C40" t="str">
            <v>Enticing Douro</v>
          </cell>
        </row>
        <row r="41">
          <cell r="B41" t="str">
            <v>PA160517DO</v>
          </cell>
          <cell r="C41" t="str">
            <v>Enticing Douro</v>
          </cell>
        </row>
        <row r="42">
          <cell r="B42" t="str">
            <v>PA160524DO</v>
          </cell>
          <cell r="C42" t="str">
            <v>Enticing Douro</v>
          </cell>
        </row>
        <row r="43">
          <cell r="B43" t="str">
            <v>PA160614DO</v>
          </cell>
          <cell r="C43" t="str">
            <v>Enticing Douro</v>
          </cell>
        </row>
        <row r="44">
          <cell r="B44" t="str">
            <v>PA160621DO</v>
          </cell>
          <cell r="C44" t="str">
            <v>Enticing Douro</v>
          </cell>
        </row>
        <row r="45">
          <cell r="B45" t="str">
            <v>PA160712DO</v>
          </cell>
          <cell r="C45" t="str">
            <v>Enticing Douro</v>
          </cell>
        </row>
        <row r="46">
          <cell r="B46" t="str">
            <v>PA160719DO</v>
          </cell>
          <cell r="C46" t="str">
            <v>Enticing Douro</v>
          </cell>
        </row>
        <row r="47">
          <cell r="B47" t="str">
            <v>PA160809DO</v>
          </cell>
          <cell r="C47" t="str">
            <v>Enticing Douro</v>
          </cell>
        </row>
        <row r="48">
          <cell r="B48" t="str">
            <v>PA160816DO</v>
          </cell>
          <cell r="C48" t="str">
            <v>Enticing Douro</v>
          </cell>
        </row>
        <row r="49">
          <cell r="B49" t="str">
            <v>PA160906DO</v>
          </cell>
          <cell r="C49" t="str">
            <v>Enticing Douro</v>
          </cell>
        </row>
        <row r="50">
          <cell r="B50" t="str">
            <v>PA160913DO</v>
          </cell>
          <cell r="C50" t="str">
            <v>Enticing Douro</v>
          </cell>
        </row>
        <row r="51">
          <cell r="B51" t="str">
            <v>PA161004DO</v>
          </cell>
          <cell r="C51" t="str">
            <v>Enticing Douro</v>
          </cell>
        </row>
        <row r="52">
          <cell r="B52" t="str">
            <v>PA161011DO</v>
          </cell>
          <cell r="C52" t="str">
            <v>Enticing Douro</v>
          </cell>
        </row>
        <row r="53">
          <cell r="B53" t="str">
            <v>PA161101DO</v>
          </cell>
          <cell r="C53" t="str">
            <v>Enticing Douro</v>
          </cell>
        </row>
        <row r="54">
          <cell r="B54" t="str">
            <v>PA161108DO</v>
          </cell>
          <cell r="C54" t="str">
            <v>Enticing Douro</v>
          </cell>
        </row>
        <row r="55">
          <cell r="B55" t="str">
            <v>PA161115DO</v>
          </cell>
          <cell r="C55" t="str">
            <v>Enticing Douro</v>
          </cell>
        </row>
        <row r="56">
          <cell r="B56" t="str">
            <v>CA160512ADR</v>
          </cell>
          <cell r="C56" t="str">
            <v>Europe's Rivers &amp; Castles</v>
          </cell>
        </row>
        <row r="57">
          <cell r="B57" t="str">
            <v>CA160519AD</v>
          </cell>
          <cell r="C57" t="str">
            <v>Europe's Rivers &amp; Castles</v>
          </cell>
        </row>
        <row r="58">
          <cell r="B58" t="str">
            <v>CA160609ADR</v>
          </cell>
          <cell r="C58" t="str">
            <v>Europe's Rivers &amp; Castles</v>
          </cell>
        </row>
        <row r="59">
          <cell r="B59" t="str">
            <v>CA160616AD</v>
          </cell>
          <cell r="C59" t="str">
            <v>Europe's Rivers &amp; Castles</v>
          </cell>
        </row>
        <row r="60">
          <cell r="B60" t="str">
            <v>CA160707ADR</v>
          </cell>
          <cell r="C60" t="str">
            <v>Europe's Rivers &amp; Castles</v>
          </cell>
        </row>
        <row r="61">
          <cell r="B61" t="str">
            <v>CA160714AD</v>
          </cell>
          <cell r="C61" t="str">
            <v>Europe's Rivers &amp; Castles</v>
          </cell>
        </row>
        <row r="62">
          <cell r="B62" t="str">
            <v>CA160804ADR</v>
          </cell>
          <cell r="C62" t="str">
            <v>Europe's Rivers &amp; Castles</v>
          </cell>
        </row>
        <row r="63">
          <cell r="B63" t="str">
            <v>CA160811AD</v>
          </cell>
          <cell r="C63" t="str">
            <v>Europe's Rivers &amp; Castles</v>
          </cell>
        </row>
        <row r="64">
          <cell r="B64" t="str">
            <v>CA160901ADR</v>
          </cell>
          <cell r="C64" t="str">
            <v>Europe's Rivers &amp; Castles</v>
          </cell>
        </row>
        <row r="65">
          <cell r="B65" t="str">
            <v>CA160908AD</v>
          </cell>
          <cell r="C65" t="str">
            <v>Europe's Rivers &amp; Castles</v>
          </cell>
        </row>
        <row r="66">
          <cell r="B66" t="str">
            <v>CA160929ADR</v>
          </cell>
          <cell r="C66" t="str">
            <v>Europe's Rivers &amp; Castles</v>
          </cell>
        </row>
        <row r="67">
          <cell r="B67" t="str">
            <v>CA161006AD</v>
          </cell>
          <cell r="C67" t="str">
            <v>Europe's Rivers &amp; Castles</v>
          </cell>
        </row>
        <row r="68">
          <cell r="B68" t="str">
            <v>AE160425AJ</v>
          </cell>
          <cell r="C68" t="str">
            <v>Gems of Southeast Europe</v>
          </cell>
        </row>
        <row r="69">
          <cell r="B69" t="str">
            <v>AE160502AJR</v>
          </cell>
          <cell r="C69" t="str">
            <v>Gems of Southeast Europe</v>
          </cell>
        </row>
        <row r="70">
          <cell r="B70" t="str">
            <v>AH160612AJ</v>
          </cell>
          <cell r="C70" t="str">
            <v>Gems of Southeast Europe</v>
          </cell>
        </row>
        <row r="71">
          <cell r="B71" t="str">
            <v>AH160619AJR</v>
          </cell>
          <cell r="C71" t="str">
            <v>Gems of Southeast Europe</v>
          </cell>
        </row>
        <row r="72">
          <cell r="B72" t="str">
            <v>AE160502AKR</v>
          </cell>
          <cell r="C72" t="str">
            <v>Grand Danube Cruise</v>
          </cell>
        </row>
        <row r="73">
          <cell r="B73" t="str">
            <v>AE160509AM</v>
          </cell>
          <cell r="C73" t="str">
            <v>Melodies of the Danube</v>
          </cell>
        </row>
        <row r="74">
          <cell r="B74" t="str">
            <v>AH160821AJ</v>
          </cell>
          <cell r="C74" t="str">
            <v>Gems of Southeast Europe</v>
          </cell>
        </row>
        <row r="75">
          <cell r="B75" t="str">
            <v>AH160828AJR</v>
          </cell>
          <cell r="C75" t="str">
            <v>Gems of Southeast Europe</v>
          </cell>
        </row>
        <row r="76">
          <cell r="B76" t="str">
            <v>AE160516AG</v>
          </cell>
          <cell r="C76" t="str">
            <v>The Romantic Danube</v>
          </cell>
        </row>
        <row r="77">
          <cell r="B77" t="str">
            <v>AE160523AER</v>
          </cell>
          <cell r="C77" t="str">
            <v>Magnificent Europe</v>
          </cell>
        </row>
        <row r="78">
          <cell r="B78" t="str">
            <v>MA160120MP</v>
          </cell>
          <cell r="C78" t="str">
            <v>Golden Treasures of Myanmar</v>
          </cell>
        </row>
        <row r="79">
          <cell r="B79" t="str">
            <v>MA160130PM</v>
          </cell>
          <cell r="C79" t="str">
            <v>Golden Treasures of Myanmar</v>
          </cell>
        </row>
        <row r="80">
          <cell r="B80" t="str">
            <v>MA160308MP</v>
          </cell>
          <cell r="C80" t="str">
            <v>Golden Treasures of Myanmar</v>
          </cell>
        </row>
        <row r="81">
          <cell r="B81" t="str">
            <v>MA160318PM</v>
          </cell>
          <cell r="C81" t="str">
            <v>Golden Treasures of Myanmar</v>
          </cell>
        </row>
        <row r="82">
          <cell r="B82" t="str">
            <v>MA160328MP</v>
          </cell>
          <cell r="C82" t="str">
            <v>Golden Treasures of Myanmar</v>
          </cell>
        </row>
        <row r="83">
          <cell r="B83" t="str">
            <v>MA160407PM</v>
          </cell>
          <cell r="C83" t="str">
            <v>Golden Treasures of Myanmar</v>
          </cell>
        </row>
        <row r="84">
          <cell r="B84" t="str">
            <v>MA160912MP</v>
          </cell>
          <cell r="C84" t="str">
            <v>Golden Treasures of Myanmar</v>
          </cell>
        </row>
        <row r="85">
          <cell r="B85" t="str">
            <v>MA160922PM</v>
          </cell>
          <cell r="C85" t="str">
            <v>Golden Treasures of Myanmar</v>
          </cell>
        </row>
        <row r="86">
          <cell r="B86" t="str">
            <v>MA161002MP</v>
          </cell>
          <cell r="C86" t="str">
            <v>Golden Treasures of Myanmar</v>
          </cell>
        </row>
        <row r="87">
          <cell r="B87" t="str">
            <v>MA161012PM</v>
          </cell>
          <cell r="C87" t="str">
            <v>Golden Treasures of Myanmar</v>
          </cell>
        </row>
        <row r="88">
          <cell r="B88" t="str">
            <v>MA161022MP</v>
          </cell>
          <cell r="C88" t="str">
            <v>Golden Treasures of Myanmar</v>
          </cell>
        </row>
        <row r="89">
          <cell r="B89" t="str">
            <v>MA161101PM</v>
          </cell>
          <cell r="C89" t="str">
            <v>Golden Treasures of Myanmar</v>
          </cell>
        </row>
        <row r="90">
          <cell r="B90" t="str">
            <v>MA161111MP</v>
          </cell>
          <cell r="C90" t="str">
            <v>Golden Treasures of Myanmar</v>
          </cell>
        </row>
        <row r="91">
          <cell r="B91" t="str">
            <v>MA161121PM</v>
          </cell>
          <cell r="C91" t="str">
            <v>Golden Treasures of Myanmar</v>
          </cell>
        </row>
        <row r="92">
          <cell r="B92" t="str">
            <v>MA161201MP</v>
          </cell>
          <cell r="C92" t="str">
            <v>Golden Treasures of Myanmar</v>
          </cell>
        </row>
        <row r="93">
          <cell r="B93" t="str">
            <v>MA161211PM</v>
          </cell>
          <cell r="C93" t="str">
            <v>Golden Treasures of Myanmar</v>
          </cell>
        </row>
        <row r="94">
          <cell r="B94" t="str">
            <v>MA170118MP</v>
          </cell>
          <cell r="C94" t="str">
            <v>Golden Treasures of Myanmar</v>
          </cell>
        </row>
        <row r="95">
          <cell r="B95" t="str">
            <v>MA170128PM</v>
          </cell>
          <cell r="C95" t="str">
            <v>Golden Treasures of Myanmar</v>
          </cell>
        </row>
        <row r="96">
          <cell r="B96" t="str">
            <v>MA170307MP</v>
          </cell>
          <cell r="C96" t="str">
            <v>Golden Treasures of Myanmar</v>
          </cell>
        </row>
        <row r="97">
          <cell r="B97" t="str">
            <v>MA170317PM</v>
          </cell>
          <cell r="C97" t="str">
            <v>Golden Treasures of Myanmar</v>
          </cell>
        </row>
        <row r="98">
          <cell r="B98" t="str">
            <v>MA170327MP</v>
          </cell>
          <cell r="C98" t="str">
            <v>Golden Treasures of Myanmar</v>
          </cell>
        </row>
        <row r="99">
          <cell r="B99" t="str">
            <v>MA170406PM</v>
          </cell>
          <cell r="C99" t="str">
            <v>Golden Treasures of Myanmar</v>
          </cell>
        </row>
        <row r="100">
          <cell r="B100" t="str">
            <v>AE160606AI</v>
          </cell>
          <cell r="C100" t="str">
            <v>The Enchanting Rhine</v>
          </cell>
        </row>
        <row r="101">
          <cell r="B101" t="str">
            <v>AE160613AIR</v>
          </cell>
          <cell r="C101" t="str">
            <v>The Enchanting Rhine</v>
          </cell>
        </row>
        <row r="102">
          <cell r="B102" t="str">
            <v>AH160605AK</v>
          </cell>
          <cell r="C102" t="str">
            <v>Grand Danube Cruise</v>
          </cell>
        </row>
        <row r="103">
          <cell r="B103" t="str">
            <v>AH160619AKR</v>
          </cell>
          <cell r="C103" t="str">
            <v>Grand Danube Cruise</v>
          </cell>
        </row>
        <row r="104">
          <cell r="B104" t="str">
            <v>AE160620AE</v>
          </cell>
          <cell r="C104" t="str">
            <v>Magnificent Europe</v>
          </cell>
        </row>
        <row r="105">
          <cell r="B105" t="str">
            <v>AE160704AM</v>
          </cell>
          <cell r="C105" t="str">
            <v>Melodies of the Danube</v>
          </cell>
        </row>
        <row r="106">
          <cell r="B106" t="str">
            <v>AH160814AK</v>
          </cell>
          <cell r="C106" t="str">
            <v>Grand Danube Cruise</v>
          </cell>
        </row>
        <row r="107">
          <cell r="B107" t="str">
            <v>AH160828AKR</v>
          </cell>
          <cell r="C107" t="str">
            <v>Grand Danube Cruise</v>
          </cell>
        </row>
        <row r="108">
          <cell r="B108" t="str">
            <v>AE160711AK</v>
          </cell>
          <cell r="C108" t="str">
            <v>Grand Danube Cruise</v>
          </cell>
        </row>
        <row r="109">
          <cell r="B109" t="str">
            <v>AE160711AG</v>
          </cell>
          <cell r="C109" t="str">
            <v>The Romantic Danube</v>
          </cell>
        </row>
        <row r="110">
          <cell r="B110" t="str">
            <v>MA160106YM</v>
          </cell>
          <cell r="C110" t="str">
            <v>Hidden Wonders of Myanmar</v>
          </cell>
        </row>
        <row r="111">
          <cell r="B111" t="str">
            <v>MA160209MY</v>
          </cell>
          <cell r="C111" t="str">
            <v>Hidden Wonders of Myanmar</v>
          </cell>
        </row>
        <row r="112">
          <cell r="B112" t="str">
            <v>MA160223YM</v>
          </cell>
          <cell r="C112" t="str">
            <v>Hidden Wonders of Myanmar</v>
          </cell>
        </row>
        <row r="113">
          <cell r="B113" t="str">
            <v>MA160417MY</v>
          </cell>
          <cell r="C113" t="str">
            <v>Hidden Wonders of Myanmar</v>
          </cell>
        </row>
        <row r="114">
          <cell r="B114" t="str">
            <v>MA160829YM</v>
          </cell>
          <cell r="C114" t="str">
            <v>Hidden Wonders of Myanmar</v>
          </cell>
        </row>
        <row r="115">
          <cell r="B115" t="str">
            <v>MA161221MY</v>
          </cell>
          <cell r="C115" t="str">
            <v>Hidden Wonders of Myanmar</v>
          </cell>
        </row>
        <row r="116">
          <cell r="B116" t="str">
            <v>MA170104YM</v>
          </cell>
          <cell r="C116" t="str">
            <v>Hidden Wonders of Myanmar</v>
          </cell>
        </row>
        <row r="117">
          <cell r="B117" t="str">
            <v>MA170207MY</v>
          </cell>
          <cell r="C117" t="str">
            <v>Hidden Wonders of Myanmar</v>
          </cell>
        </row>
        <row r="118">
          <cell r="B118" t="str">
            <v>MA170221YM</v>
          </cell>
          <cell r="C118" t="str">
            <v>Hidden Wonders of Myanmar</v>
          </cell>
        </row>
        <row r="119">
          <cell r="B119" t="str">
            <v>MA170416MY</v>
          </cell>
          <cell r="C119" t="str">
            <v>Hidden Wonders of Myanmar</v>
          </cell>
        </row>
        <row r="120">
          <cell r="B120" t="str">
            <v>AH160501AE</v>
          </cell>
          <cell r="C120" t="str">
            <v>Magnificent Europe</v>
          </cell>
        </row>
        <row r="121">
          <cell r="B121" t="str">
            <v>AE160718AJ</v>
          </cell>
          <cell r="C121" t="str">
            <v>Gems of Southeast Europe</v>
          </cell>
        </row>
        <row r="122">
          <cell r="B122" t="str">
            <v>AD160523AE</v>
          </cell>
          <cell r="C122" t="str">
            <v>Magnificent Europe</v>
          </cell>
        </row>
        <row r="123">
          <cell r="B123" t="str">
            <v>AJ160526AE</v>
          </cell>
          <cell r="C123" t="str">
            <v>Magnificent Europe</v>
          </cell>
        </row>
        <row r="124">
          <cell r="B124" t="str">
            <v>AE160725AJR</v>
          </cell>
          <cell r="C124" t="str">
            <v>Gems of Southeast Europe</v>
          </cell>
        </row>
        <row r="125">
          <cell r="B125" t="str">
            <v>AD160620AER</v>
          </cell>
          <cell r="C125" t="str">
            <v>Magnificent Europe</v>
          </cell>
        </row>
        <row r="126">
          <cell r="B126" t="str">
            <v>AD160815AE</v>
          </cell>
          <cell r="C126" t="str">
            <v>Magnificent Europe</v>
          </cell>
        </row>
        <row r="127">
          <cell r="B127" t="str">
            <v>AE160725AKR</v>
          </cell>
          <cell r="C127" t="str">
            <v>Grand Danube Cruise</v>
          </cell>
        </row>
        <row r="128">
          <cell r="B128" t="str">
            <v>AD160912AER</v>
          </cell>
          <cell r="C128" t="str">
            <v>Magnificent Europe</v>
          </cell>
        </row>
        <row r="129">
          <cell r="B129" t="str">
            <v>AE160801AM</v>
          </cell>
          <cell r="C129" t="str">
            <v>Melodies of the Danube</v>
          </cell>
        </row>
        <row r="130">
          <cell r="B130" t="str">
            <v>AE160808AG</v>
          </cell>
          <cell r="C130" t="str">
            <v>The Romantic Danube</v>
          </cell>
        </row>
        <row r="131">
          <cell r="B131" t="str">
            <v>AE160815AER</v>
          </cell>
          <cell r="C131" t="str">
            <v>Magnificent Europe</v>
          </cell>
        </row>
        <row r="132">
          <cell r="B132" t="str">
            <v>CA160407AM</v>
          </cell>
          <cell r="C132" t="str">
            <v>Melodies of the Danube</v>
          </cell>
        </row>
        <row r="133">
          <cell r="B133" t="str">
            <v>AA160409AM</v>
          </cell>
          <cell r="C133" t="str">
            <v>Melodies of the Danube</v>
          </cell>
        </row>
        <row r="134">
          <cell r="B134" t="str">
            <v>AE160829AI</v>
          </cell>
          <cell r="C134" t="str">
            <v>The Enchanting Rhine</v>
          </cell>
        </row>
        <row r="135">
          <cell r="B135" t="str">
            <v>CA160421AM</v>
          </cell>
          <cell r="C135" t="str">
            <v>Melodies of the Danube</v>
          </cell>
        </row>
        <row r="136">
          <cell r="B136" t="str">
            <v>AE160905AIR</v>
          </cell>
          <cell r="C136" t="str">
            <v>The Enchanting Rhine</v>
          </cell>
        </row>
        <row r="137">
          <cell r="B137" t="str">
            <v>AH160515AM</v>
          </cell>
          <cell r="C137" t="str">
            <v>Melodies of the Danube</v>
          </cell>
        </row>
        <row r="138">
          <cell r="B138" t="str">
            <v>AH160529AM</v>
          </cell>
          <cell r="C138" t="str">
            <v>Melodies of the Danube</v>
          </cell>
        </row>
        <row r="139">
          <cell r="B139" t="str">
            <v>AD160606AM</v>
          </cell>
          <cell r="C139" t="str">
            <v>Melodies of the Danube</v>
          </cell>
        </row>
        <row r="140">
          <cell r="B140" t="str">
            <v>AJ160609AM</v>
          </cell>
          <cell r="C140" t="str">
            <v>Melodies of the Danube</v>
          </cell>
        </row>
        <row r="141">
          <cell r="B141" t="str">
            <v>AJ160623AM</v>
          </cell>
          <cell r="C141" t="str">
            <v>Melodies of the Danube</v>
          </cell>
        </row>
        <row r="142">
          <cell r="B142" t="str">
            <v>AH160626AM</v>
          </cell>
          <cell r="C142" t="str">
            <v>Melodies of the Danube</v>
          </cell>
        </row>
        <row r="143">
          <cell r="B143" t="str">
            <v>AE160912AE</v>
          </cell>
          <cell r="C143" t="str">
            <v>Magnificent Europe</v>
          </cell>
        </row>
        <row r="144">
          <cell r="B144" t="str">
            <v>AJ160707AM</v>
          </cell>
          <cell r="C144" t="str">
            <v>Melodies of the Danube</v>
          </cell>
        </row>
        <row r="145">
          <cell r="B145" t="str">
            <v>AH160710AM</v>
          </cell>
          <cell r="C145" t="str">
            <v>Melodies of the Danube</v>
          </cell>
        </row>
        <row r="146">
          <cell r="B146" t="str">
            <v>AJ160721AM</v>
          </cell>
          <cell r="C146" t="str">
            <v>Melodies of the Danube</v>
          </cell>
        </row>
        <row r="147">
          <cell r="B147" t="str">
            <v>AH160724AM</v>
          </cell>
          <cell r="C147" t="str">
            <v>Melodies of the Danube</v>
          </cell>
        </row>
        <row r="148">
          <cell r="B148" t="str">
            <v>AE160926AM</v>
          </cell>
          <cell r="C148" t="str">
            <v>Melodies of the Danube</v>
          </cell>
        </row>
        <row r="149">
          <cell r="B149" t="str">
            <v>AJ160804AM</v>
          </cell>
          <cell r="C149" t="str">
            <v>Melodies of the Danube</v>
          </cell>
        </row>
        <row r="150">
          <cell r="B150" t="str">
            <v>AH160807AM</v>
          </cell>
          <cell r="C150" t="str">
            <v>Melodies of the Danube</v>
          </cell>
        </row>
        <row r="151">
          <cell r="B151" t="str">
            <v>AJ160818AM</v>
          </cell>
          <cell r="C151" t="str">
            <v>Melodies of the Danube</v>
          </cell>
        </row>
        <row r="152">
          <cell r="B152" t="str">
            <v>AD160829AM</v>
          </cell>
          <cell r="C152" t="str">
            <v>Melodies of the Danube</v>
          </cell>
        </row>
        <row r="153">
          <cell r="B153" t="str">
            <v>AJ160901AM</v>
          </cell>
          <cell r="C153" t="str">
            <v>Melodies of the Danube</v>
          </cell>
        </row>
        <row r="154">
          <cell r="B154" t="str">
            <v>AH160904AM</v>
          </cell>
          <cell r="C154" t="str">
            <v>Melodies of the Danube</v>
          </cell>
        </row>
        <row r="155">
          <cell r="B155" t="str">
            <v>AJ160915AM</v>
          </cell>
          <cell r="C155" t="str">
            <v>Melodies of the Danube</v>
          </cell>
        </row>
        <row r="156">
          <cell r="B156" t="str">
            <v>AH160918AM</v>
          </cell>
          <cell r="C156" t="str">
            <v>Melodies of the Danube</v>
          </cell>
        </row>
        <row r="157">
          <cell r="B157" t="str">
            <v>AE161003AK</v>
          </cell>
          <cell r="C157" t="str">
            <v>Grand Danube Cruise</v>
          </cell>
        </row>
        <row r="158">
          <cell r="B158" t="str">
            <v>AJ160929AM</v>
          </cell>
          <cell r="C158" t="str">
            <v>Melodies of the Danube</v>
          </cell>
        </row>
        <row r="159">
          <cell r="B159" t="str">
            <v>AI160930AM</v>
          </cell>
          <cell r="C159" t="str">
            <v>Melodies of the Danube</v>
          </cell>
        </row>
        <row r="160">
          <cell r="B160" t="str">
            <v>AH161002AM</v>
          </cell>
          <cell r="C160" t="str">
            <v>Melodies of the Danube</v>
          </cell>
        </row>
        <row r="161">
          <cell r="B161" t="str">
            <v>AJ161013AM</v>
          </cell>
          <cell r="C161" t="str">
            <v>Melodies of the Danube</v>
          </cell>
        </row>
        <row r="162">
          <cell r="B162" t="str">
            <v>AI161014AM</v>
          </cell>
          <cell r="C162" t="str">
            <v>Melodies of the Danube</v>
          </cell>
        </row>
        <row r="163">
          <cell r="B163" t="str">
            <v>AH161016AM</v>
          </cell>
          <cell r="C163" t="str">
            <v>Melodies of the Danube</v>
          </cell>
        </row>
        <row r="164">
          <cell r="B164" t="str">
            <v>AE161003AG</v>
          </cell>
          <cell r="C164" t="str">
            <v>The Romantic Danube</v>
          </cell>
        </row>
        <row r="165">
          <cell r="B165" t="str">
            <v>AJ161027AM</v>
          </cell>
          <cell r="C165" t="str">
            <v>Melodies of the Danube</v>
          </cell>
        </row>
        <row r="166">
          <cell r="B166" t="str">
            <v>AI161028AM</v>
          </cell>
          <cell r="C166" t="str">
            <v>Melodies of the Danube</v>
          </cell>
        </row>
        <row r="167">
          <cell r="B167" t="str">
            <v>AH161030AM</v>
          </cell>
          <cell r="C167" t="str">
            <v>Melodies of the Danube</v>
          </cell>
        </row>
        <row r="168">
          <cell r="B168" t="str">
            <v>AE161010AJ</v>
          </cell>
          <cell r="C168" t="str">
            <v>Gems of Southeast Europe</v>
          </cell>
        </row>
        <row r="169">
          <cell r="B169" t="str">
            <v>AJ161110AM</v>
          </cell>
          <cell r="C169" t="str">
            <v>Melodies of the Danube</v>
          </cell>
        </row>
        <row r="170">
          <cell r="B170" t="str">
            <v>AI161111AM</v>
          </cell>
          <cell r="C170" t="str">
            <v>Melodies of the Danube</v>
          </cell>
        </row>
        <row r="171">
          <cell r="B171" t="str">
            <v>AH161113AM</v>
          </cell>
          <cell r="C171" t="str">
            <v>Melodies of the Danube</v>
          </cell>
        </row>
        <row r="172">
          <cell r="B172" t="str">
            <v>AH161225AM</v>
          </cell>
          <cell r="C172" t="str">
            <v>New Year's on the Danube</v>
          </cell>
        </row>
        <row r="173">
          <cell r="B173" t="str">
            <v>AJ161229AG</v>
          </cell>
          <cell r="C173" t="str">
            <v>New Year's on the Danube</v>
          </cell>
        </row>
        <row r="174">
          <cell r="B174" t="str">
            <v>AD161226AIR</v>
          </cell>
          <cell r="C174" t="str">
            <v>New Year's on the Rhine</v>
          </cell>
        </row>
        <row r="175">
          <cell r="B175" t="str">
            <v>AC161228AIR</v>
          </cell>
          <cell r="C175" t="str">
            <v>New Year's on the Rhine</v>
          </cell>
        </row>
        <row r="176">
          <cell r="B176" t="str">
            <v>FB160325PP</v>
          </cell>
          <cell r="C176" t="str">
            <v>Paris &amp; Normandy</v>
          </cell>
        </row>
        <row r="177">
          <cell r="B177" t="str">
            <v>FB160401PP</v>
          </cell>
          <cell r="C177" t="str">
            <v>Paris &amp; Normandy</v>
          </cell>
        </row>
        <row r="178">
          <cell r="B178" t="str">
            <v>FB160408PP</v>
          </cell>
          <cell r="C178" t="str">
            <v>Paris &amp; Normandy</v>
          </cell>
        </row>
        <row r="179">
          <cell r="B179" t="str">
            <v>FB160415PP</v>
          </cell>
          <cell r="C179" t="str">
            <v>Paris &amp; Normandy</v>
          </cell>
        </row>
        <row r="180">
          <cell r="B180" t="str">
            <v>FB160422PP</v>
          </cell>
          <cell r="C180" t="str">
            <v>Paris &amp; Normandy</v>
          </cell>
        </row>
        <row r="181">
          <cell r="B181" t="str">
            <v>FB160429PP</v>
          </cell>
          <cell r="C181" t="str">
            <v>Paris &amp; Normandy</v>
          </cell>
        </row>
        <row r="182">
          <cell r="B182" t="str">
            <v>FB160506PP</v>
          </cell>
          <cell r="C182" t="str">
            <v>Paris &amp; Normandy</v>
          </cell>
        </row>
        <row r="183">
          <cell r="B183" t="str">
            <v>FB160513PP</v>
          </cell>
          <cell r="C183" t="str">
            <v>Paris &amp; Normandy</v>
          </cell>
        </row>
        <row r="184">
          <cell r="B184" t="str">
            <v>FB160520PP</v>
          </cell>
          <cell r="C184" t="str">
            <v>Paris &amp; Normandy</v>
          </cell>
        </row>
        <row r="185">
          <cell r="B185" t="str">
            <v>FB160527PP</v>
          </cell>
          <cell r="C185" t="str">
            <v>Paris &amp; Normandy</v>
          </cell>
        </row>
        <row r="186">
          <cell r="B186" t="str">
            <v>FB160603PP</v>
          </cell>
          <cell r="C186" t="str">
            <v>Paris &amp; Normandy</v>
          </cell>
        </row>
        <row r="187">
          <cell r="B187" t="str">
            <v>FB160610PP</v>
          </cell>
          <cell r="C187" t="str">
            <v>Paris &amp; Normandy</v>
          </cell>
        </row>
        <row r="188">
          <cell r="B188" t="str">
            <v>FB160617PP</v>
          </cell>
          <cell r="C188" t="str">
            <v>Paris &amp; Normandy</v>
          </cell>
        </row>
        <row r="189">
          <cell r="B189" t="str">
            <v>FB160624PP</v>
          </cell>
          <cell r="C189" t="str">
            <v>Paris &amp; Normandy</v>
          </cell>
        </row>
        <row r="190">
          <cell r="B190" t="str">
            <v>FB160701PP</v>
          </cell>
          <cell r="C190" t="str">
            <v>Paris &amp; Normandy</v>
          </cell>
        </row>
        <row r="191">
          <cell r="B191" t="str">
            <v>FB160708PP</v>
          </cell>
          <cell r="C191" t="str">
            <v>Paris &amp; Normandy</v>
          </cell>
        </row>
        <row r="192">
          <cell r="B192" t="str">
            <v>FB160715PP</v>
          </cell>
          <cell r="C192" t="str">
            <v>Paris &amp; Normandy</v>
          </cell>
        </row>
        <row r="193">
          <cell r="B193" t="str">
            <v>FB160722PP</v>
          </cell>
          <cell r="C193" t="str">
            <v>Paris &amp; Normandy</v>
          </cell>
        </row>
        <row r="194">
          <cell r="B194" t="str">
            <v>FB160729PP</v>
          </cell>
          <cell r="C194" t="str">
            <v>Paris &amp; Normandy</v>
          </cell>
        </row>
        <row r="195">
          <cell r="B195" t="str">
            <v>FB160805PP</v>
          </cell>
          <cell r="C195" t="str">
            <v>Paris &amp; Normandy</v>
          </cell>
        </row>
        <row r="196">
          <cell r="B196" t="str">
            <v>FB160812PP</v>
          </cell>
          <cell r="C196" t="str">
            <v>Paris &amp; Normandy</v>
          </cell>
        </row>
        <row r="197">
          <cell r="B197" t="str">
            <v>FB160819PP</v>
          </cell>
          <cell r="C197" t="str">
            <v>Paris &amp; Normandy</v>
          </cell>
        </row>
        <row r="198">
          <cell r="B198" t="str">
            <v>FB160826PP</v>
          </cell>
          <cell r="C198" t="str">
            <v>Paris &amp; Normandy</v>
          </cell>
        </row>
        <row r="199">
          <cell r="B199" t="str">
            <v>FB160902PP</v>
          </cell>
          <cell r="C199" t="str">
            <v>Paris &amp; Normandy</v>
          </cell>
        </row>
        <row r="200">
          <cell r="B200" t="str">
            <v>FB160909PP</v>
          </cell>
          <cell r="C200" t="str">
            <v>Paris &amp; Normandy</v>
          </cell>
        </row>
        <row r="201">
          <cell r="B201" t="str">
            <v>FB160916PP</v>
          </cell>
          <cell r="C201" t="str">
            <v>Paris &amp; Normandy</v>
          </cell>
        </row>
        <row r="202">
          <cell r="B202" t="str">
            <v>FB160923PP</v>
          </cell>
          <cell r="C202" t="str">
            <v>Paris &amp; Normandy</v>
          </cell>
        </row>
        <row r="203">
          <cell r="B203" t="str">
            <v>FB160930PP</v>
          </cell>
          <cell r="C203" t="str">
            <v>Paris &amp; Normandy</v>
          </cell>
        </row>
        <row r="204">
          <cell r="B204" t="str">
            <v>FB161007PP</v>
          </cell>
          <cell r="C204" t="str">
            <v>Paris &amp; Normandy</v>
          </cell>
        </row>
        <row r="205">
          <cell r="B205" t="str">
            <v>FB161014PP</v>
          </cell>
          <cell r="C205" t="str">
            <v>Paris &amp; Normandy</v>
          </cell>
        </row>
        <row r="206">
          <cell r="B206" t="str">
            <v>FB161021PP</v>
          </cell>
          <cell r="C206" t="str">
            <v>Paris &amp; Normandy</v>
          </cell>
        </row>
        <row r="207">
          <cell r="B207" t="str">
            <v>FB161028PP</v>
          </cell>
          <cell r="C207" t="str">
            <v>Paris &amp; Normandy</v>
          </cell>
        </row>
        <row r="208">
          <cell r="B208" t="str">
            <v>FB161104PP</v>
          </cell>
          <cell r="C208" t="str">
            <v>Paris &amp; Normandy</v>
          </cell>
        </row>
        <row r="209">
          <cell r="B209" t="str">
            <v>FB161111PP</v>
          </cell>
          <cell r="C209" t="str">
            <v>Paris &amp; Normandy</v>
          </cell>
        </row>
        <row r="210">
          <cell r="B210" t="str">
            <v>FB161118PP</v>
          </cell>
          <cell r="C210" t="str">
            <v>Paris &amp; Normandy</v>
          </cell>
        </row>
        <row r="211">
          <cell r="B211" t="str">
            <v>PA160405PE</v>
          </cell>
          <cell r="C211" t="str">
            <v>Port Wine &amp; Flamenco</v>
          </cell>
        </row>
        <row r="212">
          <cell r="B212" t="str">
            <v>PA160412PER</v>
          </cell>
          <cell r="C212" t="str">
            <v>Port Wine &amp; Flamenco</v>
          </cell>
        </row>
        <row r="213">
          <cell r="B213" t="str">
            <v>PA160503PE</v>
          </cell>
          <cell r="C213" t="str">
            <v>Port Wine &amp; Flamenco</v>
          </cell>
        </row>
        <row r="214">
          <cell r="B214" t="str">
            <v>PA160510PER</v>
          </cell>
          <cell r="C214" t="str">
            <v>Port Wine &amp; Flamenco</v>
          </cell>
        </row>
        <row r="215">
          <cell r="B215" t="str">
            <v>PA160531PE</v>
          </cell>
          <cell r="C215" t="str">
            <v>Port Wine &amp; Flamenco</v>
          </cell>
        </row>
        <row r="216">
          <cell r="B216" t="str">
            <v>PA160607PER</v>
          </cell>
          <cell r="C216" t="str">
            <v>Port Wine &amp; Flamenco</v>
          </cell>
        </row>
        <row r="217">
          <cell r="B217" t="str">
            <v>PA160628PE</v>
          </cell>
          <cell r="C217" t="str">
            <v>Port Wine &amp; Flamenco</v>
          </cell>
        </row>
        <row r="218">
          <cell r="B218" t="str">
            <v>PA160705PER</v>
          </cell>
          <cell r="C218" t="str">
            <v>Port Wine &amp; Flamenco</v>
          </cell>
        </row>
        <row r="219">
          <cell r="B219" t="str">
            <v>PA160726PE</v>
          </cell>
          <cell r="C219" t="str">
            <v>Port Wine &amp; Flamenco</v>
          </cell>
        </row>
        <row r="220">
          <cell r="B220" t="str">
            <v>PA160802PER</v>
          </cell>
          <cell r="C220" t="str">
            <v>Port Wine &amp; Flamenco</v>
          </cell>
        </row>
        <row r="221">
          <cell r="B221" t="str">
            <v>PA160823PE</v>
          </cell>
          <cell r="C221" t="str">
            <v>Port Wine &amp; Flamenco</v>
          </cell>
        </row>
        <row r="222">
          <cell r="B222" t="str">
            <v>PA160830PER</v>
          </cell>
          <cell r="C222" t="str">
            <v>Port Wine &amp; Flamenco</v>
          </cell>
        </row>
        <row r="223">
          <cell r="B223" t="str">
            <v>PA160920PE</v>
          </cell>
          <cell r="C223" t="str">
            <v>Port Wine &amp; Flamenco</v>
          </cell>
        </row>
        <row r="224">
          <cell r="B224" t="str">
            <v>PA160927PER</v>
          </cell>
          <cell r="C224" t="str">
            <v>Port Wine &amp; Flamenco</v>
          </cell>
        </row>
        <row r="225">
          <cell r="B225" t="str">
            <v>PA161018PE</v>
          </cell>
          <cell r="C225" t="str">
            <v>Port Wine &amp; Flamenco</v>
          </cell>
        </row>
        <row r="226">
          <cell r="B226" t="str">
            <v>PA161025PER</v>
          </cell>
          <cell r="C226" t="str">
            <v>Port Wine &amp; Flamenco</v>
          </cell>
        </row>
        <row r="227">
          <cell r="B227" t="str">
            <v>FA160325FAR</v>
          </cell>
          <cell r="C227" t="str">
            <v>Provence &amp; Spain</v>
          </cell>
        </row>
        <row r="228">
          <cell r="B228" t="str">
            <v>FA160401FA</v>
          </cell>
          <cell r="C228" t="str">
            <v>Provence &amp; Spain</v>
          </cell>
        </row>
        <row r="229">
          <cell r="B229" t="str">
            <v>FA160408FAR</v>
          </cell>
          <cell r="C229" t="str">
            <v>Provence &amp; Spain</v>
          </cell>
        </row>
        <row r="230">
          <cell r="B230" t="str">
            <v>FA160415FA</v>
          </cell>
          <cell r="C230" t="str">
            <v>Provence &amp; Spain</v>
          </cell>
        </row>
        <row r="231">
          <cell r="B231" t="str">
            <v>FA160422FAR</v>
          </cell>
          <cell r="C231" t="str">
            <v>Provence &amp; Spain</v>
          </cell>
        </row>
        <row r="232">
          <cell r="B232" t="str">
            <v>FA160429FA</v>
          </cell>
          <cell r="C232" t="str">
            <v>Provence &amp; Spain</v>
          </cell>
        </row>
        <row r="233">
          <cell r="B233" t="str">
            <v>FA160506FAR</v>
          </cell>
          <cell r="C233" t="str">
            <v>Provence &amp; Spain</v>
          </cell>
        </row>
        <row r="234">
          <cell r="B234" t="str">
            <v>FA160513FA</v>
          </cell>
          <cell r="C234" t="str">
            <v>Provence &amp; Spain</v>
          </cell>
        </row>
        <row r="235">
          <cell r="B235" t="str">
            <v>FA160520FAR</v>
          </cell>
          <cell r="C235" t="str">
            <v>Provence &amp; Spain</v>
          </cell>
        </row>
        <row r="236">
          <cell r="B236" t="str">
            <v>FA160527FA</v>
          </cell>
          <cell r="C236" t="str">
            <v>Provence &amp; Spain</v>
          </cell>
        </row>
        <row r="237">
          <cell r="B237" t="str">
            <v>FA160603FAR</v>
          </cell>
          <cell r="C237" t="str">
            <v>Provence &amp; Spain</v>
          </cell>
        </row>
        <row r="238">
          <cell r="B238" t="str">
            <v>FA160610FA</v>
          </cell>
          <cell r="C238" t="str">
            <v>Provence &amp; Spain</v>
          </cell>
        </row>
        <row r="239">
          <cell r="B239" t="str">
            <v>FA16017FAR</v>
          </cell>
          <cell r="C239" t="str">
            <v>Provence &amp; Spain</v>
          </cell>
        </row>
        <row r="240">
          <cell r="B240" t="str">
            <v>FA160624FA</v>
          </cell>
          <cell r="C240" t="str">
            <v>Provence &amp; Spain</v>
          </cell>
        </row>
        <row r="241">
          <cell r="B241" t="str">
            <v>FA160701FAR</v>
          </cell>
          <cell r="C241" t="str">
            <v>Provence &amp; Spain</v>
          </cell>
        </row>
        <row r="242">
          <cell r="B242" t="str">
            <v>FA160708FA</v>
          </cell>
          <cell r="C242" t="str">
            <v>Provence &amp; Spain</v>
          </cell>
        </row>
        <row r="243">
          <cell r="B243" t="str">
            <v>FA160715FAR</v>
          </cell>
          <cell r="C243" t="str">
            <v>Provence &amp; Spain</v>
          </cell>
        </row>
        <row r="244">
          <cell r="B244" t="str">
            <v>FA160722FA</v>
          </cell>
          <cell r="C244" t="str">
            <v>Provence &amp; Spain</v>
          </cell>
        </row>
        <row r="245">
          <cell r="B245" t="str">
            <v>FA160729FAR</v>
          </cell>
          <cell r="C245" t="str">
            <v>Provence &amp; Spain</v>
          </cell>
        </row>
        <row r="246">
          <cell r="B246" t="str">
            <v>FA160805FA</v>
          </cell>
          <cell r="C246" t="str">
            <v>Provence &amp; Spain</v>
          </cell>
        </row>
        <row r="247">
          <cell r="B247" t="str">
            <v>FA160812FAR</v>
          </cell>
          <cell r="C247" t="str">
            <v>Provence &amp; Spain</v>
          </cell>
        </row>
        <row r="248">
          <cell r="B248" t="str">
            <v>FA160819FA</v>
          </cell>
          <cell r="C248" t="str">
            <v>Provence &amp; Spain</v>
          </cell>
        </row>
        <row r="249">
          <cell r="B249" t="str">
            <v>FA160826FAR</v>
          </cell>
          <cell r="C249" t="str">
            <v>Provence &amp; Spain</v>
          </cell>
        </row>
        <row r="250">
          <cell r="B250" t="str">
            <v>FA160902FA</v>
          </cell>
          <cell r="C250" t="str">
            <v>Provence &amp; Spain</v>
          </cell>
        </row>
        <row r="251">
          <cell r="B251" t="str">
            <v>FA160909FAR</v>
          </cell>
          <cell r="C251" t="str">
            <v>Provence &amp; Spain</v>
          </cell>
        </row>
        <row r="252">
          <cell r="B252" t="str">
            <v>FA160916FA</v>
          </cell>
          <cell r="C252" t="str">
            <v>Provence &amp; Spain</v>
          </cell>
        </row>
        <row r="253">
          <cell r="B253" t="str">
            <v>FA160923FAR</v>
          </cell>
          <cell r="C253" t="str">
            <v>Provence &amp; Spain</v>
          </cell>
        </row>
        <row r="254">
          <cell r="B254" t="str">
            <v>FA160930FA</v>
          </cell>
          <cell r="C254" t="str">
            <v>Provence &amp; Spain</v>
          </cell>
        </row>
        <row r="255">
          <cell r="B255" t="str">
            <v>FA161007FAR</v>
          </cell>
          <cell r="C255" t="str">
            <v>Provence &amp; Spain</v>
          </cell>
        </row>
        <row r="256">
          <cell r="B256" t="str">
            <v>FA161014FA</v>
          </cell>
          <cell r="C256" t="str">
            <v>Provence &amp; Spain</v>
          </cell>
        </row>
        <row r="257">
          <cell r="B257" t="str">
            <v>FA161021FAR</v>
          </cell>
          <cell r="C257" t="str">
            <v>Provence &amp; Spain</v>
          </cell>
        </row>
        <row r="258">
          <cell r="B258" t="str">
            <v>FA161028FA</v>
          </cell>
          <cell r="C258" t="str">
            <v>Provence &amp; Spain</v>
          </cell>
        </row>
        <row r="259">
          <cell r="B259" t="str">
            <v>FA161104FAR</v>
          </cell>
          <cell r="C259" t="str">
            <v>Provence &amp; Spain</v>
          </cell>
        </row>
        <row r="260">
          <cell r="B260" t="str">
            <v>FA161111FA</v>
          </cell>
          <cell r="C260" t="str">
            <v>Provence &amp; Spain</v>
          </cell>
        </row>
        <row r="261">
          <cell r="B261" t="str">
            <v>FA161118FAR</v>
          </cell>
          <cell r="C261" t="str">
            <v>Provence &amp; Spain</v>
          </cell>
        </row>
        <row r="262">
          <cell r="B262" t="str">
            <v>FD160325BB</v>
          </cell>
          <cell r="C262" t="str">
            <v>Taste of Bordeaux</v>
          </cell>
        </row>
        <row r="263">
          <cell r="B263" t="str">
            <v>FD160401BB</v>
          </cell>
          <cell r="C263" t="str">
            <v>Taste of Bordeaux</v>
          </cell>
        </row>
        <row r="264">
          <cell r="B264" t="str">
            <v>FD160408BB</v>
          </cell>
          <cell r="C264" t="str">
            <v>Taste of Bordeaux</v>
          </cell>
        </row>
        <row r="265">
          <cell r="B265" t="str">
            <v>FD160415BB</v>
          </cell>
          <cell r="C265" t="str">
            <v>Taste of Bordeaux</v>
          </cell>
        </row>
        <row r="266">
          <cell r="B266" t="str">
            <v>FD160422BB</v>
          </cell>
          <cell r="C266" t="str">
            <v>Taste of Bordeaux</v>
          </cell>
        </row>
        <row r="267">
          <cell r="B267" t="str">
            <v>FD160429BB</v>
          </cell>
          <cell r="C267" t="str">
            <v>Taste of Bordeaux</v>
          </cell>
        </row>
        <row r="268">
          <cell r="B268" t="str">
            <v>FD160506BB</v>
          </cell>
          <cell r="C268" t="str">
            <v>Taste of Bordeaux</v>
          </cell>
        </row>
        <row r="269">
          <cell r="B269" t="str">
            <v>FD160513BB</v>
          </cell>
          <cell r="C269" t="str">
            <v>Taste of Bordeaux</v>
          </cell>
        </row>
        <row r="270">
          <cell r="B270" t="str">
            <v>FD160520BB</v>
          </cell>
          <cell r="C270" t="str">
            <v>Taste of Bordeaux</v>
          </cell>
        </row>
        <row r="271">
          <cell r="B271" t="str">
            <v>FD160527BB</v>
          </cell>
          <cell r="C271" t="str">
            <v>Taste of Bordeaux</v>
          </cell>
        </row>
        <row r="272">
          <cell r="B272" t="str">
            <v>FD160603BB</v>
          </cell>
          <cell r="C272" t="str">
            <v>Taste of Bordeaux</v>
          </cell>
        </row>
        <row r="273">
          <cell r="B273" t="str">
            <v>FD160610BB</v>
          </cell>
          <cell r="C273" t="str">
            <v>Taste of Bordeaux</v>
          </cell>
        </row>
        <row r="274">
          <cell r="B274" t="str">
            <v>FD160617BB</v>
          </cell>
          <cell r="C274" t="str">
            <v>Taste of Bordeaux</v>
          </cell>
        </row>
        <row r="275">
          <cell r="B275" t="str">
            <v>FD160624BB</v>
          </cell>
          <cell r="C275" t="str">
            <v>Taste of Bordeaux</v>
          </cell>
        </row>
        <row r="276">
          <cell r="B276" t="str">
            <v>FD160701BB</v>
          </cell>
          <cell r="C276" t="str">
            <v>Taste of Bordeaux</v>
          </cell>
        </row>
        <row r="277">
          <cell r="B277" t="str">
            <v>FD160708BB</v>
          </cell>
          <cell r="C277" t="str">
            <v>Taste of Bordeaux</v>
          </cell>
        </row>
        <row r="278">
          <cell r="B278" t="str">
            <v>FD160715BB</v>
          </cell>
          <cell r="C278" t="str">
            <v>Taste of Bordeaux</v>
          </cell>
        </row>
        <row r="279">
          <cell r="B279" t="str">
            <v>FD160722BB</v>
          </cell>
          <cell r="C279" t="str">
            <v>Taste of Bordeaux</v>
          </cell>
        </row>
        <row r="280">
          <cell r="B280" t="str">
            <v>FD160729BB</v>
          </cell>
          <cell r="C280" t="str">
            <v>Taste of Bordeaux</v>
          </cell>
        </row>
        <row r="281">
          <cell r="B281" t="str">
            <v>FD160805BB</v>
          </cell>
          <cell r="C281" t="str">
            <v>Taste of Bordeaux</v>
          </cell>
        </row>
        <row r="282">
          <cell r="B282" t="str">
            <v>FD160812BB</v>
          </cell>
          <cell r="C282" t="str">
            <v>Taste of Bordeaux</v>
          </cell>
        </row>
        <row r="283">
          <cell r="B283" t="str">
            <v>FD160819BB</v>
          </cell>
          <cell r="C283" t="str">
            <v>Taste of Bordeaux</v>
          </cell>
        </row>
        <row r="284">
          <cell r="B284" t="str">
            <v>FD160826BB</v>
          </cell>
          <cell r="C284" t="str">
            <v>Taste of Bordeaux</v>
          </cell>
        </row>
        <row r="285">
          <cell r="B285" t="str">
            <v>FD160902BB</v>
          </cell>
          <cell r="C285" t="str">
            <v>Taste of Bordeaux</v>
          </cell>
        </row>
        <row r="286">
          <cell r="B286" t="str">
            <v>FD160909BB</v>
          </cell>
          <cell r="C286" t="str">
            <v>Taste of Bordeaux</v>
          </cell>
        </row>
        <row r="287">
          <cell r="B287" t="str">
            <v>FD160916BB</v>
          </cell>
          <cell r="C287" t="str">
            <v>Taste of Bordeaux</v>
          </cell>
        </row>
        <row r="288">
          <cell r="B288" t="str">
            <v>FD160923BB</v>
          </cell>
          <cell r="C288" t="str">
            <v>Taste of Bordeaux</v>
          </cell>
        </row>
        <row r="289">
          <cell r="B289" t="str">
            <v>FD160930BB</v>
          </cell>
          <cell r="C289" t="str">
            <v>Taste of Bordeaux</v>
          </cell>
        </row>
        <row r="290">
          <cell r="B290" t="str">
            <v>FD161007BB</v>
          </cell>
          <cell r="C290" t="str">
            <v>Taste of Bordeaux</v>
          </cell>
        </row>
        <row r="291">
          <cell r="B291" t="str">
            <v>FD161014BB</v>
          </cell>
          <cell r="C291" t="str">
            <v>Taste of Bordeaux</v>
          </cell>
        </row>
        <row r="292">
          <cell r="B292" t="str">
            <v>FD161021BB</v>
          </cell>
          <cell r="C292" t="str">
            <v>Taste of Bordeaux</v>
          </cell>
        </row>
        <row r="293">
          <cell r="B293" t="str">
            <v>FD161028BB</v>
          </cell>
          <cell r="C293" t="str">
            <v>Taste of Bordeaux</v>
          </cell>
        </row>
        <row r="294">
          <cell r="B294" t="str">
            <v>FD161104BB</v>
          </cell>
          <cell r="C294" t="str">
            <v>Taste of Bordeaux</v>
          </cell>
        </row>
        <row r="295">
          <cell r="B295" t="str">
            <v>FD161111BB</v>
          </cell>
          <cell r="C295" t="str">
            <v>Taste of Bordeaux</v>
          </cell>
        </row>
        <row r="296">
          <cell r="B296" t="str">
            <v>FD161118BB</v>
          </cell>
          <cell r="C296" t="str">
            <v>Taste of Bordeaux</v>
          </cell>
        </row>
        <row r="297">
          <cell r="B297" t="str">
            <v>AC160330AI</v>
          </cell>
          <cell r="C297" t="str">
            <v>The Enchanting Rhine</v>
          </cell>
        </row>
        <row r="298">
          <cell r="B298" t="str">
            <v>CB160401AI</v>
          </cell>
          <cell r="C298" t="str">
            <v>The Enchanting Rhine</v>
          </cell>
        </row>
        <row r="299">
          <cell r="B299" t="str">
            <v>AC160406AIR</v>
          </cell>
          <cell r="C299" t="str">
            <v>The Enchanting Rhine</v>
          </cell>
        </row>
        <row r="300">
          <cell r="B300" t="str">
            <v>CB160408AIR</v>
          </cell>
          <cell r="C300" t="str">
            <v>The Enchanting Rhine</v>
          </cell>
        </row>
        <row r="301">
          <cell r="B301" t="str">
            <v>AC160413AI</v>
          </cell>
          <cell r="C301" t="str">
            <v>The Enchanting Rhine</v>
          </cell>
        </row>
        <row r="302">
          <cell r="B302" t="str">
            <v>AC160420AIR</v>
          </cell>
          <cell r="C302" t="str">
            <v>The Enchanting Rhine</v>
          </cell>
        </row>
        <row r="303">
          <cell r="B303" t="str">
            <v>CB160422AIR</v>
          </cell>
          <cell r="C303" t="str">
            <v>The Enchanting Rhine</v>
          </cell>
        </row>
        <row r="304">
          <cell r="B304" t="str">
            <v>AC160427AI</v>
          </cell>
          <cell r="C304" t="str">
            <v>The Enchanting Rhine</v>
          </cell>
        </row>
        <row r="305">
          <cell r="B305" t="str">
            <v>AC160504AIR</v>
          </cell>
          <cell r="C305" t="str">
            <v>The Enchanting Rhine</v>
          </cell>
        </row>
        <row r="306">
          <cell r="B306" t="str">
            <v>AD160509AI</v>
          </cell>
          <cell r="C306" t="str">
            <v>The Enchanting Rhine</v>
          </cell>
        </row>
        <row r="307">
          <cell r="B307" t="str">
            <v>AC160511AI</v>
          </cell>
          <cell r="C307" t="str">
            <v>The Enchanting Rhine</v>
          </cell>
        </row>
        <row r="308">
          <cell r="B308" t="str">
            <v>AJ160512AI</v>
          </cell>
          <cell r="C308" t="str">
            <v>The Enchanting Rhine</v>
          </cell>
        </row>
        <row r="309">
          <cell r="B309" t="str">
            <v>AD160516AIR</v>
          </cell>
          <cell r="C309" t="str">
            <v>The Enchanting Rhine</v>
          </cell>
        </row>
        <row r="310">
          <cell r="B310" t="str">
            <v>AC160518AIR</v>
          </cell>
          <cell r="C310" t="str">
            <v>The Enchanting Rhine</v>
          </cell>
        </row>
        <row r="311">
          <cell r="B311" t="str">
            <v>AJ160519AIR</v>
          </cell>
          <cell r="C311" t="str">
            <v>The Enchanting Rhine</v>
          </cell>
        </row>
        <row r="312">
          <cell r="B312" t="str">
            <v>AC160525AI</v>
          </cell>
          <cell r="C312" t="str">
            <v>The Enchanting Rhine</v>
          </cell>
        </row>
        <row r="313">
          <cell r="B313" t="str">
            <v>AC160601AIR</v>
          </cell>
          <cell r="C313" t="str">
            <v>The Enchanting Rhine</v>
          </cell>
        </row>
        <row r="314">
          <cell r="B314" t="str">
            <v>AE161017AJR</v>
          </cell>
          <cell r="C314" t="str">
            <v>Gems of Southeast Europe</v>
          </cell>
        </row>
        <row r="315">
          <cell r="B315" t="str">
            <v>AC160608AI</v>
          </cell>
          <cell r="C315" t="str">
            <v>The Enchanting Rhine</v>
          </cell>
        </row>
        <row r="316">
          <cell r="B316" t="str">
            <v>CB160610AI</v>
          </cell>
          <cell r="C316" t="str">
            <v>The Enchanting Rhine</v>
          </cell>
        </row>
        <row r="317">
          <cell r="B317" t="str">
            <v>AE161017AKR</v>
          </cell>
          <cell r="C317" t="str">
            <v>Grand Danube Cruise</v>
          </cell>
        </row>
        <row r="318">
          <cell r="B318" t="str">
            <v>AC160615AIR</v>
          </cell>
          <cell r="C318" t="str">
            <v>The Enchanting Rhine</v>
          </cell>
        </row>
        <row r="319">
          <cell r="B319" t="str">
            <v>AC160622AI</v>
          </cell>
          <cell r="C319" t="str">
            <v>The Enchanting Rhine</v>
          </cell>
        </row>
        <row r="320">
          <cell r="B320" t="str">
            <v>AC160629AIR</v>
          </cell>
          <cell r="C320" t="str">
            <v>The Enchanting Rhine</v>
          </cell>
        </row>
        <row r="321">
          <cell r="B321" t="str">
            <v>AD160704AI</v>
          </cell>
          <cell r="C321" t="str">
            <v>The Enchanting Rhine</v>
          </cell>
        </row>
        <row r="322">
          <cell r="B322" t="str">
            <v>AC160706AI</v>
          </cell>
          <cell r="C322" t="str">
            <v>The Enchanting Rhine</v>
          </cell>
        </row>
        <row r="323">
          <cell r="B323" t="str">
            <v>AD160711AIR</v>
          </cell>
          <cell r="C323" t="str">
            <v>The Enchanting Rhine</v>
          </cell>
        </row>
        <row r="324">
          <cell r="B324" t="str">
            <v>AC160713AIR</v>
          </cell>
          <cell r="C324" t="str">
            <v>The Enchanting Rhine</v>
          </cell>
        </row>
        <row r="325">
          <cell r="B325" t="str">
            <v>AD160718AI</v>
          </cell>
          <cell r="C325" t="str">
            <v>The Enchanting Rhine</v>
          </cell>
        </row>
        <row r="326">
          <cell r="B326" t="str">
            <v>AC160720AI</v>
          </cell>
          <cell r="C326" t="str">
            <v>The Enchanting Rhine</v>
          </cell>
        </row>
        <row r="327">
          <cell r="B327" t="str">
            <v>CB160722AI</v>
          </cell>
          <cell r="C327" t="str">
            <v>The Enchanting Rhine</v>
          </cell>
        </row>
        <row r="328">
          <cell r="B328" t="str">
            <v>AD160725AIR</v>
          </cell>
          <cell r="C328" t="str">
            <v>The Enchanting Rhine</v>
          </cell>
        </row>
        <row r="329">
          <cell r="B329" t="str">
            <v>AC160727AIR</v>
          </cell>
          <cell r="C329" t="str">
            <v>The Enchanting Rhine</v>
          </cell>
        </row>
        <row r="330">
          <cell r="B330" t="str">
            <v>AD160801AI</v>
          </cell>
          <cell r="C330" t="str">
            <v>The Enchanting Rhine</v>
          </cell>
        </row>
        <row r="331">
          <cell r="B331" t="str">
            <v>AC160803AI</v>
          </cell>
          <cell r="C331" t="str">
            <v>The Enchanting Rhine</v>
          </cell>
        </row>
        <row r="332">
          <cell r="B332" t="str">
            <v>CB160805AI</v>
          </cell>
          <cell r="C332" t="str">
            <v>The Enchanting Rhine</v>
          </cell>
        </row>
        <row r="333">
          <cell r="B333" t="str">
            <v>AD160808AIR</v>
          </cell>
          <cell r="C333" t="str">
            <v>The Enchanting Rhine</v>
          </cell>
        </row>
        <row r="334">
          <cell r="B334" t="str">
            <v>AC160810AIR</v>
          </cell>
          <cell r="C334" t="str">
            <v>The Enchanting Rhine</v>
          </cell>
        </row>
        <row r="335">
          <cell r="B335" t="str">
            <v>AC160817AI</v>
          </cell>
          <cell r="C335" t="str">
            <v>The Enchanting Rhine</v>
          </cell>
        </row>
        <row r="336">
          <cell r="B336" t="str">
            <v>AC160824AIR</v>
          </cell>
          <cell r="C336" t="str">
            <v>The Enchanting Rhine</v>
          </cell>
        </row>
        <row r="337">
          <cell r="B337" t="str">
            <v>AE161024AM</v>
          </cell>
          <cell r="C337" t="str">
            <v>Melodies of the Danube</v>
          </cell>
        </row>
        <row r="338">
          <cell r="B338" t="str">
            <v>AC160831AI</v>
          </cell>
          <cell r="C338" t="str">
            <v>The Enchanting Rhine</v>
          </cell>
        </row>
        <row r="339">
          <cell r="B339" t="str">
            <v>CB160902AI</v>
          </cell>
          <cell r="C339" t="str">
            <v>The Enchanting Rhine</v>
          </cell>
        </row>
        <row r="340">
          <cell r="B340" t="str">
            <v>AE161031AG</v>
          </cell>
          <cell r="C340" t="str">
            <v>The Romantic Danube</v>
          </cell>
        </row>
        <row r="341">
          <cell r="B341" t="str">
            <v>AC160907AIR</v>
          </cell>
          <cell r="C341" t="str">
            <v>The Enchanting Rhine</v>
          </cell>
        </row>
        <row r="342">
          <cell r="B342" t="str">
            <v>AC160914AI</v>
          </cell>
          <cell r="C342" t="str">
            <v>The Enchanting Rhine</v>
          </cell>
        </row>
        <row r="343">
          <cell r="B343" t="str">
            <v>AC160921AIR</v>
          </cell>
          <cell r="C343" t="str">
            <v>The Enchanting Rhine</v>
          </cell>
        </row>
        <row r="344">
          <cell r="B344" t="str">
            <v>AD160926AI</v>
          </cell>
          <cell r="C344" t="str">
            <v>The Enchanting Rhine</v>
          </cell>
        </row>
        <row r="345">
          <cell r="B345" t="str">
            <v>AC160928AI</v>
          </cell>
          <cell r="C345" t="str">
            <v>The Enchanting Rhine</v>
          </cell>
        </row>
        <row r="346">
          <cell r="B346" t="str">
            <v>AD161003AIR</v>
          </cell>
          <cell r="C346" t="str">
            <v>The Enchanting Rhine</v>
          </cell>
        </row>
        <row r="347">
          <cell r="B347" t="str">
            <v>AC161005AIR</v>
          </cell>
          <cell r="C347" t="str">
            <v>The Enchanting Rhine</v>
          </cell>
        </row>
        <row r="348">
          <cell r="B348" t="str">
            <v>AD161010AI</v>
          </cell>
          <cell r="C348" t="str">
            <v>The Enchanting Rhine</v>
          </cell>
        </row>
        <row r="349">
          <cell r="B349" t="str">
            <v>AC161012AI</v>
          </cell>
          <cell r="C349" t="str">
            <v>The Enchanting Rhine</v>
          </cell>
        </row>
        <row r="350">
          <cell r="B350" t="str">
            <v>AD161017AIR</v>
          </cell>
          <cell r="C350" t="str">
            <v>The Enchanting Rhine</v>
          </cell>
        </row>
        <row r="351">
          <cell r="B351" t="str">
            <v>AC161019AIR</v>
          </cell>
          <cell r="C351" t="str">
            <v>The Enchanting Rhine</v>
          </cell>
        </row>
        <row r="352">
          <cell r="B352" t="str">
            <v>AD161024AI</v>
          </cell>
          <cell r="C352" t="str">
            <v>The Enchanting Rhine</v>
          </cell>
        </row>
        <row r="353">
          <cell r="B353" t="str">
            <v>AC161026AI</v>
          </cell>
          <cell r="C353" t="str">
            <v>The Enchanting Rhine</v>
          </cell>
        </row>
        <row r="354">
          <cell r="B354" t="str">
            <v>AD161031AIR</v>
          </cell>
          <cell r="C354" t="str">
            <v>The Enchanting Rhine</v>
          </cell>
        </row>
        <row r="355">
          <cell r="B355" t="str">
            <v>AC161102AIR</v>
          </cell>
          <cell r="C355" t="str">
            <v>The Enchanting Rhine</v>
          </cell>
        </row>
        <row r="356">
          <cell r="B356" t="str">
            <v>AD161107AI</v>
          </cell>
          <cell r="C356" t="str">
            <v>The Enchanting Rhine</v>
          </cell>
        </row>
        <row r="357">
          <cell r="B357" t="str">
            <v>AC161109AI</v>
          </cell>
          <cell r="C357" t="str">
            <v>The Enchanting Rhine</v>
          </cell>
        </row>
        <row r="358">
          <cell r="B358" t="str">
            <v>AD161114AIR</v>
          </cell>
          <cell r="C358" t="str">
            <v>The Enchanting Rhine</v>
          </cell>
        </row>
        <row r="359">
          <cell r="B359" t="str">
            <v>AC161116AIR</v>
          </cell>
          <cell r="C359" t="str">
            <v>The Enchanting Rhine</v>
          </cell>
        </row>
        <row r="360">
          <cell r="B360" t="str">
            <v>AD161121AI</v>
          </cell>
          <cell r="C360" t="str">
            <v>The Enchanting Rhine</v>
          </cell>
        </row>
        <row r="361">
          <cell r="B361" t="str">
            <v>CA160331AB</v>
          </cell>
          <cell r="C361" t="str">
            <v>The Legendary Danube</v>
          </cell>
        </row>
        <row r="362">
          <cell r="B362" t="str">
            <v>CA160526AB</v>
          </cell>
          <cell r="C362" t="str">
            <v>The Legendary Danube</v>
          </cell>
        </row>
        <row r="363">
          <cell r="B363" t="str">
            <v>CA160623AB</v>
          </cell>
          <cell r="C363" t="str">
            <v>The Legendary Danube</v>
          </cell>
        </row>
        <row r="364">
          <cell r="B364" t="str">
            <v>CA160721AB</v>
          </cell>
          <cell r="C364" t="str">
            <v>The Legendary Danube</v>
          </cell>
        </row>
        <row r="365">
          <cell r="B365" t="str">
            <v>CA160818AB</v>
          </cell>
          <cell r="C365" t="str">
            <v>The Legendary Danube</v>
          </cell>
        </row>
        <row r="366">
          <cell r="B366" t="str">
            <v>CA160915AB</v>
          </cell>
          <cell r="C366" t="str">
            <v>The Legendary Danube</v>
          </cell>
        </row>
        <row r="367">
          <cell r="B367" t="str">
            <v>CA161013AB</v>
          </cell>
          <cell r="C367" t="str">
            <v>The Legendary Danube</v>
          </cell>
        </row>
        <row r="368">
          <cell r="B368" t="str">
            <v>CA161027AB</v>
          </cell>
          <cell r="C368" t="str">
            <v>The Legendary Danube</v>
          </cell>
        </row>
        <row r="369">
          <cell r="B369" t="str">
            <v>CA161110AB</v>
          </cell>
          <cell r="C369" t="str">
            <v>The Legendary Danube</v>
          </cell>
        </row>
        <row r="370">
          <cell r="B370" t="str">
            <v>AE161107AM</v>
          </cell>
          <cell r="C370" t="str">
            <v>Melodies of the Danube</v>
          </cell>
        </row>
        <row r="371">
          <cell r="B371" t="str">
            <v>CA160414AG</v>
          </cell>
          <cell r="C371" t="str">
            <v>The Romantic Danube</v>
          </cell>
        </row>
        <row r="372">
          <cell r="B372" t="str">
            <v>AA160416AG</v>
          </cell>
          <cell r="C372" t="str">
            <v>The Romantic Danube</v>
          </cell>
        </row>
        <row r="373">
          <cell r="B373" t="str">
            <v>AE161114AG</v>
          </cell>
          <cell r="C373" t="str">
            <v>The Romantic Danube</v>
          </cell>
        </row>
        <row r="374">
          <cell r="B374" t="str">
            <v>CA160428AG</v>
          </cell>
          <cell r="C374" t="str">
            <v>The Romantic Danube</v>
          </cell>
        </row>
        <row r="375">
          <cell r="B375" t="str">
            <v>AE161121AC</v>
          </cell>
          <cell r="C375" t="str">
            <v>Blue Danube Discovery</v>
          </cell>
        </row>
        <row r="376">
          <cell r="B376" t="str">
            <v>AH160522AG</v>
          </cell>
          <cell r="C376" t="str">
            <v>The Romantic Danube</v>
          </cell>
        </row>
        <row r="377">
          <cell r="B377" t="str">
            <v>AH160605AG</v>
          </cell>
          <cell r="C377" t="str">
            <v>The Romantic Danube</v>
          </cell>
        </row>
        <row r="378">
          <cell r="B378" t="str">
            <v>AD160613AG</v>
          </cell>
          <cell r="C378" t="str">
            <v>The Romantic Danube</v>
          </cell>
        </row>
        <row r="379">
          <cell r="B379" t="str">
            <v>AJ160616AG</v>
          </cell>
          <cell r="C379" t="str">
            <v>The Romantic Danube</v>
          </cell>
        </row>
        <row r="380">
          <cell r="B380" t="str">
            <v>AJ160630AG</v>
          </cell>
          <cell r="C380" t="str">
            <v>The Romantic Danube</v>
          </cell>
        </row>
        <row r="381">
          <cell r="B381" t="str">
            <v>AH160703AG</v>
          </cell>
          <cell r="C381" t="str">
            <v>The Romantic Danube</v>
          </cell>
        </row>
        <row r="382">
          <cell r="B382" t="str">
            <v>AE161128AH</v>
          </cell>
          <cell r="C382" t="str">
            <v>Christmas Markets on the Danube</v>
          </cell>
        </row>
        <row r="383">
          <cell r="B383" t="str">
            <v>AJ160714AG</v>
          </cell>
          <cell r="C383" t="str">
            <v>The Romantic Danube</v>
          </cell>
        </row>
        <row r="384">
          <cell r="B384" t="str">
            <v>AH160717AG</v>
          </cell>
          <cell r="C384" t="str">
            <v>The Romantic Danube</v>
          </cell>
        </row>
        <row r="385">
          <cell r="B385" t="str">
            <v>AJ160728AG</v>
          </cell>
          <cell r="C385" t="str">
            <v>The Romantic Danube</v>
          </cell>
        </row>
        <row r="386">
          <cell r="B386" t="str">
            <v>AH160731AG</v>
          </cell>
          <cell r="C386" t="str">
            <v>The Romantic Danube</v>
          </cell>
        </row>
        <row r="387">
          <cell r="B387" t="str">
            <v>AE161205AHR</v>
          </cell>
          <cell r="C387" t="str">
            <v>Christmas Markets on the Danube</v>
          </cell>
        </row>
        <row r="388">
          <cell r="B388" t="str">
            <v>AJ160811AG</v>
          </cell>
          <cell r="C388" t="str">
            <v>The Romantic Danube</v>
          </cell>
        </row>
        <row r="389">
          <cell r="B389" t="str">
            <v>AH160814AG</v>
          </cell>
          <cell r="C389" t="str">
            <v>The Romantic Danube</v>
          </cell>
        </row>
        <row r="390">
          <cell r="B390" t="str">
            <v>AJ160825AG</v>
          </cell>
          <cell r="C390" t="str">
            <v>The Romantic Danube</v>
          </cell>
        </row>
        <row r="391">
          <cell r="B391" t="str">
            <v>AD160905AG</v>
          </cell>
          <cell r="C391" t="str">
            <v>The Romantic Danube</v>
          </cell>
        </row>
        <row r="392">
          <cell r="B392" t="str">
            <v>AJ160908AG</v>
          </cell>
          <cell r="C392" t="str">
            <v>The Romantic Danube</v>
          </cell>
        </row>
        <row r="393">
          <cell r="B393" t="str">
            <v>AH160911AG</v>
          </cell>
          <cell r="C393" t="str">
            <v>The Romantic Danube</v>
          </cell>
        </row>
        <row r="394">
          <cell r="B394" t="str">
            <v>AJ160922AG</v>
          </cell>
          <cell r="C394" t="str">
            <v>The Romantic Danube</v>
          </cell>
        </row>
        <row r="395">
          <cell r="B395" t="str">
            <v>AH160925AG</v>
          </cell>
          <cell r="C395" t="str">
            <v>The Romantic Danube</v>
          </cell>
        </row>
        <row r="396">
          <cell r="B396" t="str">
            <v>AE161212AH</v>
          </cell>
          <cell r="C396" t="str">
            <v>Christmas Markets on the Danube</v>
          </cell>
        </row>
        <row r="397">
          <cell r="B397" t="str">
            <v>AJ161006AG</v>
          </cell>
          <cell r="C397" t="str">
            <v>The Romantic Danube</v>
          </cell>
        </row>
        <row r="398">
          <cell r="B398" t="str">
            <v>AI161007AG</v>
          </cell>
          <cell r="C398" t="str">
            <v>The Romantic Danube</v>
          </cell>
        </row>
        <row r="399">
          <cell r="B399" t="str">
            <v>AH161009AG</v>
          </cell>
          <cell r="C399" t="str">
            <v>The Romantic Danube</v>
          </cell>
        </row>
        <row r="400">
          <cell r="B400" t="str">
            <v>AJ161020AG</v>
          </cell>
          <cell r="C400" t="str">
            <v>The Romantic Danube</v>
          </cell>
        </row>
        <row r="401">
          <cell r="B401" t="str">
            <v>AI161021AG</v>
          </cell>
          <cell r="C401" t="str">
            <v>The Romantic Danube</v>
          </cell>
        </row>
        <row r="402">
          <cell r="B402" t="str">
            <v>AH161023AG</v>
          </cell>
          <cell r="C402" t="str">
            <v>The Romantic Danube</v>
          </cell>
        </row>
        <row r="403">
          <cell r="B403" t="str">
            <v>AE161219AX</v>
          </cell>
          <cell r="C403" t="str">
            <v>Christmas Markets on the Danube</v>
          </cell>
        </row>
        <row r="404">
          <cell r="B404" t="str">
            <v>AJ161103AG</v>
          </cell>
          <cell r="C404" t="str">
            <v>The Romantic Danube</v>
          </cell>
        </row>
        <row r="405">
          <cell r="B405" t="str">
            <v>AI161104AG</v>
          </cell>
          <cell r="C405" t="str">
            <v>The Romantic Danube</v>
          </cell>
        </row>
        <row r="406">
          <cell r="B406" t="str">
            <v>AH161106AG</v>
          </cell>
          <cell r="C406" t="str">
            <v>The Romantic Danube</v>
          </cell>
        </row>
        <row r="407">
          <cell r="B407" t="str">
            <v>AE161219AY</v>
          </cell>
          <cell r="C407" t="str">
            <v>Magnificent Europe (Christmas Cruise)</v>
          </cell>
        </row>
        <row r="408">
          <cell r="B408" t="str">
            <v>AJ161117AG</v>
          </cell>
          <cell r="C408" t="str">
            <v>The Romantic Danube</v>
          </cell>
        </row>
        <row r="409">
          <cell r="B409" t="str">
            <v>AI161118AG</v>
          </cell>
          <cell r="C409" t="str">
            <v>The Romantic Danube</v>
          </cell>
        </row>
        <row r="410">
          <cell r="B410" t="str">
            <v>AH161120AG</v>
          </cell>
          <cell r="C410" t="str">
            <v>The Romantic Danube</v>
          </cell>
        </row>
        <row r="411">
          <cell r="B411" t="str">
            <v>AE161226AZ</v>
          </cell>
          <cell r="C411" t="str">
            <v>Treasures of the Main &amp; Rhine</v>
          </cell>
        </row>
        <row r="412">
          <cell r="B412" t="str">
            <v>AH160327AA</v>
          </cell>
          <cell r="C412" t="str">
            <v>Tulip Time Cruise</v>
          </cell>
        </row>
        <row r="413">
          <cell r="B413" t="str">
            <v>AD160328AA</v>
          </cell>
          <cell r="C413" t="str">
            <v>Tulip Time Cruise</v>
          </cell>
        </row>
        <row r="414">
          <cell r="B414" t="str">
            <v>AH160403AA</v>
          </cell>
          <cell r="C414" t="str">
            <v>Tulip Time Cruise</v>
          </cell>
        </row>
        <row r="415">
          <cell r="B415" t="str">
            <v>AD160404AA</v>
          </cell>
          <cell r="C415" t="str">
            <v>Tulip Time Cruise</v>
          </cell>
        </row>
        <row r="416">
          <cell r="B416" t="str">
            <v>AI160407AA</v>
          </cell>
          <cell r="C416" t="str">
            <v>Tulip Time Cruise</v>
          </cell>
        </row>
        <row r="417">
          <cell r="B417" t="str">
            <v>AB160409AA</v>
          </cell>
          <cell r="C417" t="str">
            <v>Tulip Time Cruise</v>
          </cell>
        </row>
        <row r="418">
          <cell r="B418" t="str">
            <v>AH160410AA</v>
          </cell>
          <cell r="C418" t="str">
            <v>Tulip Time Cruise</v>
          </cell>
        </row>
        <row r="419">
          <cell r="B419" t="str">
            <v>AD160411AA</v>
          </cell>
          <cell r="C419" t="str">
            <v>Tulip Time Cruise</v>
          </cell>
        </row>
        <row r="420">
          <cell r="B420" t="str">
            <v>AI160414AA</v>
          </cell>
          <cell r="C420" t="str">
            <v>Tulip Time Cruise</v>
          </cell>
        </row>
        <row r="421">
          <cell r="B421" t="str">
            <v>AB160416AA</v>
          </cell>
          <cell r="C421" t="str">
            <v>Tulip Time Cruise</v>
          </cell>
        </row>
        <row r="422">
          <cell r="B422" t="str">
            <v>AH160417AA</v>
          </cell>
          <cell r="C422" t="str">
            <v>Tulip Time Cruise</v>
          </cell>
        </row>
        <row r="423">
          <cell r="B423" t="str">
            <v>AD160418AA</v>
          </cell>
          <cell r="C423" t="str">
            <v>Tulip Time Cruise</v>
          </cell>
        </row>
        <row r="424">
          <cell r="B424" t="str">
            <v>AJ160421AA</v>
          </cell>
          <cell r="C424" t="str">
            <v>Tulip Time Cruise</v>
          </cell>
        </row>
        <row r="425">
          <cell r="B425" t="str">
            <v>AH160424AA</v>
          </cell>
          <cell r="C425" t="str">
            <v>Tulip Time Cruise</v>
          </cell>
        </row>
        <row r="426">
          <cell r="B426" t="str">
            <v>AD160425AA</v>
          </cell>
          <cell r="C426" t="str">
            <v>Tulip Time Cruise</v>
          </cell>
        </row>
        <row r="427">
          <cell r="B427" t="str">
            <v>AJ160428AA</v>
          </cell>
          <cell r="C427" t="str">
            <v>Tulip Time Cruise</v>
          </cell>
        </row>
        <row r="428">
          <cell r="B428" t="str">
            <v>AD160502AA</v>
          </cell>
          <cell r="C428" t="str">
            <v>Tulip Time Cruise</v>
          </cell>
        </row>
        <row r="429">
          <cell r="B429" t="str">
            <v>AJ160505AA</v>
          </cell>
          <cell r="C429" t="str">
            <v>Tulip Time Cruise</v>
          </cell>
        </row>
        <row r="430">
          <cell r="B430" t="str">
            <v>CA160505AFR</v>
          </cell>
          <cell r="C430" t="str">
            <v>Ultimate River Cruise</v>
          </cell>
        </row>
        <row r="431">
          <cell r="B431" t="str">
            <v>CA160519AF</v>
          </cell>
          <cell r="C431" t="str">
            <v>Ultimate River Cruise</v>
          </cell>
        </row>
        <row r="432">
          <cell r="B432" t="str">
            <v>CA160602AFR</v>
          </cell>
          <cell r="C432" t="str">
            <v>Ultimate River Cruise</v>
          </cell>
        </row>
        <row r="433">
          <cell r="B433" t="str">
            <v>CA160616AF</v>
          </cell>
          <cell r="C433" t="str">
            <v>Ultimate River Cruise</v>
          </cell>
        </row>
        <row r="434">
          <cell r="B434" t="str">
            <v>CA160630AFR</v>
          </cell>
          <cell r="C434" t="str">
            <v>Ultimate River Cruise</v>
          </cell>
        </row>
        <row r="435">
          <cell r="B435" t="str">
            <v>CA160714AF</v>
          </cell>
          <cell r="C435" t="str">
            <v>Ultimate River Cruise</v>
          </cell>
        </row>
        <row r="436">
          <cell r="B436" t="str">
            <v>CA160728AFR</v>
          </cell>
          <cell r="C436" t="str">
            <v>Ultimate River Cruise</v>
          </cell>
        </row>
        <row r="437">
          <cell r="B437" t="str">
            <v>CA160811AF</v>
          </cell>
          <cell r="C437" t="str">
            <v>Ultimate River Cruise</v>
          </cell>
        </row>
        <row r="438">
          <cell r="B438" t="str">
            <v>CA160825AFR</v>
          </cell>
          <cell r="C438" t="str">
            <v>Ultimate River Cruise</v>
          </cell>
        </row>
        <row r="439">
          <cell r="B439" t="str">
            <v>CA160908AF</v>
          </cell>
          <cell r="C439" t="str">
            <v>Ultimate River Cruise</v>
          </cell>
        </row>
        <row r="440">
          <cell r="B440" t="str">
            <v>CA160922AFR</v>
          </cell>
          <cell r="C440" t="str">
            <v>Ultimate River Cruise</v>
          </cell>
        </row>
        <row r="441">
          <cell r="B441" t="str">
            <v>CA161006AF</v>
          </cell>
          <cell r="C441" t="str">
            <v>Ultimate River Cruise</v>
          </cell>
        </row>
        <row r="442">
          <cell r="B442" t="str">
            <v>KB160104D</v>
          </cell>
          <cell r="C442" t="str">
            <v>Vietnam, Cambodia &amp; the Riches of the Mekong</v>
          </cell>
        </row>
        <row r="443">
          <cell r="B443" t="str">
            <v>KA160111D</v>
          </cell>
          <cell r="C443" t="str">
            <v>Vietnam, Cambodia &amp; the Riches of the Mekong</v>
          </cell>
        </row>
        <row r="444">
          <cell r="B444" t="str">
            <v>KB160118D</v>
          </cell>
          <cell r="C444" t="str">
            <v>Vietnam, Cambodia &amp; the Riches of the Mekong</v>
          </cell>
        </row>
        <row r="445">
          <cell r="B445" t="str">
            <v>KA160125D</v>
          </cell>
          <cell r="C445" t="str">
            <v>Vietnam, Cambodia &amp; the Riches of the Mekong</v>
          </cell>
        </row>
        <row r="446">
          <cell r="B446" t="str">
            <v xml:space="preserve">KB160201D </v>
          </cell>
          <cell r="C446" t="str">
            <v>Vietnam, Cambodia &amp; the Riches of the Mekong</v>
          </cell>
        </row>
        <row r="447">
          <cell r="B447" t="str">
            <v>KA160208D</v>
          </cell>
          <cell r="C447" t="str">
            <v>Vietnam, Cambodia &amp; the Riches of the Mekong</v>
          </cell>
        </row>
        <row r="448">
          <cell r="B448" t="str">
            <v>KB160215D</v>
          </cell>
          <cell r="C448" t="str">
            <v>Vietnam, Cambodia &amp; the Riches of the Mekong</v>
          </cell>
        </row>
        <row r="449">
          <cell r="B449" t="str">
            <v>KA160222D</v>
          </cell>
          <cell r="C449" t="str">
            <v>Vietnam, Cambodia &amp; the Riches of the Mekong</v>
          </cell>
        </row>
        <row r="450">
          <cell r="B450" t="str">
            <v>KB160229D</v>
          </cell>
          <cell r="C450" t="str">
            <v>Vietnam, Cambodia &amp; the Riches of the Mekong</v>
          </cell>
        </row>
        <row r="451">
          <cell r="B451" t="str">
            <v>KA160307D</v>
          </cell>
          <cell r="C451" t="str">
            <v>Vietnam, Cambodia &amp; the Riches of the Mekong</v>
          </cell>
        </row>
        <row r="452">
          <cell r="B452" t="str">
            <v>KB160314D</v>
          </cell>
          <cell r="C452" t="str">
            <v>Vietnam, Cambodia &amp; the Riches of the Mekong</v>
          </cell>
        </row>
        <row r="453">
          <cell r="B453" t="str">
            <v>KA160321D</v>
          </cell>
          <cell r="C453" t="str">
            <v>Vietnam, Cambodia &amp; the Riches of the Mekong</v>
          </cell>
        </row>
        <row r="454">
          <cell r="B454" t="str">
            <v>KB160328D</v>
          </cell>
          <cell r="C454" t="str">
            <v>Vietnam, Cambodia &amp; the Riches of the Mekong</v>
          </cell>
        </row>
        <row r="455">
          <cell r="B455" t="str">
            <v>KA160404D</v>
          </cell>
          <cell r="C455" t="str">
            <v>Vietnam, Cambodia &amp; the Riches of the Mekong</v>
          </cell>
        </row>
        <row r="456">
          <cell r="B456" t="str">
            <v>KB160411D</v>
          </cell>
          <cell r="C456" t="str">
            <v>Vietnam, Cambodia &amp; the Riches of the Mekong</v>
          </cell>
        </row>
        <row r="457">
          <cell r="B457" t="str">
            <v>KA160418D</v>
          </cell>
          <cell r="C457" t="str">
            <v>Vietnam, Cambodia &amp; the Riches of the Mekong</v>
          </cell>
        </row>
        <row r="458">
          <cell r="B458" t="str">
            <v>KA160627D</v>
          </cell>
          <cell r="C458" t="str">
            <v>Vietnam, Cambodia &amp; the Riches of the Mekong</v>
          </cell>
        </row>
        <row r="459">
          <cell r="B459" t="str">
            <v>KB160704D</v>
          </cell>
          <cell r="C459" t="str">
            <v>Vietnam, Cambodia &amp; the Riches of the Mekong</v>
          </cell>
        </row>
        <row r="460">
          <cell r="B460" t="str">
            <v>KA160711D</v>
          </cell>
          <cell r="C460" t="str">
            <v>Vietnam, Cambodia &amp; the Riches of the Mekong</v>
          </cell>
        </row>
        <row r="461">
          <cell r="B461" t="str">
            <v>KB160718D</v>
          </cell>
          <cell r="C461" t="str">
            <v>Vietnam, Cambodia &amp; the Riches of the Mekong</v>
          </cell>
        </row>
        <row r="462">
          <cell r="B462" t="str">
            <v>KA160725D</v>
          </cell>
          <cell r="C462" t="str">
            <v>Vietnam, Cambodia &amp; the Riches of the Mekong</v>
          </cell>
        </row>
        <row r="463">
          <cell r="B463" t="str">
            <v>KB160801D</v>
          </cell>
          <cell r="C463" t="str">
            <v>Vietnam, Cambodia &amp; the Riches of the Mekong</v>
          </cell>
        </row>
        <row r="464">
          <cell r="B464" t="str">
            <v>KB160815D</v>
          </cell>
          <cell r="C464" t="str">
            <v>Vietnam, Cambodia &amp; the Riches of the Mekong</v>
          </cell>
        </row>
        <row r="465">
          <cell r="B465" t="str">
            <v>KA160822D</v>
          </cell>
          <cell r="C465" t="str">
            <v>Vietnam, Cambodia &amp; the Riches of the Mekong</v>
          </cell>
        </row>
        <row r="466">
          <cell r="B466" t="str">
            <v>KB160829D</v>
          </cell>
          <cell r="C466" t="str">
            <v>Vietnam, Cambodia &amp; the Riches of the Mekong</v>
          </cell>
        </row>
        <row r="467">
          <cell r="B467" t="str">
            <v>KA160905D</v>
          </cell>
          <cell r="C467" t="str">
            <v>Vietnam, Cambodia &amp; the Riches of the Mekong</v>
          </cell>
        </row>
        <row r="468">
          <cell r="B468" t="str">
            <v>KB160912D</v>
          </cell>
          <cell r="C468" t="str">
            <v>Vietnam, Cambodia &amp; the Riches of the Mekong</v>
          </cell>
        </row>
        <row r="469">
          <cell r="B469" t="str">
            <v>KA160919D</v>
          </cell>
          <cell r="C469" t="str">
            <v>Vietnam, Cambodia &amp; the Riches of the Mekong</v>
          </cell>
        </row>
        <row r="470">
          <cell r="B470" t="str">
            <v>KB160926D</v>
          </cell>
          <cell r="C470" t="str">
            <v>Vietnam, Cambodia &amp; the Riches of the Mekong</v>
          </cell>
        </row>
        <row r="471">
          <cell r="B471" t="str">
            <v>KA161003D</v>
          </cell>
          <cell r="C471" t="str">
            <v>Vietnam, Cambodia &amp; the Riches of the Mekong</v>
          </cell>
        </row>
        <row r="472">
          <cell r="B472" t="str">
            <v>KB161010D</v>
          </cell>
          <cell r="C472" t="str">
            <v>Vietnam, Cambodia &amp; the Riches of the Mekong</v>
          </cell>
        </row>
        <row r="473">
          <cell r="B473" t="str">
            <v>KA161017D</v>
          </cell>
          <cell r="C473" t="str">
            <v>Vietnam, Cambodia &amp; the Riches of the Mekong</v>
          </cell>
        </row>
        <row r="474">
          <cell r="B474" t="str">
            <v>KB161024D</v>
          </cell>
          <cell r="C474" t="str">
            <v>Vietnam, Cambodia &amp; the Riches of the Mekong</v>
          </cell>
        </row>
        <row r="475">
          <cell r="B475" t="str">
            <v>KA161031D</v>
          </cell>
          <cell r="C475" t="str">
            <v>Vietnam, Cambodia &amp; the Riches of the Mekong</v>
          </cell>
        </row>
        <row r="476">
          <cell r="B476" t="str">
            <v>KB161107D</v>
          </cell>
          <cell r="C476" t="str">
            <v>Vietnam, Cambodia &amp; the Riches of the Mekong</v>
          </cell>
        </row>
        <row r="477">
          <cell r="B477" t="str">
            <v>KA161114D</v>
          </cell>
          <cell r="C477" t="str">
            <v>Vietnam, Cambodia &amp; the Riches of the Mekong</v>
          </cell>
        </row>
        <row r="478">
          <cell r="B478" t="str">
            <v>KB161121D</v>
          </cell>
          <cell r="C478" t="str">
            <v>Vietnam, Cambodia &amp; the Riches of the Mekong</v>
          </cell>
        </row>
        <row r="479">
          <cell r="B479" t="str">
            <v>KA161128D</v>
          </cell>
          <cell r="C479" t="str">
            <v>Vietnam, Cambodia &amp; the Riches of the Mekong</v>
          </cell>
        </row>
        <row r="480">
          <cell r="B480" t="str">
            <v>KB161205D</v>
          </cell>
          <cell r="C480" t="str">
            <v>Vietnam, Cambodia &amp; the Riches of the Mekong</v>
          </cell>
        </row>
        <row r="481">
          <cell r="B481" t="str">
            <v>KA161212D</v>
          </cell>
          <cell r="C481" t="str">
            <v>Vietnam, Cambodia &amp; the Riches of the Mekong</v>
          </cell>
        </row>
        <row r="482">
          <cell r="B482" t="str">
            <v>KB161219D</v>
          </cell>
          <cell r="C482" t="str">
            <v>Vietnam, Cambodia &amp; the Riches of the Mekong</v>
          </cell>
        </row>
        <row r="483">
          <cell r="B483" t="str">
            <v>KA161226D</v>
          </cell>
          <cell r="C483" t="str">
            <v>Vietnam, Cambodia &amp; the Riches of the Mekong</v>
          </cell>
        </row>
        <row r="484">
          <cell r="B484" t="str">
            <v>KB170102D</v>
          </cell>
          <cell r="C484" t="str">
            <v>Vietnam, Cambodia &amp; the Riches of the Mekong</v>
          </cell>
        </row>
        <row r="485">
          <cell r="B485" t="str">
            <v>KA170109D</v>
          </cell>
          <cell r="C485" t="str">
            <v>Vietnam, Cambodia &amp; the Riches of the Mekong</v>
          </cell>
        </row>
        <row r="486">
          <cell r="B486" t="str">
            <v>KB170116D</v>
          </cell>
          <cell r="C486" t="str">
            <v>Vietnam, Cambodia &amp; the Riches of the Mekong</v>
          </cell>
        </row>
        <row r="487">
          <cell r="B487" t="str">
            <v>KA170123D</v>
          </cell>
          <cell r="C487" t="str">
            <v>Vietnam, Cambodia &amp; the Riches of the Mekong</v>
          </cell>
        </row>
        <row r="488">
          <cell r="B488" t="str">
            <v>KB170130D</v>
          </cell>
          <cell r="C488" t="str">
            <v>Vietnam, Cambodia &amp; the Riches of the Mekong</v>
          </cell>
        </row>
        <row r="489">
          <cell r="B489" t="str">
            <v>KA170206D</v>
          </cell>
          <cell r="C489" t="str">
            <v>Vietnam, Cambodia &amp; the Riches of the Mekong</v>
          </cell>
        </row>
        <row r="490">
          <cell r="B490" t="str">
            <v>KB170213D</v>
          </cell>
          <cell r="C490" t="str">
            <v>Vietnam, Cambodia &amp; the Riches of the Mekong</v>
          </cell>
        </row>
        <row r="491">
          <cell r="B491" t="str">
            <v>KA170220D</v>
          </cell>
          <cell r="C491" t="str">
            <v>Vietnam, Cambodia &amp; the Riches of the Mekong</v>
          </cell>
        </row>
        <row r="492">
          <cell r="B492" t="str">
            <v>KB170227D</v>
          </cell>
          <cell r="C492" t="str">
            <v>Vietnam, Cambodia &amp; the Riches of the Mekong</v>
          </cell>
        </row>
        <row r="493">
          <cell r="B493" t="str">
            <v>KA170306D</v>
          </cell>
          <cell r="C493" t="str">
            <v>Vietnam, Cambodia &amp; the Riches of the Mekong</v>
          </cell>
        </row>
        <row r="494">
          <cell r="B494" t="str">
            <v>KB170313D</v>
          </cell>
          <cell r="C494" t="str">
            <v>Vietnam, Cambodia &amp; the Riches of the Mekong</v>
          </cell>
        </row>
        <row r="495">
          <cell r="B495" t="str">
            <v>KA170320D</v>
          </cell>
          <cell r="C495" t="str">
            <v>Vietnam, Cambodia &amp; the Riches of the Mekong</v>
          </cell>
        </row>
        <row r="496">
          <cell r="B496" t="str">
            <v>KB170327D</v>
          </cell>
          <cell r="C496" t="str">
            <v>Vietnam, Cambodia &amp; the Riches of the Mekong</v>
          </cell>
        </row>
        <row r="497">
          <cell r="B497" t="str">
            <v>KA170403D</v>
          </cell>
          <cell r="C497" t="str">
            <v>Vietnam, Cambodia &amp; the Riches of the Mekong</v>
          </cell>
        </row>
        <row r="498">
          <cell r="B498" t="str">
            <v>KB170410D</v>
          </cell>
          <cell r="C498" t="str">
            <v>Vietnam, Cambodia &amp; the Riches of the Mekong</v>
          </cell>
        </row>
        <row r="499">
          <cell r="B499" t="str">
            <v>KA170417D</v>
          </cell>
          <cell r="C499" t="str">
            <v>Vietnam, Cambodia &amp; the Riches of the Mekong</v>
          </cell>
        </row>
        <row r="500">
          <cell r="B500" t="str">
            <v>KB170424D</v>
          </cell>
          <cell r="C500" t="str">
            <v>Vietnam, Cambodia &amp; the Riches of the Mekong</v>
          </cell>
        </row>
        <row r="501">
          <cell r="B501" t="str">
            <v>ZQ160314ZW</v>
          </cell>
          <cell r="C501" t="str">
            <v>Waterways of Africa</v>
          </cell>
        </row>
        <row r="502">
          <cell r="B502" t="str">
            <v>ZQ160411ZW</v>
          </cell>
          <cell r="C502" t="str">
            <v>Waterways of Africa</v>
          </cell>
        </row>
        <row r="503">
          <cell r="B503" t="str">
            <v>ZQ160509ZW</v>
          </cell>
          <cell r="C503" t="str">
            <v>Waterways of Africa</v>
          </cell>
        </row>
        <row r="504">
          <cell r="B504" t="str">
            <v>ZQ160523ZW</v>
          </cell>
          <cell r="C504" t="str">
            <v>Waterways of Africa</v>
          </cell>
        </row>
        <row r="505">
          <cell r="B505" t="str">
            <v>ZQ160620ZW</v>
          </cell>
          <cell r="C505" t="str">
            <v>Waterways of Africa</v>
          </cell>
        </row>
        <row r="506">
          <cell r="B506" t="str">
            <v>ZQ160711ZW</v>
          </cell>
          <cell r="C506" t="str">
            <v>Waterways of Africa</v>
          </cell>
        </row>
        <row r="507">
          <cell r="B507" t="str">
            <v>ZQ160808ZW</v>
          </cell>
          <cell r="C507" t="str">
            <v>Waterways of Africa</v>
          </cell>
        </row>
        <row r="508">
          <cell r="B508" t="str">
            <v>ZQ160822ZW</v>
          </cell>
          <cell r="C508" t="str">
            <v>Waterways of Africa</v>
          </cell>
        </row>
        <row r="509">
          <cell r="B509" t="str">
            <v>ZQ160919ZW</v>
          </cell>
          <cell r="C509" t="str">
            <v>Waterways of Africa</v>
          </cell>
        </row>
        <row r="510">
          <cell r="B510" t="str">
            <v>ZQ161003ZW</v>
          </cell>
          <cell r="C510" t="str">
            <v>Waterways of Africa</v>
          </cell>
        </row>
        <row r="511">
          <cell r="B511" t="str">
            <v>ZQ161017ZW</v>
          </cell>
          <cell r="C511" t="str">
            <v>Waterways of Africa</v>
          </cell>
        </row>
        <row r="512">
          <cell r="B512" t="str">
            <v>ZQ161107ZW</v>
          </cell>
          <cell r="C512" t="str">
            <v>Waterways of Africa</v>
          </cell>
        </row>
      </sheetData>
      <sheetData sheetId="8" refreshError="1"/>
      <sheetData sheetId="9" refreshError="1"/>
    </sheetDataSet>
  </externalBook>
</externalLink>
</file>

<file path=xl/tables/table1.xml><?xml version="1.0" encoding="utf-8"?>
<table xmlns="http://schemas.openxmlformats.org/spreadsheetml/2006/main" id="5" name="Table63" displayName="Table63" ref="A1:B63" totalsRowShown="0" headerRowDxfId="37" headerRowBorderDxfId="36">
  <tableColumns count="2">
    <tableColumn id="1" name="CONSORTIA FLYERS" dataDxfId="35"/>
    <tableColumn id="4" name="PDF LINK" dataCellStyle="Hyperlink"/>
  </tableColumns>
  <tableStyleInfo name="TableStyleLight2" showFirstColumn="0" showLastColumn="0" showRowStripes="1" showColumnStripes="0"/>
</table>
</file>

<file path=xl/tables/table2.xml><?xml version="1.0" encoding="utf-8"?>
<table xmlns="http://schemas.openxmlformats.org/spreadsheetml/2006/main" id="4" name="Table1355" displayName="Table1355" ref="A1:K475" totalsRowShown="0" headerRowDxfId="34" dataDxfId="33" headerRowCellStyle="Normal 63">
  <autoFilter ref="A1:K475">
    <filterColumn colId="5">
      <filters>
        <filter val="$1,000"/>
        <filter val="$1,500"/>
        <filter val="$2,000"/>
        <filter val="$2,500"/>
        <filter val="$3,000"/>
        <filter val="30%"/>
        <filter val="40%"/>
      </filters>
    </filterColumn>
  </autoFilter>
  <sortState ref="A2:K474">
    <sortCondition ref="A2:A475"/>
    <sortCondition ref="D2:D475"/>
  </sortState>
  <tableColumns count="11">
    <tableColumn id="1" name="Itinerary_x000a_Name" dataDxfId="32">
      <calculatedColumnFormula>VLOOKUP(Table1355[[#This Row],[Sail Code]],'[1]2016 DATES&amp;PRICES'!B:C,2,FALSE)</calculatedColumnFormula>
    </tableColumn>
    <tableColumn id="2" name="Sail Code" dataDxfId="31"/>
    <tableColumn id="3" name="Ship" dataDxfId="30"/>
    <tableColumn id="5" name="Begin Date" dataDxfId="29"/>
    <tableColumn id="15" name="29-Jun" dataDxfId="28">
      <calculatedColumnFormula>VLOOKUP(Table1355[[#This Row],[Sail Code]],'June 29'!A:M,13,FALSE)</calculatedColumnFormula>
    </tableColumn>
    <tableColumn id="21" name="RETAL PROMO" dataDxfId="27">
      <calculatedColumnFormula>VLOOKUP(Table1355[[#This Row],[Sail Code]],#REF!,7,FALSE)</calculatedColumnFormula>
    </tableColumn>
    <tableColumn id="6" name="GROUP PROMO" dataDxfId="26">
      <calculatedColumnFormula>VLOOKUP(Table1355[[#This Row],[Sail Code]],#REF!,11,FALSE)</calculatedColumnFormula>
    </tableColumn>
    <tableColumn id="4" name="GROUPS/PC" dataDxfId="25">
      <calculatedColumnFormula>VLOOKUP(Table1355[[#This Row],[Sail Code]],Table1354[[Sail Code]:[NEW OFFER PER STATEROOM]],17,FALSE)</calculatedColumnFormula>
    </tableColumn>
    <tableColumn id="7" name="SIG" dataDxfId="24">
      <calculatedColumnFormula>VLOOKUP(Table1355[[#This Row],[Sail Code]],#REF!,12,FALSE)</calculatedColumnFormula>
    </tableColumn>
    <tableColumn id="8" name="VIR" dataDxfId="23">
      <calculatedColumnFormula>VLOOKUP(Table1355[[#This Row],[Sail Code]],#REF!,13,FALSE)</calculatedColumnFormula>
    </tableColumn>
    <tableColumn id="9" name="AAA VAC" dataDxfId="22">
      <calculatedColumnFormula>VLOOKUP(Table1355[[#This Row],[Sail Code]],#REF!,14,FALSE)</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3" name="Table1354" displayName="Table1354" ref="A1:T491" totalsRowShown="0" headerRowDxfId="21" dataDxfId="20" headerRowCellStyle="Normal 63">
  <autoFilter ref="A1:T491"/>
  <tableColumns count="20">
    <tableColumn id="1" name="Itinerary_x000a_Name" dataDxfId="19">
      <calculatedColumnFormula>VLOOKUP(Table1354[[#This Row],[Sail Code]],'[1]2016 DATES&amp;PRICES'!B:C,2,FALSE)</calculatedColumnFormula>
    </tableColumn>
    <tableColumn id="2" name="Sail Code" dataDxfId="18"/>
    <tableColumn id="3" name="Ship" dataDxfId="17"/>
    <tableColumn id="4" name="Days" dataDxfId="16"/>
    <tableColumn id="5" name="Begin Date" dataDxfId="15"/>
    <tableColumn id="6" name="End Date" dataDxfId="14"/>
    <tableColumn id="7" name="Package Type" dataDxfId="13"/>
    <tableColumn id="8" name="Total Cabins" dataDxfId="12"/>
    <tableColumn id="9" name="Sold/Opt Grp" dataDxfId="11"/>
    <tableColumn id="10" name="Sold FIT" dataDxfId="10"/>
    <tableColumn id="11" name="Opt FIT" dataDxfId="9"/>
    <tableColumn id="12" name="WTL" dataDxfId="8"/>
    <tableColumn id="13" name="Available" dataDxfId="7"/>
    <tableColumn id="15" name="6/16 SOLD" dataDxfId="6"/>
    <tableColumn id="14" name="Sig Block" dataDxfId="5"/>
    <tableColumn id="17" name="Vir Block" dataDxfId="4"/>
    <tableColumn id="19" name="AAA_x000a_Vacations_x000a_per stateroom" dataDxfId="3"/>
    <tableColumn id="18" name="GROUPS &amp; PART CHARTERS" dataDxfId="2"/>
    <tableColumn id="16" name="GROUP OFFER _x000a_&amp; WINE CRUISES" dataDxfId="1"/>
    <tableColumn id="21" name="NEW OFFER PER STATEROOM"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mawaterways.com/pdf/AMEX_FAM_BENEFITS.pdf" TargetMode="External"/><Relationship Id="rId13" Type="http://schemas.openxmlformats.org/officeDocument/2006/relationships/hyperlink" Target="http://www.amawaterways.com/pdf/2015_Signature_BlockOffer_DC(noCTA).pdf" TargetMode="External"/><Relationship Id="rId18" Type="http://schemas.openxmlformats.org/officeDocument/2006/relationships/hyperlink" Target="http://www.amawaterways.com/pdf/2015%20WESTA_Book5.pdf" TargetMode="External"/><Relationship Id="rId26" Type="http://schemas.openxmlformats.org/officeDocument/2006/relationships/hyperlink" Target="http://www.amawaterways.com/pdf/2016_Signature_Amenity_amaCTA.pdf" TargetMode="External"/><Relationship Id="rId39" Type="http://schemas.openxmlformats.org/officeDocument/2006/relationships/hyperlink" Target="http://www.amawaterways.com/pdf/CAA_MemberBenefits.pdf" TargetMode="External"/><Relationship Id="rId3" Type="http://schemas.openxmlformats.org/officeDocument/2006/relationships/hyperlink" Target="http://www.amawaterways.com/pdf/CAA_MemberBenefits_Atlantic.pdf" TargetMode="External"/><Relationship Id="rId21" Type="http://schemas.openxmlformats.org/officeDocument/2006/relationships/hyperlink" Target="http://www.amawaterways.com/pdf/2016_Signature_BlockOffer_consumer.pdf" TargetMode="External"/><Relationship Id="rId34" Type="http://schemas.openxmlformats.org/officeDocument/2006/relationships/hyperlink" Target="http://www.amawaterways.com/pdf/2015_AAA_Book5.pdf" TargetMode="External"/><Relationship Id="rId42" Type="http://schemas.openxmlformats.org/officeDocument/2006/relationships/hyperlink" Target="http://www.amawaterways.com/pdf/2016_Signature_Book5.pdf" TargetMode="External"/><Relationship Id="rId47" Type="http://schemas.openxmlformats.org/officeDocument/2006/relationships/hyperlink" Target="http://www.amawaterways.com/pdf/2016_AAA_Book5_ACE.pdf" TargetMode="External"/><Relationship Id="rId7" Type="http://schemas.openxmlformats.org/officeDocument/2006/relationships/hyperlink" Target="http://www.amawaterways.com/pdf/2015_AMEX%20MarinerClub_noCTA.pdf" TargetMode="External"/><Relationship Id="rId12" Type="http://schemas.openxmlformats.org/officeDocument/2006/relationships/hyperlink" Target="http://www.amawaterways.com/pdf/2015_Signature_Amenity_amaCTA.pdf" TargetMode="External"/><Relationship Id="rId17" Type="http://schemas.openxmlformats.org/officeDocument/2006/relationships/hyperlink" Target="http://www.amawaterways.com/pdf/2015_Virtuoso_Book5.pdf" TargetMode="External"/><Relationship Id="rId25" Type="http://schemas.openxmlformats.org/officeDocument/2006/relationships/hyperlink" Target="http://www.amawaterways.com/pdf/2015_Signature_BlockOffer_TA.pdf" TargetMode="External"/><Relationship Id="rId33" Type="http://schemas.openxmlformats.org/officeDocument/2006/relationships/hyperlink" Target="http://www.amawaterways.com/pdf/TPI_book%205.pdf" TargetMode="External"/><Relationship Id="rId38" Type="http://schemas.openxmlformats.org/officeDocument/2006/relationships/hyperlink" Target="http://www.amawaterways.com/pdf/CAA_MemberBenefits_Atlantic.pdf" TargetMode="External"/><Relationship Id="rId46" Type="http://schemas.openxmlformats.org/officeDocument/2006/relationships/hyperlink" Target="http://www.amawaterways.com/pdf/2017_Nexion_Amenity_amaCTA.pdf" TargetMode="External"/><Relationship Id="rId2" Type="http://schemas.openxmlformats.org/officeDocument/2006/relationships/hyperlink" Target="http://www.amawaterways.com/pdf/2015_CAA_Incentive-Benefits.pdf" TargetMode="External"/><Relationship Id="rId16" Type="http://schemas.openxmlformats.org/officeDocument/2006/relationships/hyperlink" Target="http://www.amawaterways.com/pdf/2015_Virtuoso%20BlockAmenity_TA.pdf" TargetMode="External"/><Relationship Id="rId20" Type="http://schemas.openxmlformats.org/officeDocument/2006/relationships/hyperlink" Target="http://www.amawaterways.com/pdf/2016_Group%20Sales%20Policy_Virtuoso.pdf" TargetMode="External"/><Relationship Id="rId29" Type="http://schemas.openxmlformats.org/officeDocument/2006/relationships/hyperlink" Target="http://www.amawaterways.com/pdf/2016_Cruise_Holidays_Amenity_amaCTA.pdf" TargetMode="External"/><Relationship Id="rId41" Type="http://schemas.openxmlformats.org/officeDocument/2006/relationships/hyperlink" Target="http://www.amawaterways.com/pdf/2016_AAA_Book5.pdf" TargetMode="External"/><Relationship Id="rId1" Type="http://schemas.openxmlformats.org/officeDocument/2006/relationships/hyperlink" Target="http://www.amawaterways.com/pdf/2015_AAA-ACE_Book5.pdf" TargetMode="External"/><Relationship Id="rId6" Type="http://schemas.openxmlformats.org/officeDocument/2006/relationships/hyperlink" Target="http://www.amawaterways.com/pdf/2015%20AMEX_Book%205.pdf" TargetMode="External"/><Relationship Id="rId11" Type="http://schemas.openxmlformats.org/officeDocument/2006/relationships/hyperlink" Target="http://www.amawaterways.com/pdf/2015%20ECSC%20Amenity%20Direct_nocta.pdf" TargetMode="External"/><Relationship Id="rId24" Type="http://schemas.openxmlformats.org/officeDocument/2006/relationships/hyperlink" Target="http://www.amawaterways.com/pdf/2016%20ECSC%20Amenity_amaCTA.pdf" TargetMode="External"/><Relationship Id="rId32" Type="http://schemas.openxmlformats.org/officeDocument/2006/relationships/hyperlink" Target="http://www.amawaterways.com/pdf/2016_Amex_Cruise_Groups_nocta.pdf" TargetMode="External"/><Relationship Id="rId37" Type="http://schemas.openxmlformats.org/officeDocument/2006/relationships/hyperlink" Target="http://www.amawaterways.com/pdf/2016_AMEX_Book5.pdf" TargetMode="External"/><Relationship Id="rId40" Type="http://schemas.openxmlformats.org/officeDocument/2006/relationships/hyperlink" Target="http://www.amawaterways.com/pdf/AAA_MemberBenefits.pdf" TargetMode="External"/><Relationship Id="rId45" Type="http://schemas.openxmlformats.org/officeDocument/2006/relationships/hyperlink" Target="http://www.amawaterways.com/pdf/2016_Virtuoso_Block_amaCTA.pdf" TargetMode="External"/><Relationship Id="rId5" Type="http://schemas.openxmlformats.org/officeDocument/2006/relationships/hyperlink" Target="http://www.amawaterways.com/pdf/2015%20AMEX%20Amenity_noCTA.pdf" TargetMode="External"/><Relationship Id="rId15" Type="http://schemas.openxmlformats.org/officeDocument/2006/relationships/hyperlink" Target="http://www.amawaterways.com/pdf/2016_Virtuoso_Amenity_AmaCTA.pdf" TargetMode="External"/><Relationship Id="rId23" Type="http://schemas.openxmlformats.org/officeDocument/2006/relationships/hyperlink" Target="http://www.amawaterways.com/pdf/2016%20Avoya%20Group%20Offer.pdf" TargetMode="External"/><Relationship Id="rId28" Type="http://schemas.openxmlformats.org/officeDocument/2006/relationships/hyperlink" Target="http://www.amawaterways.com/pdf/2015_Affluent%20Traveler%20Amenity_amaCTA.pdf" TargetMode="External"/><Relationship Id="rId36" Type="http://schemas.openxmlformats.org/officeDocument/2006/relationships/hyperlink" Target="http://www.amawaterways.com/pdf/Nexion_Connection_Program.pdf" TargetMode="External"/><Relationship Id="rId10" Type="http://schemas.openxmlformats.org/officeDocument/2006/relationships/hyperlink" Target="http://www.amawaterways.com/pdf/2015%20Cruise%20Planners_Book5.pdf" TargetMode="External"/><Relationship Id="rId19" Type="http://schemas.openxmlformats.org/officeDocument/2006/relationships/hyperlink" Target="http://www.amawaterways.com/pdf/2016%20Westa_Group_Offers.pdf" TargetMode="External"/><Relationship Id="rId31" Type="http://schemas.openxmlformats.org/officeDocument/2006/relationships/hyperlink" Target="http://www.amawaterways.com/pdf/2016_AAA_Amenities.pdf" TargetMode="External"/><Relationship Id="rId44" Type="http://schemas.openxmlformats.org/officeDocument/2006/relationships/hyperlink" Target="http://www.amawaterways.com/pdf/2015%20Nexion_Book5.pdf" TargetMode="External"/><Relationship Id="rId4" Type="http://schemas.openxmlformats.org/officeDocument/2006/relationships/hyperlink" Target="http://www.amawaterways.com/pdf/2015%20Affluent%20Ttaveler_Book%205.pdf" TargetMode="External"/><Relationship Id="rId9" Type="http://schemas.openxmlformats.org/officeDocument/2006/relationships/hyperlink" Target="http://www.amawaterways.com/pdf/2015%20CruiseHolidays_Book5.pdf" TargetMode="External"/><Relationship Id="rId14" Type="http://schemas.openxmlformats.org/officeDocument/2006/relationships/hyperlink" Target="http://www.amawaterways.com/pdf/2015_Signature_Book5.pdf" TargetMode="External"/><Relationship Id="rId22" Type="http://schemas.openxmlformats.org/officeDocument/2006/relationships/hyperlink" Target="http://www.amawaterways.com/pdf/2016_Signature_Amenity(noCTA).pdf" TargetMode="External"/><Relationship Id="rId27" Type="http://schemas.openxmlformats.org/officeDocument/2006/relationships/hyperlink" Target="http://www.amawaterways.com/pdf/2016_Affluent_Traveler_Amenity_amaCTA.pdf" TargetMode="External"/><Relationship Id="rId30" Type="http://schemas.openxmlformats.org/officeDocument/2006/relationships/hyperlink" Target="http://www.amawaterways.com/pdf/2016_WorldTravelHoldings_Amenity.pdf" TargetMode="External"/><Relationship Id="rId35" Type="http://schemas.openxmlformats.org/officeDocument/2006/relationships/hyperlink" Target="http://www.amawaterways.com/pdf/2016_Signature_BlockOffer.pdf" TargetMode="External"/><Relationship Id="rId43" Type="http://schemas.openxmlformats.org/officeDocument/2006/relationships/hyperlink" Target="http://www.amawaterways.com/pdf/2016%20AMEX_Book%205.pdf" TargetMode="External"/><Relationship Id="rId48"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workbookViewId="0">
      <selection activeCell="B39" sqref="B39"/>
    </sheetView>
  </sheetViews>
  <sheetFormatPr defaultColWidth="8.85546875" defaultRowHeight="15"/>
  <cols>
    <col min="1" max="1" width="38.140625" bestFit="1" customWidth="1"/>
    <col min="2" max="2" width="77.85546875" bestFit="1" customWidth="1"/>
  </cols>
  <sheetData>
    <row r="1" spans="1:2" ht="19.5" thickBot="1">
      <c r="A1" s="210" t="s">
        <v>788</v>
      </c>
      <c r="B1" s="211" t="s">
        <v>906</v>
      </c>
    </row>
    <row r="2" spans="1:2" ht="15.75" thickBot="1">
      <c r="A2" s="212" t="s">
        <v>789</v>
      </c>
      <c r="B2" s="213" t="s">
        <v>790</v>
      </c>
    </row>
    <row r="3" spans="1:2">
      <c r="A3" s="214" t="s">
        <v>791</v>
      </c>
      <c r="B3" s="215" t="s">
        <v>792</v>
      </c>
    </row>
    <row r="4" spans="1:2">
      <c r="A4" s="216" t="s">
        <v>793</v>
      </c>
      <c r="B4" s="215" t="s">
        <v>794</v>
      </c>
    </row>
    <row r="5" spans="1:2">
      <c r="A5" s="214" t="s">
        <v>795</v>
      </c>
      <c r="B5" s="215" t="s">
        <v>796</v>
      </c>
    </row>
    <row r="6" spans="1:2">
      <c r="A6" s="214" t="s">
        <v>797</v>
      </c>
      <c r="B6" s="217" t="s">
        <v>798</v>
      </c>
    </row>
    <row r="7" spans="1:2">
      <c r="A7" s="218" t="s">
        <v>799</v>
      </c>
      <c r="B7" s="215" t="s">
        <v>800</v>
      </c>
    </row>
    <row r="8" spans="1:2" ht="15.75" thickBot="1">
      <c r="A8" s="219" t="s">
        <v>801</v>
      </c>
      <c r="B8" s="215" t="s">
        <v>802</v>
      </c>
    </row>
    <row r="9" spans="1:2" ht="15.75" thickBot="1">
      <c r="A9" s="220" t="s">
        <v>810</v>
      </c>
      <c r="B9" s="211" t="s">
        <v>790</v>
      </c>
    </row>
    <row r="10" spans="1:2">
      <c r="A10" s="214" t="s">
        <v>811</v>
      </c>
      <c r="B10" s="215" t="s">
        <v>812</v>
      </c>
    </row>
    <row r="11" spans="1:2">
      <c r="A11" s="214" t="s">
        <v>813</v>
      </c>
      <c r="B11" s="215" t="s">
        <v>814</v>
      </c>
    </row>
    <row r="12" spans="1:2">
      <c r="A12" s="214" t="s">
        <v>815</v>
      </c>
      <c r="B12" s="215" t="s">
        <v>816</v>
      </c>
    </row>
    <row r="13" spans="1:2" ht="15.75" thickBot="1">
      <c r="A13" s="218" t="s">
        <v>905</v>
      </c>
      <c r="B13" s="215" t="s">
        <v>817</v>
      </c>
    </row>
    <row r="14" spans="1:2" ht="15.75" thickBot="1">
      <c r="A14" s="220" t="s">
        <v>818</v>
      </c>
      <c r="B14" s="211" t="s">
        <v>790</v>
      </c>
    </row>
    <row r="15" spans="1:2">
      <c r="A15" s="214" t="s">
        <v>819</v>
      </c>
      <c r="B15" s="215" t="s">
        <v>820</v>
      </c>
    </row>
    <row r="16" spans="1:2">
      <c r="A16" s="214" t="s">
        <v>821</v>
      </c>
      <c r="B16" s="215" t="s">
        <v>822</v>
      </c>
    </row>
    <row r="17" spans="1:2">
      <c r="A17" s="214" t="s">
        <v>825</v>
      </c>
      <c r="B17" s="215" t="s">
        <v>826</v>
      </c>
    </row>
    <row r="18" spans="1:2">
      <c r="A18" s="214" t="s">
        <v>827</v>
      </c>
      <c r="B18" s="215" t="s">
        <v>828</v>
      </c>
    </row>
    <row r="19" spans="1:2">
      <c r="A19" s="214" t="s">
        <v>823</v>
      </c>
      <c r="B19" s="215" t="s">
        <v>824</v>
      </c>
    </row>
    <row r="20" spans="1:2">
      <c r="A20" s="214" t="s">
        <v>823</v>
      </c>
      <c r="B20" s="215" t="s">
        <v>824</v>
      </c>
    </row>
    <row r="21" spans="1:2" ht="15.75" thickBot="1">
      <c r="A21" s="214" t="s">
        <v>829</v>
      </c>
      <c r="B21" s="215" t="s">
        <v>830</v>
      </c>
    </row>
    <row r="22" spans="1:2" ht="15.75" thickBot="1">
      <c r="A22" s="220" t="s">
        <v>831</v>
      </c>
      <c r="B22" s="211" t="s">
        <v>790</v>
      </c>
    </row>
    <row r="23" spans="1:2" ht="15.75" thickBot="1">
      <c r="A23" s="218" t="s">
        <v>832</v>
      </c>
      <c r="B23" s="215" t="s">
        <v>833</v>
      </c>
    </row>
    <row r="24" spans="1:2" ht="15.75" thickBot="1">
      <c r="A24" s="220" t="s">
        <v>803</v>
      </c>
      <c r="B24" s="211" t="s">
        <v>790</v>
      </c>
    </row>
    <row r="25" spans="1:2">
      <c r="A25" s="214" t="s">
        <v>804</v>
      </c>
      <c r="B25" s="215" t="s">
        <v>805</v>
      </c>
    </row>
    <row r="26" spans="1:2">
      <c r="A26" s="214" t="s">
        <v>806</v>
      </c>
      <c r="B26" s="215" t="s">
        <v>807</v>
      </c>
    </row>
    <row r="27" spans="1:2" ht="15.75" thickBot="1">
      <c r="A27" s="214" t="s">
        <v>808</v>
      </c>
      <c r="B27" s="215" t="s">
        <v>809</v>
      </c>
    </row>
    <row r="28" spans="1:2" ht="15.75" thickBot="1">
      <c r="A28" s="220" t="s">
        <v>834</v>
      </c>
      <c r="B28" s="211" t="s">
        <v>790</v>
      </c>
    </row>
    <row r="29" spans="1:2">
      <c r="A29" s="214" t="s">
        <v>835</v>
      </c>
      <c r="B29" s="215" t="s">
        <v>836</v>
      </c>
    </row>
    <row r="30" spans="1:2">
      <c r="A30" s="214" t="s">
        <v>837</v>
      </c>
      <c r="B30" s="215" t="s">
        <v>838</v>
      </c>
    </row>
    <row r="31" spans="1:2" ht="15.75" thickBot="1">
      <c r="A31" s="218" t="s">
        <v>904</v>
      </c>
      <c r="B31" s="215" t="s">
        <v>839</v>
      </c>
    </row>
    <row r="32" spans="1:2" ht="15.75" thickBot="1">
      <c r="A32" s="220" t="s">
        <v>840</v>
      </c>
      <c r="B32" s="211" t="s">
        <v>790</v>
      </c>
    </row>
    <row r="33" spans="1:2" ht="15.75" thickBot="1">
      <c r="A33" s="214" t="s">
        <v>841</v>
      </c>
      <c r="B33" s="215" t="s">
        <v>842</v>
      </c>
    </row>
    <row r="34" spans="1:2" ht="15.75" thickBot="1">
      <c r="A34" s="220" t="s">
        <v>843</v>
      </c>
      <c r="B34" s="211" t="s">
        <v>790</v>
      </c>
    </row>
    <row r="35" spans="1:2">
      <c r="A35" s="214" t="s">
        <v>844</v>
      </c>
      <c r="B35" s="215" t="s">
        <v>845</v>
      </c>
    </row>
    <row r="36" spans="1:2" ht="15.75" thickBot="1">
      <c r="A36" s="218" t="s">
        <v>846</v>
      </c>
      <c r="B36" s="215" t="s">
        <v>847</v>
      </c>
    </row>
    <row r="37" spans="1:2" ht="15.75" thickBot="1">
      <c r="A37" s="220" t="s">
        <v>848</v>
      </c>
      <c r="B37" s="211" t="s">
        <v>790</v>
      </c>
    </row>
    <row r="38" spans="1:2">
      <c r="A38" s="221" t="s">
        <v>849</v>
      </c>
      <c r="B38" s="222" t="s">
        <v>850</v>
      </c>
    </row>
    <row r="39" spans="1:2">
      <c r="A39" s="214" t="s">
        <v>851</v>
      </c>
      <c r="B39" s="215" t="s">
        <v>852</v>
      </c>
    </row>
    <row r="40" spans="1:2">
      <c r="A40" s="214" t="s">
        <v>853</v>
      </c>
      <c r="B40" s="215" t="s">
        <v>854</v>
      </c>
    </row>
    <row r="41" spans="1:2" ht="15.75" thickBot="1">
      <c r="A41" s="214" t="s">
        <v>855</v>
      </c>
      <c r="B41" s="215" t="s">
        <v>856</v>
      </c>
    </row>
    <row r="42" spans="1:2" ht="15.75" thickBot="1">
      <c r="A42" s="220" t="s">
        <v>857</v>
      </c>
      <c r="B42" s="211" t="s">
        <v>790</v>
      </c>
    </row>
    <row r="43" spans="1:2">
      <c r="A43" s="216" t="s">
        <v>858</v>
      </c>
      <c r="B43" s="215" t="s">
        <v>859</v>
      </c>
    </row>
    <row r="44" spans="1:2">
      <c r="A44" s="214" t="s">
        <v>860</v>
      </c>
      <c r="B44" s="215" t="s">
        <v>861</v>
      </c>
    </row>
    <row r="45" spans="1:2">
      <c r="A45" s="214" t="s">
        <v>862</v>
      </c>
      <c r="B45" s="215" t="s">
        <v>863</v>
      </c>
    </row>
    <row r="46" spans="1:2">
      <c r="A46" s="214" t="s">
        <v>864</v>
      </c>
      <c r="B46" s="215" t="s">
        <v>865</v>
      </c>
    </row>
    <row r="47" spans="1:2">
      <c r="A47" s="214" t="s">
        <v>866</v>
      </c>
      <c r="B47" s="215" t="s">
        <v>867</v>
      </c>
    </row>
    <row r="48" spans="1:2">
      <c r="A48" s="214" t="s">
        <v>868</v>
      </c>
      <c r="B48" s="215" t="s">
        <v>869</v>
      </c>
    </row>
    <row r="49" spans="1:2">
      <c r="A49" s="218" t="s">
        <v>870</v>
      </c>
      <c r="B49" s="215" t="s">
        <v>871</v>
      </c>
    </row>
    <row r="50" spans="1:2">
      <c r="A50" s="218" t="s">
        <v>872</v>
      </c>
      <c r="B50" s="215" t="s">
        <v>873</v>
      </c>
    </row>
    <row r="51" spans="1:2">
      <c r="A51" s="218" t="s">
        <v>874</v>
      </c>
      <c r="B51" s="215" t="s">
        <v>875</v>
      </c>
    </row>
    <row r="52" spans="1:2" ht="15.75" thickBot="1">
      <c r="A52" s="218" t="s">
        <v>876</v>
      </c>
      <c r="B52" s="215" t="s">
        <v>877</v>
      </c>
    </row>
    <row r="53" spans="1:2" ht="15.75" thickBot="1">
      <c r="A53" s="220" t="s">
        <v>878</v>
      </c>
      <c r="B53" s="211" t="s">
        <v>790</v>
      </c>
    </row>
    <row r="54" spans="1:2" ht="15.75" thickBot="1">
      <c r="A54" s="216" t="s">
        <v>879</v>
      </c>
      <c r="B54" s="215" t="s">
        <v>880</v>
      </c>
    </row>
    <row r="55" spans="1:2" ht="15.75" thickBot="1">
      <c r="A55" s="220" t="s">
        <v>881</v>
      </c>
      <c r="B55" s="211" t="s">
        <v>790</v>
      </c>
    </row>
    <row r="56" spans="1:2">
      <c r="A56" s="214" t="s">
        <v>903</v>
      </c>
      <c r="B56" s="215" t="s">
        <v>882</v>
      </c>
    </row>
    <row r="57" spans="1:2">
      <c r="A57" s="214" t="s">
        <v>883</v>
      </c>
      <c r="B57" s="215" t="s">
        <v>884</v>
      </c>
    </row>
    <row r="58" spans="1:2">
      <c r="A58" s="214" t="s">
        <v>885</v>
      </c>
      <c r="B58" s="215" t="s">
        <v>886</v>
      </c>
    </row>
    <row r="59" spans="1:2">
      <c r="A59" s="218" t="s">
        <v>887</v>
      </c>
      <c r="B59" s="215" t="s">
        <v>888</v>
      </c>
    </row>
    <row r="60" spans="1:2">
      <c r="A60" s="218" t="s">
        <v>902</v>
      </c>
      <c r="B60" s="215" t="s">
        <v>889</v>
      </c>
    </row>
    <row r="61" spans="1:2" ht="15.75" thickBot="1">
      <c r="A61" s="218" t="s">
        <v>890</v>
      </c>
      <c r="B61" s="215" t="s">
        <v>891</v>
      </c>
    </row>
    <row r="62" spans="1:2" ht="15.75" thickBot="1">
      <c r="A62" s="220" t="s">
        <v>892</v>
      </c>
      <c r="B62" s="211" t="s">
        <v>790</v>
      </c>
    </row>
    <row r="63" spans="1:2">
      <c r="A63" s="223" t="s">
        <v>893</v>
      </c>
      <c r="B63" s="224" t="s">
        <v>894</v>
      </c>
    </row>
    <row r="64" spans="1:2">
      <c r="A64" s="225" t="s">
        <v>895</v>
      </c>
      <c r="B64" s="215" t="s">
        <v>896</v>
      </c>
    </row>
    <row r="65" spans="1:2" ht="15.75" thickBot="1">
      <c r="A65" s="226" t="s">
        <v>897</v>
      </c>
      <c r="B65" s="227" t="s">
        <v>898</v>
      </c>
    </row>
    <row r="66" spans="1:2" ht="15.75" thickBot="1">
      <c r="A66" s="228" t="s">
        <v>899</v>
      </c>
      <c r="B66" s="211" t="s">
        <v>790</v>
      </c>
    </row>
    <row r="67" spans="1:2">
      <c r="A67" s="229" t="s">
        <v>900</v>
      </c>
      <c r="B67" s="230" t="s">
        <v>901</v>
      </c>
    </row>
  </sheetData>
  <hyperlinks>
    <hyperlink ref="B3" r:id="rId1"/>
    <hyperlink ref="B25" r:id="rId2"/>
    <hyperlink ref="B27" r:id="rId3"/>
    <hyperlink ref="B11" r:id="rId4"/>
    <hyperlink ref="B15" r:id="rId5"/>
    <hyperlink ref="B16" r:id="rId6"/>
    <hyperlink ref="B17" r:id="rId7"/>
    <hyperlink ref="B18" r:id="rId8"/>
    <hyperlink ref="B29" r:id="rId9"/>
    <hyperlink ref="B33" r:id="rId10"/>
    <hyperlink ref="B35" r:id="rId11"/>
    <hyperlink ref="B43" r:id="rId12"/>
    <hyperlink ref="B45" r:id="rId13"/>
    <hyperlink ref="B47" r:id="rId14"/>
    <hyperlink ref="B60" r:id="rId15"/>
    <hyperlink ref="B56" r:id="rId16"/>
    <hyperlink ref="B57" r:id="rId17"/>
    <hyperlink ref="B63" r:id="rId18"/>
    <hyperlink ref="B64" r:id="rId19"/>
    <hyperlink ref="B59" r:id="rId20"/>
    <hyperlink ref="B52" r:id="rId21"/>
    <hyperlink ref="B50" r:id="rId22"/>
    <hyperlink ref="B23" r:id="rId23"/>
    <hyperlink ref="B36" r:id="rId24"/>
    <hyperlink ref="B46" r:id="rId25"/>
    <hyperlink ref="B49" r:id="rId26"/>
    <hyperlink ref="B13" r:id="rId27"/>
    <hyperlink ref="B10" r:id="rId28"/>
    <hyperlink ref="B31" r:id="rId29"/>
    <hyperlink ref="B67" r:id="rId30"/>
    <hyperlink ref="B7" r:id="rId31"/>
    <hyperlink ref="B21" r:id="rId32"/>
    <hyperlink ref="B54" r:id="rId33"/>
    <hyperlink ref="B4" r:id="rId34"/>
    <hyperlink ref="B51" r:id="rId35"/>
    <hyperlink ref="B38" r:id="rId36"/>
    <hyperlink ref="B20" r:id="rId37"/>
    <hyperlink ref="B26" r:id="rId38" display="http://www.amawaterways.com/pdf/CAA_MemberBenefits_Atlantic.pdf"/>
    <hyperlink ref="B26" r:id="rId39"/>
    <hyperlink ref="B8" r:id="rId40"/>
    <hyperlink ref="B5" r:id="rId41"/>
    <hyperlink ref="B48" r:id="rId42"/>
    <hyperlink ref="B19" r:id="rId43" display="http://www.amawaterways.com/pdf/2016 AMEX_Book 5.pdf"/>
    <hyperlink ref="B39" r:id="rId44"/>
    <hyperlink ref="B61" r:id="rId45"/>
    <hyperlink ref="B41" r:id="rId46"/>
    <hyperlink ref="B6" r:id="rId47"/>
  </hyperlinks>
  <pageMargins left="0.7" right="0.7" top="0.75" bottom="0.75" header="0.3" footer="0.3"/>
  <tableParts count="1">
    <tablePart r:id="rId48"/>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1"/>
  <sheetViews>
    <sheetView workbookViewId="0">
      <selection activeCell="I17" sqref="I17"/>
    </sheetView>
  </sheetViews>
  <sheetFormatPr defaultColWidth="8.7109375" defaultRowHeight="12"/>
  <cols>
    <col min="1" max="1" width="39.28515625" style="21" bestFit="1" customWidth="1"/>
    <col min="2" max="2" width="12" style="21" bestFit="1" customWidth="1"/>
    <col min="3" max="3" width="10.42578125" style="80" bestFit="1" customWidth="1"/>
    <col min="4" max="4" width="9.42578125" style="80" customWidth="1"/>
    <col min="5" max="5" width="11.7109375" style="27" customWidth="1"/>
    <col min="6" max="6" width="12.28515625" style="80" customWidth="1"/>
    <col min="7" max="7" width="15.7109375" style="80" customWidth="1"/>
    <col min="8" max="8" width="15.28515625" style="80" customWidth="1"/>
    <col min="9" max="9" width="8.42578125" style="80" customWidth="1"/>
    <col min="10" max="10" width="11.7109375" style="80" customWidth="1"/>
    <col min="11" max="11" width="11" style="80" customWidth="1"/>
    <col min="12" max="12" width="9" style="80" customWidth="1"/>
    <col min="13" max="13" width="0.140625" style="80" customWidth="1"/>
    <col min="14" max="14" width="6.7109375" style="80" customWidth="1"/>
    <col min="15" max="15" width="7.42578125" style="80" customWidth="1"/>
    <col min="16" max="16" width="5.7109375" style="28" customWidth="1"/>
    <col min="17" max="17" width="17.140625" style="19" bestFit="1" customWidth="1"/>
    <col min="18" max="18" width="17.42578125" style="28" customWidth="1"/>
    <col min="19" max="19" width="17.140625" style="29" customWidth="1"/>
    <col min="20" max="20" width="22.7109375" style="30" customWidth="1"/>
    <col min="21" max="21" width="24.140625" style="31" customWidth="1"/>
    <col min="22" max="16384" width="8.7109375" style="21"/>
  </cols>
  <sheetData>
    <row r="1" spans="1:21" s="38" customFormat="1" ht="42" customHeight="1">
      <c r="A1" s="32" t="s">
        <v>0</v>
      </c>
      <c r="B1" s="32" t="s">
        <v>1</v>
      </c>
      <c r="C1" s="33" t="s">
        <v>2</v>
      </c>
      <c r="D1" s="33" t="s">
        <v>3</v>
      </c>
      <c r="E1" s="33" t="s">
        <v>4</v>
      </c>
      <c r="F1" s="33" t="s">
        <v>5</v>
      </c>
      <c r="G1" s="33" t="s">
        <v>6</v>
      </c>
      <c r="H1" s="33" t="s">
        <v>593</v>
      </c>
      <c r="I1" s="33" t="s">
        <v>594</v>
      </c>
      <c r="J1" s="33" t="s">
        <v>595</v>
      </c>
      <c r="K1" s="33" t="s">
        <v>596</v>
      </c>
      <c r="L1" s="33" t="s">
        <v>597</v>
      </c>
      <c r="M1" s="33" t="s">
        <v>598</v>
      </c>
      <c r="N1" s="34" t="s">
        <v>642</v>
      </c>
      <c r="O1" s="35" t="s">
        <v>7</v>
      </c>
      <c r="P1" s="35" t="s">
        <v>8</v>
      </c>
      <c r="Q1" s="35" t="s">
        <v>532</v>
      </c>
      <c r="R1" s="35" t="s">
        <v>525</v>
      </c>
      <c r="S1" s="36" t="s">
        <v>526</v>
      </c>
      <c r="T1" s="37" t="s">
        <v>643</v>
      </c>
    </row>
    <row r="2" spans="1:21" ht="15" customHeight="1">
      <c r="A2" s="71" t="str">
        <f>VLOOKUP(Table1354[[#This Row],[Sail Code]],'[1]2016 DATES&amp;PRICES'!B:C,2,FALSE)</f>
        <v>Blue Danube Discovery</v>
      </c>
      <c r="B2" s="1" t="s">
        <v>9</v>
      </c>
      <c r="C2" s="72" t="s">
        <v>10</v>
      </c>
      <c r="D2" s="76">
        <v>7</v>
      </c>
      <c r="E2" s="73">
        <v>42453</v>
      </c>
      <c r="F2" s="73">
        <v>42460</v>
      </c>
      <c r="G2" s="72" t="s">
        <v>11</v>
      </c>
      <c r="H2" s="82">
        <v>74</v>
      </c>
      <c r="I2" s="82">
        <v>0</v>
      </c>
      <c r="J2" s="82">
        <v>1</v>
      </c>
      <c r="K2" s="82">
        <v>1</v>
      </c>
      <c r="L2" s="16"/>
      <c r="M2" s="82">
        <v>72</v>
      </c>
      <c r="N2" s="83">
        <f t="shared" ref="N2:N65" si="0">1-SUM(M2/H2)</f>
        <v>2.7027027027026973E-2</v>
      </c>
      <c r="O2" s="84" t="s">
        <v>12</v>
      </c>
      <c r="P2" s="84"/>
      <c r="Q2" s="78" t="s">
        <v>533</v>
      </c>
      <c r="R2" s="20"/>
      <c r="S2" s="22"/>
      <c r="T2" s="23">
        <v>2000</v>
      </c>
      <c r="U2" s="21"/>
    </row>
    <row r="3" spans="1:21" ht="15" customHeight="1">
      <c r="A3" s="71" t="str">
        <f>VLOOKUP(Table1354[[#This Row],[Sail Code]],'[1]2016 DATES&amp;PRICES'!B:C,2,FALSE)</f>
        <v>Blue Danube Discovery</v>
      </c>
      <c r="B3" s="1" t="s">
        <v>13</v>
      </c>
      <c r="C3" s="72" t="s">
        <v>10</v>
      </c>
      <c r="D3" s="76">
        <v>7</v>
      </c>
      <c r="E3" s="73">
        <v>42495</v>
      </c>
      <c r="F3" s="73">
        <v>42502</v>
      </c>
      <c r="G3" s="72" t="s">
        <v>11</v>
      </c>
      <c r="H3" s="82">
        <v>74</v>
      </c>
      <c r="I3" s="82">
        <v>28</v>
      </c>
      <c r="J3" s="82">
        <v>23</v>
      </c>
      <c r="K3" s="82">
        <v>3</v>
      </c>
      <c r="L3" s="82">
        <v>3</v>
      </c>
      <c r="M3" s="82">
        <v>20</v>
      </c>
      <c r="N3" s="85">
        <f t="shared" si="0"/>
        <v>0.72972972972972971</v>
      </c>
      <c r="O3" s="84"/>
      <c r="P3" s="84"/>
      <c r="Q3" s="86"/>
      <c r="R3" s="20"/>
      <c r="S3" s="22"/>
      <c r="T3" s="23"/>
      <c r="U3" s="21"/>
    </row>
    <row r="4" spans="1:21" ht="15" customHeight="1">
      <c r="A4" s="71" t="str">
        <f>VLOOKUP(Table1354[[#This Row],[Sail Code]],'[1]2016 DATES&amp;PRICES'!B:C,2,FALSE)</f>
        <v>Blue Danube Discovery</v>
      </c>
      <c r="B4" s="1" t="s">
        <v>14</v>
      </c>
      <c r="C4" s="72" t="s">
        <v>10</v>
      </c>
      <c r="D4" s="76">
        <v>7</v>
      </c>
      <c r="E4" s="73">
        <v>42523</v>
      </c>
      <c r="F4" s="73">
        <v>42530</v>
      </c>
      <c r="G4" s="72" t="s">
        <v>11</v>
      </c>
      <c r="H4" s="82">
        <v>74</v>
      </c>
      <c r="I4" s="82">
        <v>18</v>
      </c>
      <c r="J4" s="82">
        <v>19</v>
      </c>
      <c r="K4" s="82">
        <v>2</v>
      </c>
      <c r="L4" s="82">
        <v>1</v>
      </c>
      <c r="M4" s="82">
        <v>35</v>
      </c>
      <c r="N4" s="87">
        <f t="shared" si="0"/>
        <v>0.52702702702702697</v>
      </c>
      <c r="O4" s="84"/>
      <c r="P4" s="84" t="s">
        <v>12</v>
      </c>
      <c r="Q4" s="86"/>
      <c r="R4" s="20"/>
      <c r="S4" s="22"/>
      <c r="T4" s="23"/>
      <c r="U4" s="21"/>
    </row>
    <row r="5" spans="1:21" ht="15" customHeight="1">
      <c r="A5" s="71" t="str">
        <f>VLOOKUP(Table1354[[#This Row],[Sail Code]],'[1]2016 DATES&amp;PRICES'!B:C,2,FALSE)</f>
        <v>Blue Danube Discovery</v>
      </c>
      <c r="B5" s="1" t="s">
        <v>15</v>
      </c>
      <c r="C5" s="72" t="s">
        <v>10</v>
      </c>
      <c r="D5" s="76">
        <v>7</v>
      </c>
      <c r="E5" s="73">
        <v>42551</v>
      </c>
      <c r="F5" s="73">
        <v>42558</v>
      </c>
      <c r="G5" s="72" t="s">
        <v>11</v>
      </c>
      <c r="H5" s="82">
        <v>74</v>
      </c>
      <c r="I5" s="82">
        <v>24</v>
      </c>
      <c r="J5" s="82">
        <v>12</v>
      </c>
      <c r="K5" s="82">
        <v>0</v>
      </c>
      <c r="L5" s="82">
        <v>2</v>
      </c>
      <c r="M5" s="82">
        <v>38</v>
      </c>
      <c r="N5" s="87">
        <f t="shared" si="0"/>
        <v>0.48648648648648651</v>
      </c>
      <c r="O5" s="84"/>
      <c r="P5" s="84"/>
      <c r="Q5" s="86"/>
      <c r="R5" s="20"/>
      <c r="S5" s="22"/>
      <c r="T5" s="23"/>
      <c r="U5" s="21"/>
    </row>
    <row r="6" spans="1:21" ht="15" customHeight="1">
      <c r="A6" s="71" t="str">
        <f>VLOOKUP(Table1354[[#This Row],[Sail Code]],'[1]2016 DATES&amp;PRICES'!B:C,2,FALSE)</f>
        <v>Blue Danube Discovery</v>
      </c>
      <c r="B6" s="1" t="s">
        <v>16</v>
      </c>
      <c r="C6" s="72" t="s">
        <v>10</v>
      </c>
      <c r="D6" s="76">
        <v>7</v>
      </c>
      <c r="E6" s="73">
        <v>42579</v>
      </c>
      <c r="F6" s="73">
        <v>42586</v>
      </c>
      <c r="G6" s="72" t="s">
        <v>11</v>
      </c>
      <c r="H6" s="82">
        <v>74</v>
      </c>
      <c r="I6" s="82">
        <v>19</v>
      </c>
      <c r="J6" s="82">
        <v>8</v>
      </c>
      <c r="K6" s="82">
        <v>1</v>
      </c>
      <c r="L6" s="16"/>
      <c r="M6" s="82">
        <v>46</v>
      </c>
      <c r="N6" s="87">
        <f t="shared" si="0"/>
        <v>0.3783783783783784</v>
      </c>
      <c r="O6" s="84"/>
      <c r="P6" s="84"/>
      <c r="Q6" s="86"/>
      <c r="R6" s="20"/>
      <c r="S6" s="22"/>
      <c r="T6" s="70">
        <v>1000</v>
      </c>
      <c r="U6" s="21"/>
    </row>
    <row r="7" spans="1:21" ht="15" customHeight="1">
      <c r="A7" s="71" t="str">
        <f>VLOOKUP(Table1354[[#This Row],[Sail Code]],'[1]2016 DATES&amp;PRICES'!B:C,2,FALSE)</f>
        <v>Blue Danube Discovery</v>
      </c>
      <c r="B7" s="1" t="s">
        <v>17</v>
      </c>
      <c r="C7" s="72" t="s">
        <v>10</v>
      </c>
      <c r="D7" s="76">
        <v>7</v>
      </c>
      <c r="E7" s="73">
        <v>42607</v>
      </c>
      <c r="F7" s="73">
        <v>42614</v>
      </c>
      <c r="G7" s="72" t="s">
        <v>11</v>
      </c>
      <c r="H7" s="82">
        <v>74</v>
      </c>
      <c r="I7" s="82">
        <v>45</v>
      </c>
      <c r="J7" s="82">
        <v>10</v>
      </c>
      <c r="K7" s="82">
        <v>0</v>
      </c>
      <c r="L7" s="16"/>
      <c r="M7" s="82">
        <v>19</v>
      </c>
      <c r="N7" s="85">
        <f t="shared" si="0"/>
        <v>0.7432432432432432</v>
      </c>
      <c r="O7" s="84"/>
      <c r="P7" s="84" t="s">
        <v>12</v>
      </c>
      <c r="Q7" s="78" t="s">
        <v>533</v>
      </c>
      <c r="R7" s="20"/>
      <c r="S7" s="22"/>
      <c r="T7" s="23"/>
      <c r="U7" s="21"/>
    </row>
    <row r="8" spans="1:21" ht="15" customHeight="1">
      <c r="A8" s="71" t="str">
        <f>VLOOKUP(Table1354[[#This Row],[Sail Code]],'[1]2016 DATES&amp;PRICES'!B:C,2,FALSE)</f>
        <v>Blue Danube Discovery</v>
      </c>
      <c r="B8" s="1" t="s">
        <v>18</v>
      </c>
      <c r="C8" s="72" t="s">
        <v>10</v>
      </c>
      <c r="D8" s="76">
        <v>7</v>
      </c>
      <c r="E8" s="73">
        <v>42635</v>
      </c>
      <c r="F8" s="73">
        <v>42642</v>
      </c>
      <c r="G8" s="72" t="s">
        <v>11</v>
      </c>
      <c r="H8" s="82">
        <v>74</v>
      </c>
      <c r="I8" s="82">
        <v>37</v>
      </c>
      <c r="J8" s="82">
        <v>16</v>
      </c>
      <c r="K8" s="82">
        <v>0</v>
      </c>
      <c r="L8" s="82">
        <v>2</v>
      </c>
      <c r="M8" s="82">
        <v>21</v>
      </c>
      <c r="N8" s="85">
        <f t="shared" si="0"/>
        <v>0.71621621621621623</v>
      </c>
      <c r="O8" s="84"/>
      <c r="P8" s="84"/>
      <c r="Q8" s="86"/>
      <c r="R8" s="20"/>
      <c r="S8" s="22"/>
      <c r="T8" s="23"/>
      <c r="U8" s="21"/>
    </row>
    <row r="9" spans="1:21" ht="15" customHeight="1">
      <c r="A9" s="71" t="str">
        <f>VLOOKUP(Table1354[[#This Row],[Sail Code]],'[1]2016 DATES&amp;PRICES'!B:C,2,FALSE)</f>
        <v>Blue Danube Discovery</v>
      </c>
      <c r="B9" s="1" t="s">
        <v>19</v>
      </c>
      <c r="C9" s="72" t="s">
        <v>10</v>
      </c>
      <c r="D9" s="76">
        <v>7</v>
      </c>
      <c r="E9" s="73">
        <v>42663</v>
      </c>
      <c r="F9" s="73">
        <v>42670</v>
      </c>
      <c r="G9" s="72" t="s">
        <v>11</v>
      </c>
      <c r="H9" s="82">
        <v>74</v>
      </c>
      <c r="I9" s="82">
        <v>5</v>
      </c>
      <c r="J9" s="82">
        <v>5</v>
      </c>
      <c r="K9" s="82">
        <v>1</v>
      </c>
      <c r="L9" s="16"/>
      <c r="M9" s="82">
        <v>63</v>
      </c>
      <c r="N9" s="88">
        <f t="shared" si="0"/>
        <v>0.14864864864864868</v>
      </c>
      <c r="O9" s="84" t="s">
        <v>12</v>
      </c>
      <c r="P9" s="84"/>
      <c r="Q9" s="86"/>
      <c r="R9" s="20"/>
      <c r="S9" s="22"/>
      <c r="T9" s="23">
        <v>1000</v>
      </c>
      <c r="U9" s="21"/>
    </row>
    <row r="10" spans="1:21" ht="15" customHeight="1">
      <c r="A10" s="71" t="str">
        <f>VLOOKUP(Table1354[[#This Row],[Sail Code]],'[1]2016 DATES&amp;PRICES'!B:C,2,FALSE)</f>
        <v>Blue Danube Discovery</v>
      </c>
      <c r="B10" s="1" t="s">
        <v>20</v>
      </c>
      <c r="C10" s="72" t="s">
        <v>10</v>
      </c>
      <c r="D10" s="76">
        <v>7</v>
      </c>
      <c r="E10" s="73">
        <v>42677</v>
      </c>
      <c r="F10" s="73">
        <v>42684</v>
      </c>
      <c r="G10" s="72" t="s">
        <v>11</v>
      </c>
      <c r="H10" s="82">
        <v>74</v>
      </c>
      <c r="I10" s="82">
        <v>0</v>
      </c>
      <c r="J10" s="82">
        <v>0</v>
      </c>
      <c r="K10" s="82">
        <v>0</v>
      </c>
      <c r="L10" s="16"/>
      <c r="M10" s="82">
        <v>74</v>
      </c>
      <c r="N10" s="83">
        <f t="shared" si="0"/>
        <v>0</v>
      </c>
      <c r="O10" s="84"/>
      <c r="P10" s="84"/>
      <c r="Q10" s="78" t="s">
        <v>533</v>
      </c>
      <c r="R10" s="20"/>
      <c r="S10" s="22"/>
      <c r="T10" s="89">
        <v>1500</v>
      </c>
      <c r="U10" s="21"/>
    </row>
    <row r="11" spans="1:21" ht="15" customHeight="1">
      <c r="A11" s="71" t="s">
        <v>21</v>
      </c>
      <c r="B11" s="2" t="s">
        <v>22</v>
      </c>
      <c r="C11" s="16" t="s">
        <v>23</v>
      </c>
      <c r="D11" s="4">
        <v>7</v>
      </c>
      <c r="E11" s="11">
        <v>42695</v>
      </c>
      <c r="F11" s="11">
        <v>42702</v>
      </c>
      <c r="G11" s="16" t="s">
        <v>24</v>
      </c>
      <c r="H11" s="82">
        <v>82</v>
      </c>
      <c r="I11" s="82">
        <v>0</v>
      </c>
      <c r="J11" s="82">
        <v>0</v>
      </c>
      <c r="K11" s="82">
        <v>0</v>
      </c>
      <c r="L11" s="16"/>
      <c r="M11" s="82">
        <v>82</v>
      </c>
      <c r="N11" s="83">
        <f t="shared" si="0"/>
        <v>0</v>
      </c>
      <c r="O11" s="20" t="s">
        <v>12</v>
      </c>
      <c r="P11" s="20"/>
      <c r="Q11" s="78" t="s">
        <v>533</v>
      </c>
      <c r="R11" s="20"/>
      <c r="S11" s="22"/>
      <c r="T11" s="89">
        <v>1500</v>
      </c>
      <c r="U11" s="21"/>
    </row>
    <row r="12" spans="1:21" ht="15" customHeight="1">
      <c r="A12" s="71" t="s">
        <v>527</v>
      </c>
      <c r="B12" s="2" t="s">
        <v>199</v>
      </c>
      <c r="C12" s="16" t="s">
        <v>30</v>
      </c>
      <c r="D12" s="4">
        <v>7</v>
      </c>
      <c r="E12" s="11">
        <v>42729</v>
      </c>
      <c r="F12" s="11">
        <v>42736</v>
      </c>
      <c r="G12" s="16" t="s">
        <v>47</v>
      </c>
      <c r="H12" s="82">
        <v>82</v>
      </c>
      <c r="I12" s="82">
        <v>0</v>
      </c>
      <c r="J12" s="82">
        <v>0</v>
      </c>
      <c r="K12" s="82">
        <v>0</v>
      </c>
      <c r="L12" s="16"/>
      <c r="M12" s="82">
        <v>82</v>
      </c>
      <c r="N12" s="83">
        <f t="shared" si="0"/>
        <v>0</v>
      </c>
      <c r="O12" s="20" t="s">
        <v>12</v>
      </c>
      <c r="P12" s="20"/>
      <c r="Q12" s="78" t="s">
        <v>533</v>
      </c>
      <c r="R12" s="20"/>
      <c r="S12" s="22"/>
      <c r="T12" s="81">
        <v>0.4</v>
      </c>
      <c r="U12" s="21"/>
    </row>
    <row r="13" spans="1:21" ht="15" customHeight="1">
      <c r="A13" s="71" t="s">
        <v>529</v>
      </c>
      <c r="B13" s="2" t="s">
        <v>202</v>
      </c>
      <c r="C13" s="16" t="s">
        <v>52</v>
      </c>
      <c r="D13" s="4">
        <v>7</v>
      </c>
      <c r="E13" s="11">
        <v>42730</v>
      </c>
      <c r="F13" s="11">
        <v>42737</v>
      </c>
      <c r="G13" s="16" t="s">
        <v>53</v>
      </c>
      <c r="H13" s="82">
        <v>82</v>
      </c>
      <c r="I13" s="82">
        <v>0</v>
      </c>
      <c r="J13" s="82">
        <v>0</v>
      </c>
      <c r="K13" s="82">
        <v>0</v>
      </c>
      <c r="L13" s="16"/>
      <c r="M13" s="82">
        <v>82</v>
      </c>
      <c r="N13" s="83">
        <f t="shared" si="0"/>
        <v>0</v>
      </c>
      <c r="O13" s="20" t="s">
        <v>12</v>
      </c>
      <c r="P13" s="20"/>
      <c r="Q13" s="78"/>
      <c r="R13" s="20"/>
      <c r="S13" s="22"/>
      <c r="T13" s="81">
        <v>0.4</v>
      </c>
      <c r="U13" s="21"/>
    </row>
    <row r="14" spans="1:21" ht="15" customHeight="1">
      <c r="A14" s="71" t="str">
        <f>VLOOKUP(Table1354[[#This Row],[Sail Code]],'[1]2016 DATES&amp;PRICES'!B:C,2,FALSE)</f>
        <v>Christmas Markets on the Danube</v>
      </c>
      <c r="B14" s="2" t="s">
        <v>25</v>
      </c>
      <c r="C14" s="16" t="s">
        <v>26</v>
      </c>
      <c r="D14" s="4">
        <v>7</v>
      </c>
      <c r="E14" s="11">
        <v>42698</v>
      </c>
      <c r="F14" s="11">
        <v>42705</v>
      </c>
      <c r="G14" s="16" t="s">
        <v>24</v>
      </c>
      <c r="H14" s="82">
        <v>79</v>
      </c>
      <c r="I14" s="82">
        <v>0</v>
      </c>
      <c r="J14" s="82">
        <v>2</v>
      </c>
      <c r="K14" s="82">
        <v>0</v>
      </c>
      <c r="L14" s="16"/>
      <c r="M14" s="82">
        <v>77</v>
      </c>
      <c r="N14" s="83">
        <f t="shared" si="0"/>
        <v>2.5316455696202556E-2</v>
      </c>
      <c r="O14" s="20"/>
      <c r="P14" s="20"/>
      <c r="Q14" s="78" t="s">
        <v>533</v>
      </c>
      <c r="R14" s="20">
        <v>2</v>
      </c>
      <c r="S14" s="24">
        <f>VLOOKUP(Table1354[[#This Row],[Sail Code]],'[1]2016 PROMO'!C:R,9,FALSE)</f>
        <v>0.4</v>
      </c>
      <c r="T14" s="81">
        <v>0.4</v>
      </c>
      <c r="U14" s="21"/>
    </row>
    <row r="15" spans="1:21" ht="15" customHeight="1">
      <c r="A15" s="71" t="str">
        <f>VLOOKUP(Table1354[[#This Row],[Sail Code]],'[1]2016 DATES&amp;PRICES'!B:C,2,FALSE)</f>
        <v>Christmas Markets on the Danube</v>
      </c>
      <c r="B15" s="2" t="s">
        <v>27</v>
      </c>
      <c r="C15" s="16" t="s">
        <v>28</v>
      </c>
      <c r="D15" s="4">
        <v>7</v>
      </c>
      <c r="E15" s="11">
        <v>42699</v>
      </c>
      <c r="F15" s="11">
        <v>42706</v>
      </c>
      <c r="G15" s="16" t="s">
        <v>24</v>
      </c>
      <c r="H15" s="82">
        <v>79</v>
      </c>
      <c r="I15" s="82">
        <v>0</v>
      </c>
      <c r="J15" s="82">
        <v>0</v>
      </c>
      <c r="K15" s="82">
        <v>0</v>
      </c>
      <c r="L15" s="16"/>
      <c r="M15" s="82">
        <v>79</v>
      </c>
      <c r="N15" s="83">
        <f t="shared" si="0"/>
        <v>0</v>
      </c>
      <c r="O15" s="20"/>
      <c r="P15" s="20"/>
      <c r="Q15" s="78"/>
      <c r="R15" s="20"/>
      <c r="S15" s="22"/>
      <c r="T15" s="81">
        <v>0.4</v>
      </c>
      <c r="U15" s="21"/>
    </row>
    <row r="16" spans="1:21" ht="15" customHeight="1">
      <c r="A16" s="71" t="str">
        <f>VLOOKUP(Table1354[[#This Row],[Sail Code]],'[1]2016 DATES&amp;PRICES'!B:C,2,FALSE)</f>
        <v>Christmas Markets on the Danube</v>
      </c>
      <c r="B16" s="2" t="s">
        <v>29</v>
      </c>
      <c r="C16" s="16" t="s">
        <v>30</v>
      </c>
      <c r="D16" s="4">
        <v>7</v>
      </c>
      <c r="E16" s="11">
        <v>42701</v>
      </c>
      <c r="F16" s="11">
        <v>42708</v>
      </c>
      <c r="G16" s="16" t="s">
        <v>24</v>
      </c>
      <c r="H16" s="82">
        <v>82</v>
      </c>
      <c r="I16" s="82">
        <v>0</v>
      </c>
      <c r="J16" s="82">
        <v>2</v>
      </c>
      <c r="K16" s="82">
        <v>0</v>
      </c>
      <c r="L16" s="16"/>
      <c r="M16" s="82">
        <v>80</v>
      </c>
      <c r="N16" s="83">
        <f t="shared" si="0"/>
        <v>2.4390243902439046E-2</v>
      </c>
      <c r="O16" s="20" t="s">
        <v>12</v>
      </c>
      <c r="P16" s="20"/>
      <c r="Q16" s="78" t="s">
        <v>533</v>
      </c>
      <c r="R16" s="20">
        <v>2</v>
      </c>
      <c r="S16" s="22"/>
      <c r="T16" s="81">
        <v>0.3</v>
      </c>
      <c r="U16" s="21"/>
    </row>
    <row r="17" spans="1:21" ht="15" customHeight="1">
      <c r="A17" s="71" t="str">
        <f>VLOOKUP(Table1354[[#This Row],[Sail Code]],'[1]2016 DATES&amp;PRICES'!B:C,2,FALSE)</f>
        <v>Christmas Markets on the Danube</v>
      </c>
      <c r="B17" s="2" t="s">
        <v>31</v>
      </c>
      <c r="C17" s="16" t="s">
        <v>23</v>
      </c>
      <c r="D17" s="4">
        <v>7</v>
      </c>
      <c r="E17" s="11">
        <v>42702</v>
      </c>
      <c r="F17" s="11">
        <v>42709</v>
      </c>
      <c r="G17" s="16" t="s">
        <v>32</v>
      </c>
      <c r="H17" s="82">
        <v>82</v>
      </c>
      <c r="I17" s="82">
        <v>4</v>
      </c>
      <c r="J17" s="82">
        <v>2</v>
      </c>
      <c r="K17" s="82">
        <v>0</v>
      </c>
      <c r="L17" s="16"/>
      <c r="M17" s="82">
        <v>76</v>
      </c>
      <c r="N17" s="83">
        <f t="shared" si="0"/>
        <v>7.3170731707317027E-2</v>
      </c>
      <c r="O17" s="20"/>
      <c r="P17" s="20"/>
      <c r="Q17" s="78" t="s">
        <v>533</v>
      </c>
      <c r="R17" s="20">
        <v>4</v>
      </c>
      <c r="S17" s="24">
        <f>VLOOKUP(Table1354[[#This Row],[Sail Code]],'[1]2016 PROMO'!C:R,9,FALSE)</f>
        <v>0.3</v>
      </c>
      <c r="T17" s="81">
        <v>0.3</v>
      </c>
      <c r="U17" s="21"/>
    </row>
    <row r="18" spans="1:21" ht="15" customHeight="1">
      <c r="A18" s="71" t="str">
        <f>VLOOKUP(Table1354[[#This Row],[Sail Code]],'[1]2016 DATES&amp;PRICES'!B:C,2,FALSE)</f>
        <v>Christmas Markets on the Danube</v>
      </c>
      <c r="B18" s="2" t="s">
        <v>33</v>
      </c>
      <c r="C18" s="16" t="s">
        <v>26</v>
      </c>
      <c r="D18" s="4">
        <v>7</v>
      </c>
      <c r="E18" s="11">
        <v>42705</v>
      </c>
      <c r="F18" s="11">
        <v>42712</v>
      </c>
      <c r="G18" s="16" t="s">
        <v>32</v>
      </c>
      <c r="H18" s="82">
        <v>79</v>
      </c>
      <c r="I18" s="82">
        <v>12</v>
      </c>
      <c r="J18" s="82">
        <v>1</v>
      </c>
      <c r="K18" s="82">
        <v>0</v>
      </c>
      <c r="L18" s="16"/>
      <c r="M18" s="82">
        <v>66</v>
      </c>
      <c r="N18" s="88">
        <f t="shared" si="0"/>
        <v>0.16455696202531644</v>
      </c>
      <c r="O18" s="20"/>
      <c r="P18" s="20"/>
      <c r="Q18" s="78" t="s">
        <v>533</v>
      </c>
      <c r="R18" s="20">
        <v>4</v>
      </c>
      <c r="S18" s="24">
        <f>VLOOKUP(Table1354[[#This Row],[Sail Code]],'[1]2016 PROMO'!C:R,9,FALSE)</f>
        <v>0.3</v>
      </c>
      <c r="T18" s="81">
        <v>0.3</v>
      </c>
      <c r="U18" s="21"/>
    </row>
    <row r="19" spans="1:21" ht="15" customHeight="1">
      <c r="A19" s="71" t="str">
        <f>VLOOKUP(Table1354[[#This Row],[Sail Code]],'[1]2016 DATES&amp;PRICES'!B:C,2,FALSE)</f>
        <v>Christmas Markets on the Danube</v>
      </c>
      <c r="B19" s="2" t="s">
        <v>34</v>
      </c>
      <c r="C19" s="16" t="s">
        <v>28</v>
      </c>
      <c r="D19" s="4">
        <v>7</v>
      </c>
      <c r="E19" s="11">
        <v>42706</v>
      </c>
      <c r="F19" s="11">
        <v>42713</v>
      </c>
      <c r="G19" s="16" t="s">
        <v>32</v>
      </c>
      <c r="H19" s="82">
        <v>79</v>
      </c>
      <c r="I19" s="82">
        <v>0</v>
      </c>
      <c r="J19" s="82">
        <v>0</v>
      </c>
      <c r="K19" s="82">
        <v>1</v>
      </c>
      <c r="L19" s="16"/>
      <c r="M19" s="82">
        <v>78</v>
      </c>
      <c r="N19" s="83">
        <f t="shared" si="0"/>
        <v>1.2658227848101222E-2</v>
      </c>
      <c r="O19" s="20"/>
      <c r="P19" s="20"/>
      <c r="Q19" s="78"/>
      <c r="R19" s="20"/>
      <c r="S19" s="22"/>
      <c r="T19" s="81"/>
      <c r="U19" s="21"/>
    </row>
    <row r="20" spans="1:21" ht="15" customHeight="1">
      <c r="A20" s="71" t="str">
        <f>VLOOKUP(Table1354[[#This Row],[Sail Code]],'[1]2016 DATES&amp;PRICES'!B:C,2,FALSE)</f>
        <v>Christmas Markets on the Danube</v>
      </c>
      <c r="B20" s="2" t="s">
        <v>35</v>
      </c>
      <c r="C20" s="16" t="s">
        <v>30</v>
      </c>
      <c r="D20" s="4">
        <v>7</v>
      </c>
      <c r="E20" s="11">
        <v>42708</v>
      </c>
      <c r="F20" s="11">
        <v>42715</v>
      </c>
      <c r="G20" s="16" t="s">
        <v>32</v>
      </c>
      <c r="H20" s="82">
        <v>82</v>
      </c>
      <c r="I20" s="82">
        <v>33</v>
      </c>
      <c r="J20" s="82">
        <v>5</v>
      </c>
      <c r="K20" s="82">
        <v>0</v>
      </c>
      <c r="L20" s="16"/>
      <c r="M20" s="82">
        <v>44</v>
      </c>
      <c r="N20" s="87">
        <f t="shared" si="0"/>
        <v>0.46341463414634143</v>
      </c>
      <c r="O20" s="20"/>
      <c r="P20" s="20"/>
      <c r="Q20" s="78" t="s">
        <v>533</v>
      </c>
      <c r="R20" s="20" t="s">
        <v>644</v>
      </c>
      <c r="S20" s="90"/>
      <c r="T20" s="81"/>
      <c r="U20" s="21"/>
    </row>
    <row r="21" spans="1:21" ht="15" customHeight="1">
      <c r="A21" s="71" t="str">
        <f>VLOOKUP(Table1354[[#This Row],[Sail Code]],'[1]2016 DATES&amp;PRICES'!B:C,2,FALSE)</f>
        <v>Christmas Markets on the Danube</v>
      </c>
      <c r="B21" s="2" t="s">
        <v>36</v>
      </c>
      <c r="C21" s="16" t="s">
        <v>23</v>
      </c>
      <c r="D21" s="4">
        <v>7</v>
      </c>
      <c r="E21" s="11">
        <v>42709</v>
      </c>
      <c r="F21" s="11">
        <v>42716</v>
      </c>
      <c r="G21" s="16" t="s">
        <v>24</v>
      </c>
      <c r="H21" s="82">
        <v>82</v>
      </c>
      <c r="I21" s="82">
        <v>9</v>
      </c>
      <c r="J21" s="82">
        <v>1</v>
      </c>
      <c r="K21" s="82">
        <v>0</v>
      </c>
      <c r="L21" s="16"/>
      <c r="M21" s="82">
        <v>72</v>
      </c>
      <c r="N21" s="88">
        <f t="shared" si="0"/>
        <v>0.12195121951219512</v>
      </c>
      <c r="O21" s="20"/>
      <c r="P21" s="20"/>
      <c r="Q21" s="78" t="s">
        <v>533</v>
      </c>
      <c r="R21" s="20">
        <v>3</v>
      </c>
      <c r="S21" s="24">
        <f>VLOOKUP(Table1354[[#This Row],[Sail Code]],'[1]2016 PROMO'!C:R,9,FALSE)</f>
        <v>0.3</v>
      </c>
      <c r="T21" s="81"/>
      <c r="U21" s="21"/>
    </row>
    <row r="22" spans="1:21" ht="15" customHeight="1">
      <c r="A22" s="71" t="str">
        <f>VLOOKUP(Table1354[[#This Row],[Sail Code]],'[1]2016 DATES&amp;PRICES'!B:C,2,FALSE)</f>
        <v>Christmas Markets on the Danube</v>
      </c>
      <c r="B22" s="2" t="s">
        <v>37</v>
      </c>
      <c r="C22" s="16" t="s">
        <v>26</v>
      </c>
      <c r="D22" s="4">
        <v>7</v>
      </c>
      <c r="E22" s="11">
        <v>42712</v>
      </c>
      <c r="F22" s="11">
        <v>42719</v>
      </c>
      <c r="G22" s="16" t="s">
        <v>24</v>
      </c>
      <c r="H22" s="82">
        <v>79</v>
      </c>
      <c r="I22" s="82">
        <v>0</v>
      </c>
      <c r="J22" s="82">
        <v>0</v>
      </c>
      <c r="K22" s="82">
        <v>0</v>
      </c>
      <c r="L22" s="16"/>
      <c r="M22" s="82">
        <v>79</v>
      </c>
      <c r="N22" s="83">
        <f t="shared" si="0"/>
        <v>0</v>
      </c>
      <c r="O22" s="20" t="s">
        <v>12</v>
      </c>
      <c r="P22" s="20"/>
      <c r="Q22" s="78" t="s">
        <v>533</v>
      </c>
      <c r="R22" s="20"/>
      <c r="S22" s="22"/>
      <c r="T22" s="81"/>
      <c r="U22" s="21"/>
    </row>
    <row r="23" spans="1:21" ht="15" customHeight="1">
      <c r="A23" s="71" t="str">
        <f>VLOOKUP(Table1354[[#This Row],[Sail Code]],'[1]2016 DATES&amp;PRICES'!B:C,2,FALSE)</f>
        <v>Christmas Markets on the Danube</v>
      </c>
      <c r="B23" s="2" t="s">
        <v>38</v>
      </c>
      <c r="C23" s="16" t="s">
        <v>28</v>
      </c>
      <c r="D23" s="4">
        <v>7</v>
      </c>
      <c r="E23" s="11">
        <v>42713</v>
      </c>
      <c r="F23" s="11">
        <v>42720</v>
      </c>
      <c r="G23" s="16" t="s">
        <v>24</v>
      </c>
      <c r="H23" s="82">
        <v>79</v>
      </c>
      <c r="I23" s="82">
        <v>0</v>
      </c>
      <c r="J23" s="82">
        <v>0</v>
      </c>
      <c r="K23" s="82">
        <v>0</v>
      </c>
      <c r="L23" s="16"/>
      <c r="M23" s="82">
        <v>79</v>
      </c>
      <c r="N23" s="83">
        <f t="shared" si="0"/>
        <v>0</v>
      </c>
      <c r="O23" s="20"/>
      <c r="P23" s="20"/>
      <c r="Q23" s="78"/>
      <c r="R23" s="20"/>
      <c r="S23" s="22"/>
      <c r="T23" s="81">
        <v>0.3</v>
      </c>
      <c r="U23" s="21"/>
    </row>
    <row r="24" spans="1:21" ht="15" customHeight="1">
      <c r="A24" s="71" t="str">
        <f>VLOOKUP(Table1354[[#This Row],[Sail Code]],'[1]2016 DATES&amp;PRICES'!B:C,2,FALSE)</f>
        <v>Christmas Markets on the Danube</v>
      </c>
      <c r="B24" s="2" t="s">
        <v>39</v>
      </c>
      <c r="C24" s="16" t="s">
        <v>30</v>
      </c>
      <c r="D24" s="4">
        <v>7</v>
      </c>
      <c r="E24" s="11">
        <v>42715</v>
      </c>
      <c r="F24" s="11">
        <v>42722</v>
      </c>
      <c r="G24" s="16" t="s">
        <v>24</v>
      </c>
      <c r="H24" s="82">
        <v>82</v>
      </c>
      <c r="I24" s="82">
        <v>0</v>
      </c>
      <c r="J24" s="82">
        <v>0</v>
      </c>
      <c r="K24" s="82">
        <v>0</v>
      </c>
      <c r="L24" s="16"/>
      <c r="M24" s="82">
        <v>82</v>
      </c>
      <c r="N24" s="83">
        <f t="shared" si="0"/>
        <v>0</v>
      </c>
      <c r="O24" s="20" t="s">
        <v>12</v>
      </c>
      <c r="P24" s="20" t="s">
        <v>12</v>
      </c>
      <c r="Q24" s="78" t="s">
        <v>533</v>
      </c>
      <c r="R24" s="20"/>
      <c r="S24" s="22"/>
      <c r="T24" s="81">
        <v>0.3</v>
      </c>
      <c r="U24" s="21"/>
    </row>
    <row r="25" spans="1:21" ht="15" customHeight="1">
      <c r="A25" s="71" t="str">
        <f>VLOOKUP(Table1354[[#This Row],[Sail Code]],'[1]2016 DATES&amp;PRICES'!B:C,2,FALSE)</f>
        <v>Christmas Markets on the Danube</v>
      </c>
      <c r="B25" s="2" t="s">
        <v>40</v>
      </c>
      <c r="C25" s="16" t="s">
        <v>23</v>
      </c>
      <c r="D25" s="4">
        <v>7</v>
      </c>
      <c r="E25" s="11">
        <v>42716</v>
      </c>
      <c r="F25" s="11">
        <v>42723</v>
      </c>
      <c r="G25" s="16" t="s">
        <v>32</v>
      </c>
      <c r="H25" s="82">
        <v>82</v>
      </c>
      <c r="I25" s="82">
        <v>0</v>
      </c>
      <c r="J25" s="82">
        <v>1</v>
      </c>
      <c r="K25" s="82">
        <v>0</v>
      </c>
      <c r="L25" s="16"/>
      <c r="M25" s="82">
        <v>81</v>
      </c>
      <c r="N25" s="83">
        <f t="shared" si="0"/>
        <v>1.2195121951219523E-2</v>
      </c>
      <c r="O25" s="20" t="s">
        <v>12</v>
      </c>
      <c r="P25" s="20"/>
      <c r="Q25" s="78" t="s">
        <v>533</v>
      </c>
      <c r="R25" s="20"/>
      <c r="S25" s="22"/>
      <c r="T25" s="81">
        <v>0.3</v>
      </c>
      <c r="U25" s="21"/>
    </row>
    <row r="26" spans="1:21" ht="15" customHeight="1">
      <c r="A26" s="71" t="str">
        <f>VLOOKUP(Table1354[[#This Row],[Sail Code]],'[1]2016 DATES&amp;PRICES'!B:C,2,FALSE)</f>
        <v>Christmas Markets on the Danube</v>
      </c>
      <c r="B26" s="2" t="s">
        <v>41</v>
      </c>
      <c r="C26" s="16" t="s">
        <v>26</v>
      </c>
      <c r="D26" s="4">
        <v>7</v>
      </c>
      <c r="E26" s="11">
        <v>42719</v>
      </c>
      <c r="F26" s="11">
        <v>42726</v>
      </c>
      <c r="G26" s="16" t="s">
        <v>32</v>
      </c>
      <c r="H26" s="82">
        <v>79</v>
      </c>
      <c r="I26" s="82">
        <v>78</v>
      </c>
      <c r="J26" s="82">
        <v>0</v>
      </c>
      <c r="K26" s="82">
        <v>0</v>
      </c>
      <c r="L26" s="16"/>
      <c r="M26" s="82">
        <v>1</v>
      </c>
      <c r="N26" s="91">
        <f t="shared" si="0"/>
        <v>0.98734177215189878</v>
      </c>
      <c r="O26" s="20"/>
      <c r="P26" s="20"/>
      <c r="Q26" s="78" t="s">
        <v>533</v>
      </c>
      <c r="R26" s="20"/>
      <c r="S26" s="92">
        <f>VLOOKUP(Table1354[[#This Row],[Sail Code]],'[1]2016 PROMO'!C:R,9,FALSE)</f>
        <v>0.4</v>
      </c>
      <c r="T26" s="81" t="s">
        <v>645</v>
      </c>
      <c r="U26" s="21"/>
    </row>
    <row r="27" spans="1:21" ht="15" customHeight="1">
      <c r="A27" s="71" t="str">
        <f>VLOOKUP(Table1354[[#This Row],[Sail Code]],'[1]2016 DATES&amp;PRICES'!B:C,2,FALSE)</f>
        <v>Christmas Markets on the Danube</v>
      </c>
      <c r="B27" s="2" t="s">
        <v>42</v>
      </c>
      <c r="C27" s="16" t="s">
        <v>28</v>
      </c>
      <c r="D27" s="4">
        <v>7</v>
      </c>
      <c r="E27" s="11">
        <v>42720</v>
      </c>
      <c r="F27" s="11">
        <v>42727</v>
      </c>
      <c r="G27" s="16" t="s">
        <v>32</v>
      </c>
      <c r="H27" s="82">
        <v>79</v>
      </c>
      <c r="I27" s="82">
        <v>0</v>
      </c>
      <c r="J27" s="82">
        <v>4</v>
      </c>
      <c r="K27" s="82">
        <v>0</v>
      </c>
      <c r="L27" s="16"/>
      <c r="M27" s="82">
        <v>75</v>
      </c>
      <c r="N27" s="83">
        <f t="shared" si="0"/>
        <v>5.0632911392405111E-2</v>
      </c>
      <c r="O27" s="20"/>
      <c r="P27" s="20"/>
      <c r="Q27" s="78"/>
      <c r="R27" s="20"/>
      <c r="S27" s="22"/>
      <c r="T27" s="81">
        <v>0.4</v>
      </c>
      <c r="U27" s="21"/>
    </row>
    <row r="28" spans="1:21" ht="15" customHeight="1">
      <c r="A28" s="71" t="str">
        <f>VLOOKUP(Table1354[[#This Row],[Sail Code]],'[1]2016 DATES&amp;PRICES'!B:C,2,FALSE)</f>
        <v>Christmas Markets on the Danube</v>
      </c>
      <c r="B28" s="2" t="s">
        <v>43</v>
      </c>
      <c r="C28" s="16" t="s">
        <v>30</v>
      </c>
      <c r="D28" s="4">
        <v>7</v>
      </c>
      <c r="E28" s="11">
        <v>42722</v>
      </c>
      <c r="F28" s="11">
        <v>42729</v>
      </c>
      <c r="G28" s="16" t="s">
        <v>32</v>
      </c>
      <c r="H28" s="82">
        <v>82</v>
      </c>
      <c r="I28" s="82">
        <v>0</v>
      </c>
      <c r="J28" s="82">
        <v>0</v>
      </c>
      <c r="K28" s="82">
        <v>0</v>
      </c>
      <c r="L28" s="16"/>
      <c r="M28" s="82">
        <v>82</v>
      </c>
      <c r="N28" s="83">
        <f t="shared" si="0"/>
        <v>0</v>
      </c>
      <c r="O28" s="20" t="s">
        <v>12</v>
      </c>
      <c r="P28" s="20"/>
      <c r="Q28" s="78" t="s">
        <v>533</v>
      </c>
      <c r="R28" s="20">
        <v>1</v>
      </c>
      <c r="S28" s="22"/>
      <c r="T28" s="81">
        <v>0.4</v>
      </c>
      <c r="U28" s="21"/>
    </row>
    <row r="29" spans="1:21" ht="15" customHeight="1">
      <c r="A29" s="71" t="str">
        <f>VLOOKUP(Table1354[[#This Row],[Sail Code]],'[1]2016 DATES&amp;PRICES'!B:C,2,FALSE)</f>
        <v>Christmas Markets on the Danube</v>
      </c>
      <c r="B29" s="2" t="s">
        <v>44</v>
      </c>
      <c r="C29" s="16" t="s">
        <v>23</v>
      </c>
      <c r="D29" s="4">
        <v>7</v>
      </c>
      <c r="E29" s="11">
        <v>42723</v>
      </c>
      <c r="F29" s="11">
        <v>42730</v>
      </c>
      <c r="G29" s="16" t="s">
        <v>45</v>
      </c>
      <c r="H29" s="82">
        <v>82</v>
      </c>
      <c r="I29" s="82">
        <v>0</v>
      </c>
      <c r="J29" s="82">
        <v>0</v>
      </c>
      <c r="K29" s="82">
        <v>0</v>
      </c>
      <c r="L29" s="16"/>
      <c r="M29" s="82">
        <v>82</v>
      </c>
      <c r="N29" s="83">
        <f t="shared" si="0"/>
        <v>0</v>
      </c>
      <c r="O29" s="20"/>
      <c r="P29" s="20"/>
      <c r="Q29" s="78" t="s">
        <v>533</v>
      </c>
      <c r="R29" s="20">
        <v>1</v>
      </c>
      <c r="S29" s="24">
        <f>VLOOKUP(Table1354[[#This Row],[Sail Code]],'[1]2016 PROMO'!C:R,9,FALSE)</f>
        <v>0.4</v>
      </c>
      <c r="T29" s="81">
        <v>0.4</v>
      </c>
      <c r="U29" s="21"/>
    </row>
    <row r="30" spans="1:21" ht="15" customHeight="1">
      <c r="A30" s="71" t="s">
        <v>523</v>
      </c>
      <c r="B30" s="2" t="s">
        <v>514</v>
      </c>
      <c r="C30" s="16" t="s">
        <v>26</v>
      </c>
      <c r="D30" s="4">
        <v>7</v>
      </c>
      <c r="E30" s="11">
        <v>42726</v>
      </c>
      <c r="F30" s="11">
        <v>42733</v>
      </c>
      <c r="G30" s="16" t="s">
        <v>47</v>
      </c>
      <c r="H30" s="82">
        <v>79</v>
      </c>
      <c r="I30" s="82">
        <v>79</v>
      </c>
      <c r="J30" s="82">
        <v>0</v>
      </c>
      <c r="K30" s="82">
        <v>0</v>
      </c>
      <c r="L30" s="16"/>
      <c r="M30" s="82">
        <v>0</v>
      </c>
      <c r="N30" s="91">
        <f t="shared" si="0"/>
        <v>1</v>
      </c>
      <c r="O30" s="20"/>
      <c r="P30" s="20"/>
      <c r="Q30" s="78"/>
      <c r="R30" s="20"/>
      <c r="S30" s="90"/>
      <c r="T30" s="81"/>
      <c r="U30" s="21"/>
    </row>
    <row r="31" spans="1:21" ht="15" customHeight="1">
      <c r="A31" s="71" t="str">
        <f>VLOOKUP(Table1354[[#This Row],[Sail Code]],'[1]2016 DATES&amp;PRICES'!B:C,2,FALSE)</f>
        <v>Christmas Markets on the Danube</v>
      </c>
      <c r="B31" s="2" t="s">
        <v>46</v>
      </c>
      <c r="C31" s="16" t="s">
        <v>28</v>
      </c>
      <c r="D31" s="4">
        <v>7</v>
      </c>
      <c r="E31" s="11">
        <v>42727</v>
      </c>
      <c r="F31" s="11">
        <v>42734</v>
      </c>
      <c r="G31" s="16" t="s">
        <v>47</v>
      </c>
      <c r="H31" s="82">
        <v>79</v>
      </c>
      <c r="I31" s="82">
        <v>0</v>
      </c>
      <c r="J31" s="82">
        <v>2</v>
      </c>
      <c r="K31" s="82">
        <v>0</v>
      </c>
      <c r="L31" s="16"/>
      <c r="M31" s="82">
        <v>77</v>
      </c>
      <c r="N31" s="83">
        <f t="shared" si="0"/>
        <v>2.5316455696202556E-2</v>
      </c>
      <c r="O31" s="20"/>
      <c r="P31" s="20"/>
      <c r="Q31" s="78"/>
      <c r="R31" s="20"/>
      <c r="S31" s="22"/>
      <c r="T31" s="81">
        <v>0.4</v>
      </c>
      <c r="U31" s="21"/>
    </row>
    <row r="32" spans="1:21" ht="15" customHeight="1">
      <c r="A32" s="71" t="str">
        <f>VLOOKUP(Table1354[[#This Row],[Sail Code]],'[1]2016 DATES&amp;PRICES'!B:C,2,FALSE)</f>
        <v>Christmas Markets On The Rhine</v>
      </c>
      <c r="B32" s="2" t="s">
        <v>48</v>
      </c>
      <c r="C32" s="16" t="s">
        <v>49</v>
      </c>
      <c r="D32" s="4">
        <v>7</v>
      </c>
      <c r="E32" s="11">
        <v>42697</v>
      </c>
      <c r="F32" s="11">
        <v>42704</v>
      </c>
      <c r="G32" s="16" t="s">
        <v>50</v>
      </c>
      <c r="H32" s="82">
        <v>82</v>
      </c>
      <c r="I32" s="82">
        <v>8</v>
      </c>
      <c r="J32" s="82">
        <v>1</v>
      </c>
      <c r="K32" s="82">
        <v>0</v>
      </c>
      <c r="L32" s="16"/>
      <c r="M32" s="82">
        <v>73</v>
      </c>
      <c r="N32" s="88">
        <f t="shared" si="0"/>
        <v>0.1097560975609756</v>
      </c>
      <c r="O32" s="20"/>
      <c r="P32" s="20"/>
      <c r="Q32" s="78"/>
      <c r="R32" s="20">
        <v>1</v>
      </c>
      <c r="S32" s="24">
        <f>VLOOKUP(Table1354[[#This Row],[Sail Code]],'[1]2016 PROMO'!C:R,9,FALSE)</f>
        <v>0.4</v>
      </c>
      <c r="T32" s="81">
        <v>0.4</v>
      </c>
      <c r="U32" s="21"/>
    </row>
    <row r="33" spans="1:21" ht="15" customHeight="1">
      <c r="A33" s="71" t="str">
        <f>VLOOKUP(Table1354[[#This Row],[Sail Code]],'[1]2016 DATES&amp;PRICES'!B:C,2,FALSE)</f>
        <v>Christmas Markets On The Rhine</v>
      </c>
      <c r="B33" s="2" t="s">
        <v>51</v>
      </c>
      <c r="C33" s="16" t="s">
        <v>52</v>
      </c>
      <c r="D33" s="4">
        <v>7</v>
      </c>
      <c r="E33" s="11">
        <v>42702</v>
      </c>
      <c r="F33" s="11">
        <v>42709</v>
      </c>
      <c r="G33" s="16" t="s">
        <v>53</v>
      </c>
      <c r="H33" s="82">
        <v>82</v>
      </c>
      <c r="I33" s="82">
        <v>0</v>
      </c>
      <c r="J33" s="82">
        <v>0</v>
      </c>
      <c r="K33" s="82">
        <v>0</v>
      </c>
      <c r="L33" s="16"/>
      <c r="M33" s="82">
        <v>82</v>
      </c>
      <c r="N33" s="83">
        <f t="shared" si="0"/>
        <v>0</v>
      </c>
      <c r="O33" s="20" t="s">
        <v>12</v>
      </c>
      <c r="P33" s="20" t="s">
        <v>12</v>
      </c>
      <c r="Q33" s="78"/>
      <c r="R33" s="20">
        <v>2</v>
      </c>
      <c r="S33" s="22"/>
      <c r="T33" s="81"/>
      <c r="U33" s="21"/>
    </row>
    <row r="34" spans="1:21" ht="15" customHeight="1">
      <c r="A34" s="71" t="str">
        <f>VLOOKUP(Table1354[[#This Row],[Sail Code]],'[1]2016 DATES&amp;PRICES'!B:C,2,FALSE)</f>
        <v>Christmas Markets On The Rhine</v>
      </c>
      <c r="B34" s="2" t="s">
        <v>54</v>
      </c>
      <c r="C34" s="16" t="s">
        <v>49</v>
      </c>
      <c r="D34" s="4">
        <v>7</v>
      </c>
      <c r="E34" s="11">
        <v>42704</v>
      </c>
      <c r="F34" s="11">
        <v>42711</v>
      </c>
      <c r="G34" s="16" t="s">
        <v>53</v>
      </c>
      <c r="H34" s="82">
        <v>82</v>
      </c>
      <c r="I34" s="82">
        <v>0</v>
      </c>
      <c r="J34" s="82">
        <v>2</v>
      </c>
      <c r="K34" s="82">
        <v>0</v>
      </c>
      <c r="L34" s="16"/>
      <c r="M34" s="82">
        <v>80</v>
      </c>
      <c r="N34" s="83">
        <f t="shared" si="0"/>
        <v>2.4390243902439046E-2</v>
      </c>
      <c r="O34" s="20"/>
      <c r="P34" s="20"/>
      <c r="Q34" s="78"/>
      <c r="R34" s="20">
        <v>3</v>
      </c>
      <c r="S34" s="24">
        <f>VLOOKUP(Table1354[[#This Row],[Sail Code]],'[1]2016 PROMO'!C:R,9,FALSE)</f>
        <v>0.3</v>
      </c>
      <c r="T34" s="81"/>
      <c r="U34" s="21"/>
    </row>
    <row r="35" spans="1:21" ht="15" customHeight="1">
      <c r="A35" s="71" t="str">
        <f>VLOOKUP(Table1354[[#This Row],[Sail Code]],'[1]2016 DATES&amp;PRICES'!B:C,2,FALSE)</f>
        <v>Christmas Markets On The Rhine</v>
      </c>
      <c r="B35" s="2" t="s">
        <v>55</v>
      </c>
      <c r="C35" s="16" t="s">
        <v>52</v>
      </c>
      <c r="D35" s="4">
        <v>7</v>
      </c>
      <c r="E35" s="11">
        <v>42709</v>
      </c>
      <c r="F35" s="11">
        <v>42716</v>
      </c>
      <c r="G35" s="16" t="s">
        <v>50</v>
      </c>
      <c r="H35" s="82">
        <v>82</v>
      </c>
      <c r="I35" s="82">
        <v>15</v>
      </c>
      <c r="J35" s="82">
        <v>5</v>
      </c>
      <c r="K35" s="82">
        <v>1</v>
      </c>
      <c r="L35" s="16"/>
      <c r="M35" s="82">
        <v>61</v>
      </c>
      <c r="N35" s="87">
        <f t="shared" si="0"/>
        <v>0.25609756097560976</v>
      </c>
      <c r="O35" s="20" t="s">
        <v>12</v>
      </c>
      <c r="P35" s="20"/>
      <c r="Q35" s="78"/>
      <c r="R35" s="20" t="s">
        <v>646</v>
      </c>
      <c r="S35" s="22"/>
      <c r="T35" s="81"/>
      <c r="U35" s="21"/>
    </row>
    <row r="36" spans="1:21" ht="15" customHeight="1">
      <c r="A36" s="71" t="str">
        <f>VLOOKUP(Table1354[[#This Row],[Sail Code]],'[1]2016 DATES&amp;PRICES'!B:C,2,FALSE)</f>
        <v>Christmas Markets On The Rhine</v>
      </c>
      <c r="B36" s="2" t="s">
        <v>56</v>
      </c>
      <c r="C36" s="16" t="s">
        <v>49</v>
      </c>
      <c r="D36" s="4">
        <v>7</v>
      </c>
      <c r="E36" s="11">
        <v>42711</v>
      </c>
      <c r="F36" s="11">
        <v>42718</v>
      </c>
      <c r="G36" s="16" t="s">
        <v>50</v>
      </c>
      <c r="H36" s="82">
        <v>82</v>
      </c>
      <c r="I36" s="82">
        <v>1</v>
      </c>
      <c r="J36" s="82">
        <v>2</v>
      </c>
      <c r="K36" s="82">
        <v>1</v>
      </c>
      <c r="L36" s="16"/>
      <c r="M36" s="82">
        <v>78</v>
      </c>
      <c r="N36" s="83">
        <f t="shared" si="0"/>
        <v>4.8780487804878092E-2</v>
      </c>
      <c r="O36" s="20"/>
      <c r="P36" s="20"/>
      <c r="Q36" s="78"/>
      <c r="R36" s="20">
        <v>3</v>
      </c>
      <c r="S36" s="24">
        <f>VLOOKUP(Table1354[[#This Row],[Sail Code]],'[1]2016 PROMO'!C:R,9,FALSE)</f>
        <v>0.3</v>
      </c>
      <c r="T36" s="81"/>
      <c r="U36" s="21"/>
    </row>
    <row r="37" spans="1:21" ht="15" customHeight="1">
      <c r="A37" s="71" t="str">
        <f>VLOOKUP(Table1354[[#This Row],[Sail Code]],'[1]2016 DATES&amp;PRICES'!B:C,2,FALSE)</f>
        <v>Christmas Markets On The Rhine</v>
      </c>
      <c r="B37" s="2" t="s">
        <v>57</v>
      </c>
      <c r="C37" s="16" t="s">
        <v>52</v>
      </c>
      <c r="D37" s="4">
        <v>7</v>
      </c>
      <c r="E37" s="11">
        <v>42716</v>
      </c>
      <c r="F37" s="11">
        <v>42723</v>
      </c>
      <c r="G37" s="16" t="s">
        <v>53</v>
      </c>
      <c r="H37" s="82">
        <v>82</v>
      </c>
      <c r="I37" s="82">
        <v>0</v>
      </c>
      <c r="J37" s="82">
        <v>0</v>
      </c>
      <c r="K37" s="82">
        <v>0</v>
      </c>
      <c r="L37" s="16"/>
      <c r="M37" s="82">
        <v>82</v>
      </c>
      <c r="N37" s="83">
        <f t="shared" si="0"/>
        <v>0</v>
      </c>
      <c r="O37" s="20"/>
      <c r="P37" s="20" t="s">
        <v>12</v>
      </c>
      <c r="Q37" s="78"/>
      <c r="R37" s="20"/>
      <c r="S37" s="22"/>
      <c r="T37" s="81">
        <v>0.3</v>
      </c>
      <c r="U37" s="21"/>
    </row>
    <row r="38" spans="1:21" ht="15" customHeight="1">
      <c r="A38" s="71" t="str">
        <f>VLOOKUP(Table1354[[#This Row],[Sail Code]],'[1]2016 DATES&amp;PRICES'!B:C,2,FALSE)</f>
        <v>Christmas Markets On The Rhine</v>
      </c>
      <c r="B38" s="2" t="s">
        <v>58</v>
      </c>
      <c r="C38" s="16" t="s">
        <v>49</v>
      </c>
      <c r="D38" s="4">
        <v>7</v>
      </c>
      <c r="E38" s="11">
        <v>42718</v>
      </c>
      <c r="F38" s="11">
        <v>42725</v>
      </c>
      <c r="G38" s="16" t="s">
        <v>53</v>
      </c>
      <c r="H38" s="82">
        <v>82</v>
      </c>
      <c r="I38" s="82">
        <v>0</v>
      </c>
      <c r="J38" s="82">
        <v>1</v>
      </c>
      <c r="K38" s="82">
        <v>0</v>
      </c>
      <c r="L38" s="16"/>
      <c r="M38" s="82">
        <v>81</v>
      </c>
      <c r="N38" s="83">
        <f t="shared" si="0"/>
        <v>1.2195121951219523E-2</v>
      </c>
      <c r="O38" s="20" t="s">
        <v>12</v>
      </c>
      <c r="P38" s="20"/>
      <c r="Q38" s="78"/>
      <c r="R38" s="20"/>
      <c r="S38" s="22"/>
      <c r="T38" s="81">
        <v>0.3</v>
      </c>
      <c r="U38" s="21"/>
    </row>
    <row r="39" spans="1:21" ht="15" customHeight="1">
      <c r="A39" s="71" t="str">
        <f>VLOOKUP(Table1354[[#This Row],[Sail Code]],'[1]2016 DATES&amp;PRICES'!B:C,2,FALSE)</f>
        <v>Christmas Markets On The Rhine</v>
      </c>
      <c r="B39" s="2" t="s">
        <v>59</v>
      </c>
      <c r="C39" s="16" t="s">
        <v>52</v>
      </c>
      <c r="D39" s="4">
        <v>7</v>
      </c>
      <c r="E39" s="11">
        <v>42723</v>
      </c>
      <c r="F39" s="11">
        <v>42730</v>
      </c>
      <c r="G39" s="16" t="s">
        <v>50</v>
      </c>
      <c r="H39" s="82">
        <v>82</v>
      </c>
      <c r="I39" s="82">
        <v>0</v>
      </c>
      <c r="J39" s="82">
        <v>4</v>
      </c>
      <c r="K39" s="82">
        <v>0</v>
      </c>
      <c r="L39" s="16"/>
      <c r="M39" s="82">
        <v>78</v>
      </c>
      <c r="N39" s="83">
        <f t="shared" si="0"/>
        <v>4.8780487804878092E-2</v>
      </c>
      <c r="O39" s="20" t="s">
        <v>12</v>
      </c>
      <c r="P39" s="20"/>
      <c r="Q39" s="78"/>
      <c r="R39" s="20"/>
      <c r="S39" s="22"/>
      <c r="T39" s="81">
        <v>0.4</v>
      </c>
      <c r="U39" s="21"/>
    </row>
    <row r="40" spans="1:21" ht="15" customHeight="1">
      <c r="A40" s="71" t="str">
        <f>VLOOKUP(Table1354[[#This Row],[Sail Code]],'[1]2016 DATES&amp;PRICES'!B:C,2,FALSE)</f>
        <v>Christmas Markets On The Rhine</v>
      </c>
      <c r="B40" s="2" t="s">
        <v>60</v>
      </c>
      <c r="C40" s="16" t="s">
        <v>49</v>
      </c>
      <c r="D40" s="4">
        <v>7</v>
      </c>
      <c r="E40" s="11">
        <v>42725</v>
      </c>
      <c r="F40" s="11">
        <v>42732</v>
      </c>
      <c r="G40" s="16" t="s">
        <v>50</v>
      </c>
      <c r="H40" s="82">
        <v>82</v>
      </c>
      <c r="I40" s="82">
        <v>0</v>
      </c>
      <c r="J40" s="82">
        <v>0</v>
      </c>
      <c r="K40" s="82">
        <v>0</v>
      </c>
      <c r="L40" s="16"/>
      <c r="M40" s="82">
        <v>82</v>
      </c>
      <c r="N40" s="83">
        <f t="shared" si="0"/>
        <v>0</v>
      </c>
      <c r="O40" s="20"/>
      <c r="P40" s="20"/>
      <c r="Q40" s="78"/>
      <c r="R40" s="20">
        <v>1</v>
      </c>
      <c r="S40" s="24">
        <f>VLOOKUP(Table1354[[#This Row],[Sail Code]],'[1]2016 PROMO'!C:R,9,FALSE)</f>
        <v>0.4</v>
      </c>
      <c r="T40" s="81">
        <v>0.4</v>
      </c>
      <c r="U40" s="21"/>
    </row>
    <row r="41" spans="1:21" ht="15" customHeight="1">
      <c r="A41" s="71" t="s">
        <v>528</v>
      </c>
      <c r="B41" s="2" t="s">
        <v>200</v>
      </c>
      <c r="C41" s="16" t="s">
        <v>26</v>
      </c>
      <c r="D41" s="4">
        <v>7</v>
      </c>
      <c r="E41" s="11">
        <v>42733</v>
      </c>
      <c r="F41" s="11">
        <v>42740</v>
      </c>
      <c r="G41" s="16" t="s">
        <v>201</v>
      </c>
      <c r="H41" s="82">
        <v>79</v>
      </c>
      <c r="I41" s="82">
        <v>0</v>
      </c>
      <c r="J41" s="82">
        <v>0</v>
      </c>
      <c r="K41" s="82">
        <v>0</v>
      </c>
      <c r="L41" s="16"/>
      <c r="M41" s="82">
        <v>79</v>
      </c>
      <c r="N41" s="83">
        <f t="shared" si="0"/>
        <v>0</v>
      </c>
      <c r="O41" s="20"/>
      <c r="P41" s="20"/>
      <c r="Q41" s="78" t="s">
        <v>533</v>
      </c>
      <c r="R41" s="20"/>
      <c r="S41" s="22"/>
      <c r="T41" s="81">
        <v>0.4</v>
      </c>
      <c r="U41" s="21"/>
    </row>
    <row r="42" spans="1:21" ht="15" customHeight="1">
      <c r="A42" s="71" t="s">
        <v>530</v>
      </c>
      <c r="B42" s="2" t="s">
        <v>203</v>
      </c>
      <c r="C42" s="16" t="s">
        <v>49</v>
      </c>
      <c r="D42" s="4">
        <v>7</v>
      </c>
      <c r="E42" s="11">
        <v>42732</v>
      </c>
      <c r="F42" s="11">
        <v>42739</v>
      </c>
      <c r="G42" s="16" t="s">
        <v>53</v>
      </c>
      <c r="H42" s="82">
        <v>82</v>
      </c>
      <c r="I42" s="82">
        <v>0</v>
      </c>
      <c r="J42" s="82">
        <v>0</v>
      </c>
      <c r="K42" s="82">
        <v>0</v>
      </c>
      <c r="L42" s="16"/>
      <c r="M42" s="82">
        <v>82</v>
      </c>
      <c r="N42" s="83">
        <f t="shared" si="0"/>
        <v>0</v>
      </c>
      <c r="O42" s="20"/>
      <c r="P42" s="20"/>
      <c r="Q42" s="78"/>
      <c r="R42" s="20"/>
      <c r="S42" s="24">
        <f>VLOOKUP(Table1354[[#This Row],[Sail Code]],'[1]2016 PROMO'!C:R,9,FALSE)</f>
        <v>0.4</v>
      </c>
      <c r="T42" s="81">
        <v>0.4</v>
      </c>
      <c r="U42" s="21"/>
    </row>
    <row r="43" spans="1:21" ht="15" customHeight="1">
      <c r="A43" s="71" t="s">
        <v>531</v>
      </c>
      <c r="B43" s="2" t="s">
        <v>428</v>
      </c>
      <c r="C43" s="16" t="s">
        <v>23</v>
      </c>
      <c r="D43" s="4">
        <v>7</v>
      </c>
      <c r="E43" s="11">
        <v>42730</v>
      </c>
      <c r="F43" s="11">
        <v>42737</v>
      </c>
      <c r="G43" s="16" t="s">
        <v>429</v>
      </c>
      <c r="H43" s="82">
        <v>82</v>
      </c>
      <c r="I43" s="82">
        <v>0</v>
      </c>
      <c r="J43" s="82">
        <v>0</v>
      </c>
      <c r="K43" s="82">
        <v>0</v>
      </c>
      <c r="L43" s="16"/>
      <c r="M43" s="82">
        <v>82</v>
      </c>
      <c r="N43" s="83">
        <f t="shared" si="0"/>
        <v>0</v>
      </c>
      <c r="O43" s="20"/>
      <c r="P43" s="20"/>
      <c r="Q43" s="78" t="s">
        <v>533</v>
      </c>
      <c r="R43" s="20">
        <v>1</v>
      </c>
      <c r="S43" s="24">
        <f>VLOOKUP(Table1354[[#This Row],[Sail Code]],'[1]2016 PROMO'!C:R,9,FALSE)</f>
        <v>0.4</v>
      </c>
      <c r="T43" s="81">
        <v>0.4</v>
      </c>
      <c r="U43" s="21"/>
    </row>
    <row r="44" spans="1:21" ht="15" customHeight="1">
      <c r="A44" s="71" t="str">
        <f>VLOOKUP(Table1354[[#This Row],[Sail Code]],'[1]2016 DATES&amp;PRICES'!B:C,2,FALSE)</f>
        <v>Enticing Douro</v>
      </c>
      <c r="B44" s="5" t="s">
        <v>61</v>
      </c>
      <c r="C44" s="16" t="s">
        <v>62</v>
      </c>
      <c r="D44" s="4">
        <v>7</v>
      </c>
      <c r="E44" s="11">
        <v>42479</v>
      </c>
      <c r="F44" s="11">
        <v>42486</v>
      </c>
      <c r="G44" s="16" t="s">
        <v>63</v>
      </c>
      <c r="H44" s="82">
        <v>53</v>
      </c>
      <c r="I44" s="82">
        <v>35</v>
      </c>
      <c r="J44" s="82">
        <v>15</v>
      </c>
      <c r="K44" s="82">
        <v>1</v>
      </c>
      <c r="L44" s="82">
        <v>5</v>
      </c>
      <c r="M44" s="82">
        <v>2</v>
      </c>
      <c r="N44" s="91">
        <f t="shared" si="0"/>
        <v>0.96226415094339623</v>
      </c>
      <c r="O44" s="20"/>
      <c r="P44" s="20"/>
      <c r="Q44" s="78"/>
      <c r="R44" s="20"/>
      <c r="S44" s="25" t="s">
        <v>645</v>
      </c>
      <c r="T44" s="75"/>
      <c r="U44" s="21"/>
    </row>
    <row r="45" spans="1:21" ht="15" customHeight="1">
      <c r="A45" s="71" t="str">
        <f>VLOOKUP(Table1354[[#This Row],[Sail Code]],'[1]2016 DATES&amp;PRICES'!B:C,2,FALSE)</f>
        <v>Enticing Douro</v>
      </c>
      <c r="B45" s="2" t="s">
        <v>64</v>
      </c>
      <c r="C45" s="16" t="s">
        <v>62</v>
      </c>
      <c r="D45" s="4">
        <v>7</v>
      </c>
      <c r="E45" s="11">
        <v>42486</v>
      </c>
      <c r="F45" s="11">
        <v>42493</v>
      </c>
      <c r="G45" s="16" t="s">
        <v>63</v>
      </c>
      <c r="H45" s="82">
        <v>53</v>
      </c>
      <c r="I45" s="82">
        <v>3</v>
      </c>
      <c r="J45" s="82">
        <v>18</v>
      </c>
      <c r="K45" s="82">
        <v>0</v>
      </c>
      <c r="L45" s="16"/>
      <c r="M45" s="82">
        <v>32</v>
      </c>
      <c r="N45" s="87">
        <f t="shared" si="0"/>
        <v>0.39622641509433965</v>
      </c>
      <c r="O45" s="20"/>
      <c r="P45" s="20"/>
      <c r="Q45" s="78"/>
      <c r="R45" s="20"/>
      <c r="S45" s="22"/>
      <c r="T45" s="23"/>
      <c r="U45" s="21"/>
    </row>
    <row r="46" spans="1:21" ht="15" customHeight="1">
      <c r="A46" s="71" t="str">
        <f>VLOOKUP(Table1354[[#This Row],[Sail Code]],'[1]2016 DATES&amp;PRICES'!B:C,2,FALSE)</f>
        <v>Enticing Douro</v>
      </c>
      <c r="B46" s="2" t="s">
        <v>65</v>
      </c>
      <c r="C46" s="16" t="s">
        <v>62</v>
      </c>
      <c r="D46" s="4">
        <v>7</v>
      </c>
      <c r="E46" s="11">
        <v>42507</v>
      </c>
      <c r="F46" s="11">
        <v>42514</v>
      </c>
      <c r="G46" s="16" t="s">
        <v>63</v>
      </c>
      <c r="H46" s="82">
        <v>53</v>
      </c>
      <c r="I46" s="82">
        <v>0</v>
      </c>
      <c r="J46" s="82">
        <v>1</v>
      </c>
      <c r="K46" s="82">
        <v>3</v>
      </c>
      <c r="L46" s="16"/>
      <c r="M46" s="82">
        <v>49</v>
      </c>
      <c r="N46" s="83">
        <f t="shared" si="0"/>
        <v>7.547169811320753E-2</v>
      </c>
      <c r="O46" s="20"/>
      <c r="P46" s="20"/>
      <c r="Q46" s="78"/>
      <c r="R46" s="20"/>
      <c r="S46" s="22"/>
      <c r="T46" s="23">
        <v>1500</v>
      </c>
      <c r="U46" s="21"/>
    </row>
    <row r="47" spans="1:21" ht="15" customHeight="1">
      <c r="A47" s="71" t="str">
        <f>VLOOKUP(Table1354[[#This Row],[Sail Code]],'[1]2016 DATES&amp;PRICES'!B:C,2,FALSE)</f>
        <v>Enticing Douro</v>
      </c>
      <c r="B47" s="2" t="s">
        <v>66</v>
      </c>
      <c r="C47" s="16" t="s">
        <v>62</v>
      </c>
      <c r="D47" s="4">
        <v>7</v>
      </c>
      <c r="E47" s="11">
        <v>42514</v>
      </c>
      <c r="F47" s="11">
        <v>42521</v>
      </c>
      <c r="G47" s="16" t="s">
        <v>63</v>
      </c>
      <c r="H47" s="82">
        <v>53</v>
      </c>
      <c r="I47" s="82">
        <v>19</v>
      </c>
      <c r="J47" s="82">
        <v>6</v>
      </c>
      <c r="K47" s="82">
        <v>2</v>
      </c>
      <c r="L47" s="16"/>
      <c r="M47" s="82">
        <v>26</v>
      </c>
      <c r="N47" s="87">
        <f t="shared" si="0"/>
        <v>0.50943396226415094</v>
      </c>
      <c r="O47" s="20"/>
      <c r="P47" s="20"/>
      <c r="Q47" s="78"/>
      <c r="R47" s="20"/>
      <c r="S47" s="22"/>
      <c r="T47" s="23"/>
      <c r="U47" s="21"/>
    </row>
    <row r="48" spans="1:21" ht="15" customHeight="1">
      <c r="A48" s="71" t="s">
        <v>522</v>
      </c>
      <c r="B48" s="9">
        <v>42528</v>
      </c>
      <c r="C48" s="10" t="s">
        <v>62</v>
      </c>
      <c r="D48" s="93">
        <v>7</v>
      </c>
      <c r="E48" s="17">
        <v>42528</v>
      </c>
      <c r="F48" s="17"/>
      <c r="G48" s="10"/>
      <c r="H48" s="94">
        <v>53</v>
      </c>
      <c r="I48" s="94">
        <v>53</v>
      </c>
      <c r="J48" s="93">
        <v>0</v>
      </c>
      <c r="K48" s="93">
        <v>0</v>
      </c>
      <c r="L48" s="10"/>
      <c r="M48" s="94">
        <v>0</v>
      </c>
      <c r="N48" s="95">
        <f t="shared" si="0"/>
        <v>1</v>
      </c>
      <c r="O48" s="20"/>
      <c r="P48" s="20"/>
      <c r="Q48" s="78"/>
      <c r="R48" s="20"/>
      <c r="S48" s="22"/>
      <c r="T48" s="23"/>
      <c r="U48" s="21"/>
    </row>
    <row r="49" spans="1:21" ht="15" customHeight="1">
      <c r="A49" s="71" t="str">
        <f>VLOOKUP(Table1354[[#This Row],[Sail Code]],'[1]2016 DATES&amp;PRICES'!B:C,2,FALSE)</f>
        <v>Enticing Douro</v>
      </c>
      <c r="B49" s="2" t="s">
        <v>67</v>
      </c>
      <c r="C49" s="16" t="s">
        <v>62</v>
      </c>
      <c r="D49" s="4">
        <v>7</v>
      </c>
      <c r="E49" s="11">
        <v>42535</v>
      </c>
      <c r="F49" s="11">
        <v>42542</v>
      </c>
      <c r="G49" s="16" t="s">
        <v>63</v>
      </c>
      <c r="H49" s="82">
        <v>53</v>
      </c>
      <c r="I49" s="82">
        <v>1</v>
      </c>
      <c r="J49" s="82">
        <v>9</v>
      </c>
      <c r="K49" s="82">
        <v>1</v>
      </c>
      <c r="L49" s="16"/>
      <c r="M49" s="82">
        <v>42</v>
      </c>
      <c r="N49" s="87">
        <f t="shared" si="0"/>
        <v>0.20754716981132071</v>
      </c>
      <c r="O49" s="20" t="s">
        <v>12</v>
      </c>
      <c r="P49" s="20" t="s">
        <v>12</v>
      </c>
      <c r="Q49" s="78"/>
      <c r="R49" s="20">
        <v>3</v>
      </c>
      <c r="S49" s="22"/>
      <c r="T49" s="23">
        <v>1000</v>
      </c>
      <c r="U49" s="21"/>
    </row>
    <row r="50" spans="1:21" ht="15" customHeight="1">
      <c r="A50" s="71" t="str">
        <f>VLOOKUP(Table1354[[#This Row],[Sail Code]],'[1]2016 DATES&amp;PRICES'!B:C,2,FALSE)</f>
        <v>Enticing Douro</v>
      </c>
      <c r="B50" s="2" t="s">
        <v>68</v>
      </c>
      <c r="C50" s="16" t="s">
        <v>62</v>
      </c>
      <c r="D50" s="4">
        <v>7</v>
      </c>
      <c r="E50" s="11">
        <v>42542</v>
      </c>
      <c r="F50" s="11">
        <v>42549</v>
      </c>
      <c r="G50" s="16" t="s">
        <v>63</v>
      </c>
      <c r="H50" s="82">
        <v>53</v>
      </c>
      <c r="I50" s="82">
        <v>13</v>
      </c>
      <c r="J50" s="82">
        <v>2</v>
      </c>
      <c r="K50" s="82">
        <v>0</v>
      </c>
      <c r="L50" s="16"/>
      <c r="M50" s="82">
        <v>38</v>
      </c>
      <c r="N50" s="87">
        <f t="shared" si="0"/>
        <v>0.28301886792452835</v>
      </c>
      <c r="O50" s="20"/>
      <c r="P50" s="20"/>
      <c r="Q50" s="78"/>
      <c r="R50" s="20" t="s">
        <v>647</v>
      </c>
      <c r="S50" s="22"/>
      <c r="T50" s="23">
        <v>1000</v>
      </c>
      <c r="U50" s="21"/>
    </row>
    <row r="51" spans="1:21" ht="15" customHeight="1">
      <c r="A51" s="71" t="s">
        <v>522</v>
      </c>
      <c r="B51" s="9">
        <v>42549</v>
      </c>
      <c r="C51" s="10" t="s">
        <v>62</v>
      </c>
      <c r="D51" s="93">
        <v>7</v>
      </c>
      <c r="E51" s="17">
        <v>42549</v>
      </c>
      <c r="F51" s="17"/>
      <c r="G51" s="10"/>
      <c r="H51" s="94">
        <v>53</v>
      </c>
      <c r="I51" s="94">
        <v>53</v>
      </c>
      <c r="J51" s="93">
        <v>0</v>
      </c>
      <c r="K51" s="93">
        <v>0</v>
      </c>
      <c r="L51" s="10"/>
      <c r="M51" s="94">
        <v>0</v>
      </c>
      <c r="N51" s="95">
        <f t="shared" si="0"/>
        <v>1</v>
      </c>
      <c r="O51" s="20"/>
      <c r="P51" s="20"/>
      <c r="Q51" s="78"/>
      <c r="R51" s="20"/>
      <c r="S51" s="22"/>
      <c r="T51" s="23"/>
      <c r="U51" s="21"/>
    </row>
    <row r="52" spans="1:21" ht="15" customHeight="1">
      <c r="A52" s="71" t="s">
        <v>522</v>
      </c>
      <c r="B52" s="9">
        <v>42556</v>
      </c>
      <c r="C52" s="10" t="s">
        <v>62</v>
      </c>
      <c r="D52" s="93">
        <v>7</v>
      </c>
      <c r="E52" s="17">
        <v>42556</v>
      </c>
      <c r="F52" s="17"/>
      <c r="G52" s="10"/>
      <c r="H52" s="94">
        <v>53</v>
      </c>
      <c r="I52" s="94">
        <v>53</v>
      </c>
      <c r="J52" s="93">
        <v>0</v>
      </c>
      <c r="K52" s="93">
        <v>0</v>
      </c>
      <c r="L52" s="10"/>
      <c r="M52" s="94">
        <v>0</v>
      </c>
      <c r="N52" s="95">
        <f t="shared" si="0"/>
        <v>1</v>
      </c>
      <c r="O52" s="20"/>
      <c r="P52" s="20"/>
      <c r="Q52" s="78"/>
      <c r="R52" s="20"/>
      <c r="S52" s="22"/>
      <c r="T52" s="23"/>
      <c r="U52" s="21"/>
    </row>
    <row r="53" spans="1:21" ht="15" customHeight="1">
      <c r="A53" s="71" t="str">
        <f>VLOOKUP(Table1354[[#This Row],[Sail Code]],'[1]2016 DATES&amp;PRICES'!B:C,2,FALSE)</f>
        <v>Enticing Douro</v>
      </c>
      <c r="B53" s="2" t="s">
        <v>69</v>
      </c>
      <c r="C53" s="16" t="s">
        <v>62</v>
      </c>
      <c r="D53" s="4">
        <v>7</v>
      </c>
      <c r="E53" s="11">
        <v>42563</v>
      </c>
      <c r="F53" s="11">
        <v>42570</v>
      </c>
      <c r="G53" s="16" t="s">
        <v>63</v>
      </c>
      <c r="H53" s="82">
        <v>53</v>
      </c>
      <c r="I53" s="82">
        <v>0</v>
      </c>
      <c r="J53" s="82">
        <v>6</v>
      </c>
      <c r="K53" s="82">
        <v>2</v>
      </c>
      <c r="L53" s="16"/>
      <c r="M53" s="82">
        <v>45</v>
      </c>
      <c r="N53" s="88">
        <f t="shared" si="0"/>
        <v>0.15094339622641506</v>
      </c>
      <c r="O53" s="20" t="s">
        <v>12</v>
      </c>
      <c r="P53" s="20"/>
      <c r="Q53" s="78"/>
      <c r="R53" s="20">
        <v>1</v>
      </c>
      <c r="S53" s="22"/>
      <c r="T53" s="23">
        <v>1000</v>
      </c>
      <c r="U53" s="21"/>
    </row>
    <row r="54" spans="1:21" ht="15" customHeight="1">
      <c r="A54" s="71" t="str">
        <f>VLOOKUP(Table1354[[#This Row],[Sail Code]],'[1]2016 DATES&amp;PRICES'!B:C,2,FALSE)</f>
        <v>Enticing Douro</v>
      </c>
      <c r="B54" s="2" t="s">
        <v>70</v>
      </c>
      <c r="C54" s="16" t="s">
        <v>62</v>
      </c>
      <c r="D54" s="4">
        <v>7</v>
      </c>
      <c r="E54" s="11">
        <v>42570</v>
      </c>
      <c r="F54" s="11">
        <v>42577</v>
      </c>
      <c r="G54" s="16" t="s">
        <v>63</v>
      </c>
      <c r="H54" s="82">
        <v>53</v>
      </c>
      <c r="I54" s="82">
        <v>0</v>
      </c>
      <c r="J54" s="82">
        <v>0</v>
      </c>
      <c r="K54" s="82">
        <v>1</v>
      </c>
      <c r="L54" s="16"/>
      <c r="M54" s="82">
        <v>52</v>
      </c>
      <c r="N54" s="83">
        <f t="shared" si="0"/>
        <v>1.8867924528301883E-2</v>
      </c>
      <c r="O54" s="20" t="s">
        <v>12</v>
      </c>
      <c r="P54" s="20" t="s">
        <v>12</v>
      </c>
      <c r="Q54" s="78"/>
      <c r="R54" s="20">
        <v>2</v>
      </c>
      <c r="S54" s="22"/>
      <c r="T54" s="23">
        <v>1000</v>
      </c>
      <c r="U54" s="21"/>
    </row>
    <row r="55" spans="1:21" ht="15" customHeight="1">
      <c r="A55" s="71" t="s">
        <v>522</v>
      </c>
      <c r="B55" s="9">
        <v>42577</v>
      </c>
      <c r="C55" s="10" t="s">
        <v>62</v>
      </c>
      <c r="D55" s="93">
        <v>7</v>
      </c>
      <c r="E55" s="17">
        <v>42577</v>
      </c>
      <c r="F55" s="17"/>
      <c r="G55" s="10"/>
      <c r="H55" s="94">
        <v>53</v>
      </c>
      <c r="I55" s="94">
        <v>53</v>
      </c>
      <c r="J55" s="93">
        <v>0</v>
      </c>
      <c r="K55" s="93">
        <v>0</v>
      </c>
      <c r="L55" s="10"/>
      <c r="M55" s="94">
        <v>0</v>
      </c>
      <c r="N55" s="95">
        <f t="shared" si="0"/>
        <v>1</v>
      </c>
      <c r="O55" s="20"/>
      <c r="P55" s="20"/>
      <c r="Q55" s="78"/>
      <c r="R55" s="20"/>
      <c r="S55" s="22"/>
      <c r="T55" s="23"/>
      <c r="U55" s="21"/>
    </row>
    <row r="56" spans="1:21" ht="15" customHeight="1">
      <c r="A56" s="71" t="str">
        <f>VLOOKUP(Table1354[[#This Row],[Sail Code]],'[1]2016 DATES&amp;PRICES'!B:C,2,FALSE)</f>
        <v>Enticing Douro</v>
      </c>
      <c r="B56" s="5" t="s">
        <v>71</v>
      </c>
      <c r="C56" s="16" t="s">
        <v>62</v>
      </c>
      <c r="D56" s="4">
        <v>7</v>
      </c>
      <c r="E56" s="11">
        <v>42591</v>
      </c>
      <c r="F56" s="11">
        <v>42598</v>
      </c>
      <c r="G56" s="16" t="s">
        <v>63</v>
      </c>
      <c r="H56" s="82">
        <v>53</v>
      </c>
      <c r="I56" s="82">
        <v>5</v>
      </c>
      <c r="J56" s="82">
        <v>4</v>
      </c>
      <c r="K56" s="82">
        <v>0</v>
      </c>
      <c r="L56" s="82">
        <v>1</v>
      </c>
      <c r="M56" s="82">
        <v>44</v>
      </c>
      <c r="N56" s="88">
        <f t="shared" si="0"/>
        <v>0.16981132075471694</v>
      </c>
      <c r="O56" s="20"/>
      <c r="P56" s="20"/>
      <c r="Q56" s="78"/>
      <c r="R56" s="20"/>
      <c r="S56" s="22" t="s">
        <v>645</v>
      </c>
      <c r="T56" s="23"/>
      <c r="U56" s="21"/>
    </row>
    <row r="57" spans="1:21" ht="15" customHeight="1">
      <c r="A57" s="71" t="str">
        <f>VLOOKUP(Table1354[[#This Row],[Sail Code]],'[1]2016 DATES&amp;PRICES'!B:C,2,FALSE)</f>
        <v>Enticing Douro</v>
      </c>
      <c r="B57" s="2" t="s">
        <v>72</v>
      </c>
      <c r="C57" s="16" t="s">
        <v>62</v>
      </c>
      <c r="D57" s="4">
        <v>7</v>
      </c>
      <c r="E57" s="11">
        <v>42598</v>
      </c>
      <c r="F57" s="11">
        <v>42605</v>
      </c>
      <c r="G57" s="16" t="s">
        <v>63</v>
      </c>
      <c r="H57" s="82">
        <v>53</v>
      </c>
      <c r="I57" s="82">
        <v>0</v>
      </c>
      <c r="J57" s="82">
        <v>3</v>
      </c>
      <c r="K57" s="82">
        <v>0</v>
      </c>
      <c r="L57" s="16"/>
      <c r="M57" s="82">
        <v>50</v>
      </c>
      <c r="N57" s="83">
        <f t="shared" si="0"/>
        <v>5.6603773584905648E-2</v>
      </c>
      <c r="O57" s="20"/>
      <c r="P57" s="20"/>
      <c r="Q57" s="78"/>
      <c r="R57" s="20">
        <v>4</v>
      </c>
      <c r="S57" s="25">
        <f>VLOOKUP(Table1354[[#This Row],[Sail Code]],'[1]2016 PROMO'!C:R,9,FALSE)</f>
        <v>1500</v>
      </c>
      <c r="T57" s="23">
        <v>1500</v>
      </c>
      <c r="U57" s="21"/>
    </row>
    <row r="58" spans="1:21" ht="15" customHeight="1">
      <c r="A58" s="71" t="s">
        <v>522</v>
      </c>
      <c r="B58" s="9">
        <v>42605</v>
      </c>
      <c r="C58" s="10" t="s">
        <v>62</v>
      </c>
      <c r="D58" s="93">
        <v>7</v>
      </c>
      <c r="E58" s="17">
        <v>42605</v>
      </c>
      <c r="F58" s="17"/>
      <c r="G58" s="10"/>
      <c r="H58" s="94">
        <v>53</v>
      </c>
      <c r="I58" s="94">
        <v>53</v>
      </c>
      <c r="J58" s="93">
        <v>0</v>
      </c>
      <c r="K58" s="93">
        <v>0</v>
      </c>
      <c r="L58" s="10"/>
      <c r="M58" s="94">
        <v>0</v>
      </c>
      <c r="N58" s="95">
        <f t="shared" si="0"/>
        <v>1</v>
      </c>
      <c r="O58" s="20"/>
      <c r="P58" s="20"/>
      <c r="Q58" s="78"/>
      <c r="R58" s="20"/>
      <c r="S58" s="22"/>
      <c r="T58" s="23"/>
      <c r="U58" s="21"/>
    </row>
    <row r="59" spans="1:21" ht="15" customHeight="1">
      <c r="A59" s="71" t="str">
        <f>VLOOKUP(Table1354[[#This Row],[Sail Code]],'[1]2016 DATES&amp;PRICES'!B:C,2,FALSE)</f>
        <v>Enticing Douro</v>
      </c>
      <c r="B59" s="2" t="s">
        <v>73</v>
      </c>
      <c r="C59" s="16" t="s">
        <v>62</v>
      </c>
      <c r="D59" s="4">
        <v>7</v>
      </c>
      <c r="E59" s="11">
        <v>42619</v>
      </c>
      <c r="F59" s="11">
        <v>42626</v>
      </c>
      <c r="G59" s="16" t="s">
        <v>63</v>
      </c>
      <c r="H59" s="82">
        <v>53</v>
      </c>
      <c r="I59" s="82">
        <v>35</v>
      </c>
      <c r="J59" s="82">
        <v>5</v>
      </c>
      <c r="K59" s="82">
        <v>5</v>
      </c>
      <c r="L59" s="16"/>
      <c r="M59" s="82">
        <v>8</v>
      </c>
      <c r="N59" s="96">
        <f t="shared" si="0"/>
        <v>0.84905660377358494</v>
      </c>
      <c r="O59" s="20"/>
      <c r="P59" s="20"/>
      <c r="Q59" s="78"/>
      <c r="R59" s="20"/>
      <c r="S59" s="22"/>
      <c r="T59" s="23"/>
      <c r="U59" s="21"/>
    </row>
    <row r="60" spans="1:21" ht="15" customHeight="1">
      <c r="A60" s="71" t="str">
        <f>VLOOKUP(Table1354[[#This Row],[Sail Code]],'[1]2016 DATES&amp;PRICES'!B:C,2,FALSE)</f>
        <v>Enticing Douro</v>
      </c>
      <c r="B60" s="2" t="s">
        <v>74</v>
      </c>
      <c r="C60" s="16" t="s">
        <v>62</v>
      </c>
      <c r="D60" s="4">
        <v>7</v>
      </c>
      <c r="E60" s="11">
        <v>42626</v>
      </c>
      <c r="F60" s="11">
        <v>42633</v>
      </c>
      <c r="G60" s="16" t="s">
        <v>63</v>
      </c>
      <c r="H60" s="82">
        <v>53</v>
      </c>
      <c r="I60" s="82">
        <v>17</v>
      </c>
      <c r="J60" s="82">
        <v>7</v>
      </c>
      <c r="K60" s="82">
        <v>1</v>
      </c>
      <c r="L60" s="16"/>
      <c r="M60" s="82">
        <v>28</v>
      </c>
      <c r="N60" s="87">
        <f t="shared" si="0"/>
        <v>0.47169811320754718</v>
      </c>
      <c r="O60" s="20"/>
      <c r="P60" s="20"/>
      <c r="Q60" s="78"/>
      <c r="R60" s="20"/>
      <c r="S60" s="22"/>
      <c r="T60" s="23"/>
      <c r="U60" s="21"/>
    </row>
    <row r="61" spans="1:21" ht="15" customHeight="1">
      <c r="A61" s="71" t="s">
        <v>522</v>
      </c>
      <c r="B61" s="9">
        <v>42633</v>
      </c>
      <c r="C61" s="10" t="s">
        <v>62</v>
      </c>
      <c r="D61" s="93">
        <v>7</v>
      </c>
      <c r="E61" s="17">
        <v>42633</v>
      </c>
      <c r="F61" s="17"/>
      <c r="G61" s="10"/>
      <c r="H61" s="94">
        <v>53</v>
      </c>
      <c r="I61" s="94">
        <v>53</v>
      </c>
      <c r="J61" s="93">
        <v>0</v>
      </c>
      <c r="K61" s="93">
        <v>0</v>
      </c>
      <c r="L61" s="10"/>
      <c r="M61" s="94">
        <v>0</v>
      </c>
      <c r="N61" s="95">
        <f t="shared" si="0"/>
        <v>1</v>
      </c>
      <c r="O61" s="20"/>
      <c r="P61" s="20"/>
      <c r="Q61" s="78"/>
      <c r="R61" s="20"/>
      <c r="S61" s="22"/>
      <c r="T61" s="23"/>
      <c r="U61" s="21"/>
    </row>
    <row r="62" spans="1:21" ht="15" customHeight="1">
      <c r="A62" s="71" t="str">
        <f>VLOOKUP(Table1354[[#This Row],[Sail Code]],'[1]2016 DATES&amp;PRICES'!B:C,2,FALSE)</f>
        <v>Enticing Douro</v>
      </c>
      <c r="B62" s="2" t="s">
        <v>75</v>
      </c>
      <c r="C62" s="16" t="s">
        <v>62</v>
      </c>
      <c r="D62" s="4">
        <v>7</v>
      </c>
      <c r="E62" s="11">
        <v>42647</v>
      </c>
      <c r="F62" s="11">
        <v>42654</v>
      </c>
      <c r="G62" s="16" t="s">
        <v>63</v>
      </c>
      <c r="H62" s="82">
        <v>53</v>
      </c>
      <c r="I62" s="82">
        <v>32</v>
      </c>
      <c r="J62" s="82">
        <v>5</v>
      </c>
      <c r="K62" s="82">
        <v>0</v>
      </c>
      <c r="L62" s="82">
        <v>1</v>
      </c>
      <c r="M62" s="82">
        <v>16</v>
      </c>
      <c r="N62" s="85">
        <f t="shared" si="0"/>
        <v>0.69811320754716988</v>
      </c>
      <c r="O62" s="20"/>
      <c r="P62" s="20"/>
      <c r="Q62" s="78"/>
      <c r="R62" s="20"/>
      <c r="S62" s="22"/>
      <c r="T62" s="23"/>
      <c r="U62" s="21"/>
    </row>
    <row r="63" spans="1:21" ht="15" customHeight="1">
      <c r="A63" s="71" t="str">
        <f>VLOOKUP(Table1354[[#This Row],[Sail Code]],'[1]2016 DATES&amp;PRICES'!B:C,2,FALSE)</f>
        <v>Enticing Douro</v>
      </c>
      <c r="B63" s="2" t="s">
        <v>76</v>
      </c>
      <c r="C63" s="16" t="s">
        <v>62</v>
      </c>
      <c r="D63" s="4">
        <v>7</v>
      </c>
      <c r="E63" s="11">
        <v>42654</v>
      </c>
      <c r="F63" s="11">
        <v>42661</v>
      </c>
      <c r="G63" s="16" t="s">
        <v>63</v>
      </c>
      <c r="H63" s="82">
        <v>53</v>
      </c>
      <c r="I63" s="82">
        <v>16</v>
      </c>
      <c r="J63" s="82">
        <v>6</v>
      </c>
      <c r="K63" s="82">
        <v>1</v>
      </c>
      <c r="L63" s="16"/>
      <c r="M63" s="82">
        <v>30</v>
      </c>
      <c r="N63" s="87">
        <f t="shared" si="0"/>
        <v>0.43396226415094341</v>
      </c>
      <c r="O63" s="20"/>
      <c r="P63" s="20" t="s">
        <v>12</v>
      </c>
      <c r="Q63" s="78"/>
      <c r="R63" s="20"/>
      <c r="S63" s="22"/>
      <c r="T63" s="23"/>
      <c r="U63" s="21"/>
    </row>
    <row r="64" spans="1:21" ht="15" customHeight="1">
      <c r="A64" s="71" t="str">
        <f>VLOOKUP(Table1354[[#This Row],[Sail Code]],'[1]2016 DATES&amp;PRICES'!B:C,2,FALSE)</f>
        <v>Enticing Douro</v>
      </c>
      <c r="B64" s="2" t="s">
        <v>77</v>
      </c>
      <c r="C64" s="16" t="s">
        <v>62</v>
      </c>
      <c r="D64" s="4">
        <v>7</v>
      </c>
      <c r="E64" s="11">
        <v>42675</v>
      </c>
      <c r="F64" s="11">
        <v>42682</v>
      </c>
      <c r="G64" s="16" t="s">
        <v>63</v>
      </c>
      <c r="H64" s="82">
        <v>53</v>
      </c>
      <c r="I64" s="82">
        <v>0</v>
      </c>
      <c r="J64" s="82">
        <v>0</v>
      </c>
      <c r="K64" s="82">
        <v>0</v>
      </c>
      <c r="L64" s="16"/>
      <c r="M64" s="82">
        <v>53</v>
      </c>
      <c r="N64" s="83">
        <f t="shared" si="0"/>
        <v>0</v>
      </c>
      <c r="O64" s="20" t="s">
        <v>12</v>
      </c>
      <c r="P64" s="20"/>
      <c r="Q64" s="78"/>
      <c r="R64" s="20"/>
      <c r="S64" s="22"/>
      <c r="T64" s="23">
        <v>1500</v>
      </c>
      <c r="U64" s="21"/>
    </row>
    <row r="65" spans="1:21" ht="15" customHeight="1">
      <c r="A65" s="71" t="str">
        <f>VLOOKUP(Table1354[[#This Row],[Sail Code]],'[1]2016 DATES&amp;PRICES'!B:C,2,FALSE)</f>
        <v>Enticing Douro</v>
      </c>
      <c r="B65" s="2" t="s">
        <v>78</v>
      </c>
      <c r="C65" s="16" t="s">
        <v>62</v>
      </c>
      <c r="D65" s="4">
        <v>7</v>
      </c>
      <c r="E65" s="11">
        <v>42682</v>
      </c>
      <c r="F65" s="11">
        <v>42689</v>
      </c>
      <c r="G65" s="16" t="s">
        <v>63</v>
      </c>
      <c r="H65" s="82">
        <v>53</v>
      </c>
      <c r="I65" s="82">
        <v>53</v>
      </c>
      <c r="J65" s="82">
        <v>0</v>
      </c>
      <c r="K65" s="82">
        <v>0</v>
      </c>
      <c r="L65" s="16"/>
      <c r="M65" s="82">
        <v>0</v>
      </c>
      <c r="N65" s="91">
        <f t="shared" si="0"/>
        <v>1</v>
      </c>
      <c r="O65" s="20"/>
      <c r="P65" s="20"/>
      <c r="Q65" s="78"/>
      <c r="R65" s="20"/>
      <c r="S65" s="22"/>
      <c r="T65" s="23"/>
      <c r="U65" s="21"/>
    </row>
    <row r="66" spans="1:21">
      <c r="A66" s="71" t="str">
        <f>VLOOKUP(Table1354[[#This Row],[Sail Code]],'[1]2016 DATES&amp;PRICES'!B:C,2,FALSE)</f>
        <v>Enticing Douro</v>
      </c>
      <c r="B66" s="5" t="s">
        <v>79</v>
      </c>
      <c r="C66" s="16" t="s">
        <v>62</v>
      </c>
      <c r="D66" s="4">
        <v>7</v>
      </c>
      <c r="E66" s="11">
        <v>42689</v>
      </c>
      <c r="F66" s="11">
        <v>42696</v>
      </c>
      <c r="G66" s="16" t="s">
        <v>63</v>
      </c>
      <c r="H66" s="82">
        <v>53</v>
      </c>
      <c r="I66" s="82">
        <v>29</v>
      </c>
      <c r="J66" s="82">
        <v>0</v>
      </c>
      <c r="K66" s="82">
        <v>0</v>
      </c>
      <c r="L66" s="16"/>
      <c r="M66" s="82">
        <v>24</v>
      </c>
      <c r="N66" s="87">
        <f t="shared" ref="N66:N104" si="1">1-SUM(M66/H66)</f>
        <v>0.54716981132075471</v>
      </c>
      <c r="O66" s="20"/>
      <c r="P66" s="20"/>
      <c r="Q66" s="78"/>
      <c r="R66" s="20"/>
      <c r="S66" s="22" t="s">
        <v>645</v>
      </c>
      <c r="T66" s="23"/>
      <c r="U66" s="21"/>
    </row>
    <row r="67" spans="1:21" ht="15" customHeight="1">
      <c r="A67" s="71" t="str">
        <f>VLOOKUP(Table1354[[#This Row],[Sail Code]],'[1]2016 DATES&amp;PRICES'!B:C,2,FALSE)</f>
        <v>Europe's Rivers &amp; Castles</v>
      </c>
      <c r="B67" s="1" t="s">
        <v>80</v>
      </c>
      <c r="C67" s="72" t="s">
        <v>10</v>
      </c>
      <c r="D67" s="76">
        <v>7</v>
      </c>
      <c r="E67" s="73">
        <v>42502</v>
      </c>
      <c r="F67" s="73">
        <v>42509</v>
      </c>
      <c r="G67" s="72" t="s">
        <v>81</v>
      </c>
      <c r="H67" s="82">
        <v>74</v>
      </c>
      <c r="I67" s="82">
        <v>0</v>
      </c>
      <c r="J67" s="82">
        <v>0</v>
      </c>
      <c r="K67" s="82">
        <v>0</v>
      </c>
      <c r="L67" s="16"/>
      <c r="M67" s="82">
        <v>74</v>
      </c>
      <c r="N67" s="83">
        <f t="shared" si="1"/>
        <v>0</v>
      </c>
      <c r="O67" s="20"/>
      <c r="P67" s="20"/>
      <c r="Q67" s="78" t="s">
        <v>533</v>
      </c>
      <c r="R67" s="20">
        <v>1</v>
      </c>
      <c r="S67" s="22"/>
      <c r="T67" s="23">
        <v>1500</v>
      </c>
      <c r="U67" s="21"/>
    </row>
    <row r="68" spans="1:21">
      <c r="A68" s="71" t="str">
        <f>VLOOKUP(Table1354[[#This Row],[Sail Code]],'[1]2016 DATES&amp;PRICES'!B:C,2,FALSE)</f>
        <v>Europe's Rivers &amp; Castles</v>
      </c>
      <c r="B68" s="1" t="s">
        <v>82</v>
      </c>
      <c r="C68" s="72" t="s">
        <v>10</v>
      </c>
      <c r="D68" s="76">
        <v>7</v>
      </c>
      <c r="E68" s="73">
        <v>42509</v>
      </c>
      <c r="F68" s="73">
        <v>42516</v>
      </c>
      <c r="G68" s="72" t="s">
        <v>83</v>
      </c>
      <c r="H68" s="82">
        <v>74</v>
      </c>
      <c r="I68" s="82">
        <v>25</v>
      </c>
      <c r="J68" s="82">
        <v>8</v>
      </c>
      <c r="K68" s="82">
        <v>9</v>
      </c>
      <c r="L68" s="16"/>
      <c r="M68" s="82">
        <v>32</v>
      </c>
      <c r="N68" s="87">
        <f t="shared" si="1"/>
        <v>0.56756756756756754</v>
      </c>
      <c r="O68" s="20"/>
      <c r="P68" s="20" t="s">
        <v>12</v>
      </c>
      <c r="Q68" s="78" t="s">
        <v>533</v>
      </c>
      <c r="R68" s="20"/>
      <c r="S68" s="22"/>
      <c r="T68" s="23"/>
      <c r="U68" s="21"/>
    </row>
    <row r="69" spans="1:21" ht="15" customHeight="1">
      <c r="A69" s="71" t="str">
        <f>VLOOKUP(Table1354[[#This Row],[Sail Code]],'[1]2016 DATES&amp;PRICES'!B:C,2,FALSE)</f>
        <v>Europe's Rivers &amp; Castles</v>
      </c>
      <c r="B69" s="1" t="s">
        <v>84</v>
      </c>
      <c r="C69" s="72" t="s">
        <v>10</v>
      </c>
      <c r="D69" s="76">
        <v>7</v>
      </c>
      <c r="E69" s="73">
        <v>42530</v>
      </c>
      <c r="F69" s="73">
        <v>42537</v>
      </c>
      <c r="G69" s="72" t="s">
        <v>81</v>
      </c>
      <c r="H69" s="82">
        <v>74</v>
      </c>
      <c r="I69" s="82">
        <v>0</v>
      </c>
      <c r="J69" s="82">
        <v>1</v>
      </c>
      <c r="K69" s="82">
        <v>0</v>
      </c>
      <c r="L69" s="16"/>
      <c r="M69" s="82">
        <v>73</v>
      </c>
      <c r="N69" s="83">
        <f t="shared" si="1"/>
        <v>1.3513513513513487E-2</v>
      </c>
      <c r="O69" s="20"/>
      <c r="P69" s="20"/>
      <c r="Q69" s="78" t="s">
        <v>533</v>
      </c>
      <c r="R69" s="20">
        <v>1</v>
      </c>
      <c r="S69" s="22"/>
      <c r="T69" s="23">
        <v>1500</v>
      </c>
      <c r="U69" s="21"/>
    </row>
    <row r="70" spans="1:21" ht="15" customHeight="1">
      <c r="A70" s="71" t="str">
        <f>VLOOKUP(Table1354[[#This Row],[Sail Code]],'[1]2016 DATES&amp;PRICES'!B:C,2,FALSE)</f>
        <v>Europe's Rivers &amp; Castles</v>
      </c>
      <c r="B70" s="1" t="s">
        <v>85</v>
      </c>
      <c r="C70" s="72" t="s">
        <v>10</v>
      </c>
      <c r="D70" s="76">
        <v>7</v>
      </c>
      <c r="E70" s="73">
        <v>42537</v>
      </c>
      <c r="F70" s="73">
        <v>42544</v>
      </c>
      <c r="G70" s="72" t="s">
        <v>83</v>
      </c>
      <c r="H70" s="82">
        <v>74</v>
      </c>
      <c r="I70" s="82">
        <v>0</v>
      </c>
      <c r="J70" s="82">
        <v>0</v>
      </c>
      <c r="K70" s="82">
        <v>0</v>
      </c>
      <c r="L70" s="16"/>
      <c r="M70" s="82">
        <v>74</v>
      </c>
      <c r="N70" s="83">
        <f t="shared" si="1"/>
        <v>0</v>
      </c>
      <c r="O70" s="20" t="s">
        <v>12</v>
      </c>
      <c r="P70" s="20"/>
      <c r="Q70" s="78" t="s">
        <v>533</v>
      </c>
      <c r="R70" s="20"/>
      <c r="S70" s="22"/>
      <c r="T70" s="23">
        <v>1500</v>
      </c>
      <c r="U70" s="21"/>
    </row>
    <row r="71" spans="1:21" ht="15" customHeight="1">
      <c r="A71" s="71" t="str">
        <f>VLOOKUP(Table1354[[#This Row],[Sail Code]],'[1]2016 DATES&amp;PRICES'!B:C,2,FALSE)</f>
        <v>Europe's Rivers &amp; Castles</v>
      </c>
      <c r="B71" s="6" t="s">
        <v>86</v>
      </c>
      <c r="C71" s="72" t="s">
        <v>10</v>
      </c>
      <c r="D71" s="76">
        <v>7</v>
      </c>
      <c r="E71" s="73">
        <v>42558</v>
      </c>
      <c r="F71" s="73">
        <v>42565</v>
      </c>
      <c r="G71" s="72" t="s">
        <v>81</v>
      </c>
      <c r="H71" s="82">
        <v>74</v>
      </c>
      <c r="I71" s="82">
        <v>2</v>
      </c>
      <c r="J71" s="82">
        <v>10</v>
      </c>
      <c r="K71" s="82">
        <v>2</v>
      </c>
      <c r="L71" s="82">
        <v>1</v>
      </c>
      <c r="M71" s="82">
        <v>60</v>
      </c>
      <c r="N71" s="88">
        <f t="shared" si="1"/>
        <v>0.18918918918918914</v>
      </c>
      <c r="O71" s="20"/>
      <c r="P71" s="20" t="s">
        <v>12</v>
      </c>
      <c r="Q71" s="78" t="s">
        <v>533</v>
      </c>
      <c r="R71" s="20"/>
      <c r="S71" s="97" t="s">
        <v>648</v>
      </c>
      <c r="T71" s="98" t="s">
        <v>648</v>
      </c>
      <c r="U71" s="21"/>
    </row>
    <row r="72" spans="1:21" ht="15" customHeight="1">
      <c r="A72" s="71" t="str">
        <f>VLOOKUP(Table1354[[#This Row],[Sail Code]],'[1]2016 DATES&amp;PRICES'!B:C,2,FALSE)</f>
        <v>Europe's Rivers &amp; Castles</v>
      </c>
      <c r="B72" s="1" t="s">
        <v>87</v>
      </c>
      <c r="C72" s="72" t="s">
        <v>10</v>
      </c>
      <c r="D72" s="76">
        <v>7</v>
      </c>
      <c r="E72" s="73">
        <v>42565</v>
      </c>
      <c r="F72" s="73">
        <v>42572</v>
      </c>
      <c r="G72" s="72" t="s">
        <v>83</v>
      </c>
      <c r="H72" s="82">
        <v>74</v>
      </c>
      <c r="I72" s="82">
        <v>1</v>
      </c>
      <c r="J72" s="82">
        <v>3</v>
      </c>
      <c r="K72" s="82">
        <v>4</v>
      </c>
      <c r="L72" s="16"/>
      <c r="M72" s="82">
        <v>66</v>
      </c>
      <c r="N72" s="88">
        <f t="shared" si="1"/>
        <v>0.10810810810810811</v>
      </c>
      <c r="O72" s="20" t="s">
        <v>12</v>
      </c>
      <c r="P72" s="20" t="s">
        <v>12</v>
      </c>
      <c r="Q72" s="78" t="s">
        <v>533</v>
      </c>
      <c r="R72" s="20">
        <v>2</v>
      </c>
      <c r="S72" s="22"/>
      <c r="T72" s="23">
        <v>1000</v>
      </c>
      <c r="U72" s="21"/>
    </row>
    <row r="73" spans="1:21" ht="15" customHeight="1">
      <c r="A73" s="71" t="str">
        <f>VLOOKUP(Table1354[[#This Row],[Sail Code]],'[1]2016 DATES&amp;PRICES'!B:C,2,FALSE)</f>
        <v>Europe's Rivers &amp; Castles</v>
      </c>
      <c r="B73" s="6" t="s">
        <v>88</v>
      </c>
      <c r="C73" s="72" t="s">
        <v>10</v>
      </c>
      <c r="D73" s="76">
        <v>7</v>
      </c>
      <c r="E73" s="73">
        <v>42586</v>
      </c>
      <c r="F73" s="73">
        <v>42593</v>
      </c>
      <c r="G73" s="72" t="s">
        <v>81</v>
      </c>
      <c r="H73" s="82">
        <v>74</v>
      </c>
      <c r="I73" s="82">
        <v>0</v>
      </c>
      <c r="J73" s="82">
        <v>7</v>
      </c>
      <c r="K73" s="82">
        <v>2</v>
      </c>
      <c r="L73" s="16"/>
      <c r="M73" s="82">
        <v>65</v>
      </c>
      <c r="N73" s="88">
        <f t="shared" si="1"/>
        <v>0.1216216216216216</v>
      </c>
      <c r="O73" s="20" t="s">
        <v>12</v>
      </c>
      <c r="P73" s="20"/>
      <c r="Q73" s="78" t="s">
        <v>533</v>
      </c>
      <c r="R73" s="20"/>
      <c r="S73" s="97" t="s">
        <v>648</v>
      </c>
      <c r="T73" s="98" t="s">
        <v>648</v>
      </c>
      <c r="U73" s="21"/>
    </row>
    <row r="74" spans="1:21" ht="15" customHeight="1">
      <c r="A74" s="71" t="str">
        <f>VLOOKUP(Table1354[[#This Row],[Sail Code]],'[1]2016 DATES&amp;PRICES'!B:C,2,FALSE)</f>
        <v>Europe's Rivers &amp; Castles</v>
      </c>
      <c r="B74" s="1" t="s">
        <v>89</v>
      </c>
      <c r="C74" s="72" t="s">
        <v>10</v>
      </c>
      <c r="D74" s="76">
        <v>7</v>
      </c>
      <c r="E74" s="73">
        <v>42593</v>
      </c>
      <c r="F74" s="73">
        <v>42600</v>
      </c>
      <c r="G74" s="72" t="s">
        <v>83</v>
      </c>
      <c r="H74" s="82">
        <v>74</v>
      </c>
      <c r="I74" s="82">
        <v>6</v>
      </c>
      <c r="J74" s="82">
        <v>5</v>
      </c>
      <c r="K74" s="82">
        <v>0</v>
      </c>
      <c r="L74" s="16"/>
      <c r="M74" s="82">
        <v>63</v>
      </c>
      <c r="N74" s="88">
        <f t="shared" si="1"/>
        <v>0.14864864864864868</v>
      </c>
      <c r="O74" s="20"/>
      <c r="P74" s="20"/>
      <c r="Q74" s="78" t="s">
        <v>533</v>
      </c>
      <c r="R74" s="20">
        <v>2</v>
      </c>
      <c r="S74" s="25">
        <f>VLOOKUP(Table1354[[#This Row],[Sail Code]],'[1]2016 PROMO'!C:R,9,FALSE)</f>
        <v>1500</v>
      </c>
      <c r="T74" s="23">
        <v>1000</v>
      </c>
      <c r="U74" s="21"/>
    </row>
    <row r="75" spans="1:21" ht="15" customHeight="1">
      <c r="A75" s="71" t="str">
        <f>VLOOKUP(Table1354[[#This Row],[Sail Code]],'[1]2016 DATES&amp;PRICES'!B:C,2,FALSE)</f>
        <v>Europe's Rivers &amp; Castles</v>
      </c>
      <c r="B75" s="1" t="s">
        <v>90</v>
      </c>
      <c r="C75" s="72" t="s">
        <v>10</v>
      </c>
      <c r="D75" s="76">
        <v>7</v>
      </c>
      <c r="E75" s="73">
        <v>42614</v>
      </c>
      <c r="F75" s="73">
        <v>42621</v>
      </c>
      <c r="G75" s="72" t="s">
        <v>81</v>
      </c>
      <c r="H75" s="82">
        <v>74</v>
      </c>
      <c r="I75" s="82">
        <v>8</v>
      </c>
      <c r="J75" s="82">
        <v>4</v>
      </c>
      <c r="K75" s="82">
        <v>0</v>
      </c>
      <c r="L75" s="16"/>
      <c r="M75" s="82">
        <v>62</v>
      </c>
      <c r="N75" s="88">
        <f t="shared" si="1"/>
        <v>0.16216216216216217</v>
      </c>
      <c r="O75" s="20" t="s">
        <v>12</v>
      </c>
      <c r="P75" s="20"/>
      <c r="Q75" s="78" t="s">
        <v>533</v>
      </c>
      <c r="R75" s="20"/>
      <c r="S75" s="22"/>
      <c r="T75" s="23">
        <v>1000</v>
      </c>
      <c r="U75" s="21"/>
    </row>
    <row r="76" spans="1:21" ht="15" customHeight="1">
      <c r="A76" s="71" t="str">
        <f>VLOOKUP(Table1354[[#This Row],[Sail Code]],'[1]2016 DATES&amp;PRICES'!B:C,2,FALSE)</f>
        <v>Europe's Rivers &amp; Castles</v>
      </c>
      <c r="B76" s="1" t="s">
        <v>91</v>
      </c>
      <c r="C76" s="72" t="s">
        <v>10</v>
      </c>
      <c r="D76" s="76">
        <v>7</v>
      </c>
      <c r="E76" s="73">
        <v>42621</v>
      </c>
      <c r="F76" s="73">
        <v>42628</v>
      </c>
      <c r="G76" s="72" t="s">
        <v>83</v>
      </c>
      <c r="H76" s="82">
        <v>74</v>
      </c>
      <c r="I76" s="82">
        <v>18</v>
      </c>
      <c r="J76" s="82">
        <v>10</v>
      </c>
      <c r="K76" s="82">
        <v>0</v>
      </c>
      <c r="L76" s="16"/>
      <c r="M76" s="82">
        <v>46</v>
      </c>
      <c r="N76" s="87">
        <f t="shared" si="1"/>
        <v>0.3783783783783784</v>
      </c>
      <c r="O76" s="20"/>
      <c r="P76" s="20" t="s">
        <v>12</v>
      </c>
      <c r="Q76" s="78" t="s">
        <v>533</v>
      </c>
      <c r="R76" s="20"/>
      <c r="S76" s="22"/>
      <c r="T76" s="23"/>
      <c r="U76" s="21"/>
    </row>
    <row r="77" spans="1:21" ht="15" customHeight="1">
      <c r="A77" s="71" t="str">
        <f>VLOOKUP(Table1354[[#This Row],[Sail Code]],'[1]2016 DATES&amp;PRICES'!B:C,2,FALSE)</f>
        <v>Europe's Rivers &amp; Castles</v>
      </c>
      <c r="B77" s="1" t="s">
        <v>92</v>
      </c>
      <c r="C77" s="72" t="s">
        <v>10</v>
      </c>
      <c r="D77" s="76">
        <v>7</v>
      </c>
      <c r="E77" s="73">
        <v>42642</v>
      </c>
      <c r="F77" s="73">
        <v>42649</v>
      </c>
      <c r="G77" s="72" t="s">
        <v>81</v>
      </c>
      <c r="H77" s="82">
        <v>74</v>
      </c>
      <c r="I77" s="82">
        <v>0</v>
      </c>
      <c r="J77" s="82">
        <v>2</v>
      </c>
      <c r="K77" s="82">
        <v>0</v>
      </c>
      <c r="L77" s="16"/>
      <c r="M77" s="82">
        <v>72</v>
      </c>
      <c r="N77" s="83">
        <f t="shared" si="1"/>
        <v>2.7027027027026973E-2</v>
      </c>
      <c r="O77" s="20"/>
      <c r="P77" s="20"/>
      <c r="Q77" s="78" t="s">
        <v>533</v>
      </c>
      <c r="R77" s="20"/>
      <c r="S77" s="22"/>
      <c r="T77" s="23" t="s">
        <v>649</v>
      </c>
      <c r="U77" s="21"/>
    </row>
    <row r="78" spans="1:21" ht="15" customHeight="1">
      <c r="A78" s="71" t="str">
        <f>VLOOKUP(Table1354[[#This Row],[Sail Code]],'[1]2016 DATES&amp;PRICES'!B:C,2,FALSE)</f>
        <v>Europe's Rivers &amp; Castles</v>
      </c>
      <c r="B78" s="1" t="s">
        <v>93</v>
      </c>
      <c r="C78" s="72" t="s">
        <v>10</v>
      </c>
      <c r="D78" s="76">
        <v>7</v>
      </c>
      <c r="E78" s="73">
        <v>42649</v>
      </c>
      <c r="F78" s="73">
        <v>42656</v>
      </c>
      <c r="G78" s="72" t="s">
        <v>83</v>
      </c>
      <c r="H78" s="82">
        <v>74</v>
      </c>
      <c r="I78" s="82">
        <v>10</v>
      </c>
      <c r="J78" s="82">
        <v>4</v>
      </c>
      <c r="K78" s="82">
        <v>0</v>
      </c>
      <c r="L78" s="16"/>
      <c r="M78" s="82">
        <v>60</v>
      </c>
      <c r="N78" s="88">
        <f t="shared" si="1"/>
        <v>0.18918918918918914</v>
      </c>
      <c r="O78" s="20" t="s">
        <v>12</v>
      </c>
      <c r="P78" s="20"/>
      <c r="Q78" s="78" t="s">
        <v>533</v>
      </c>
      <c r="R78" s="20"/>
      <c r="S78" s="22"/>
      <c r="T78" s="23">
        <v>1000</v>
      </c>
      <c r="U78" s="21"/>
    </row>
    <row r="79" spans="1:21" ht="15" customHeight="1">
      <c r="A79" s="71" t="str">
        <f>VLOOKUP(Table1354[[#This Row],[Sail Code]],'[1]2016 DATES&amp;PRICES'!B:C,2,FALSE)</f>
        <v>Gems of Southeast Europe</v>
      </c>
      <c r="B79" s="2" t="s">
        <v>94</v>
      </c>
      <c r="C79" s="16" t="s">
        <v>23</v>
      </c>
      <c r="D79" s="4">
        <v>7</v>
      </c>
      <c r="E79" s="11">
        <v>42485</v>
      </c>
      <c r="F79" s="11">
        <v>42492</v>
      </c>
      <c r="G79" s="16" t="s">
        <v>95</v>
      </c>
      <c r="H79" s="82">
        <v>82</v>
      </c>
      <c r="I79" s="82">
        <v>0</v>
      </c>
      <c r="J79" s="82">
        <v>8</v>
      </c>
      <c r="K79" s="82">
        <v>4</v>
      </c>
      <c r="L79" s="16"/>
      <c r="M79" s="82">
        <v>70</v>
      </c>
      <c r="N79" s="88">
        <f t="shared" si="1"/>
        <v>0.14634146341463417</v>
      </c>
      <c r="O79" s="20"/>
      <c r="P79" s="20"/>
      <c r="Q79" s="78" t="s">
        <v>533</v>
      </c>
      <c r="R79" s="20">
        <v>3</v>
      </c>
      <c r="S79" s="25">
        <f>VLOOKUP(Table1354[[#This Row],[Sail Code]],'[1]2016 PROMO'!C:R,9,FALSE)</f>
        <v>2000</v>
      </c>
      <c r="T79" s="23">
        <v>2000</v>
      </c>
      <c r="U79" s="21"/>
    </row>
    <row r="80" spans="1:21" ht="15" customHeight="1">
      <c r="A80" s="71" t="str">
        <f>VLOOKUP(Table1354[[#This Row],[Sail Code]],'[1]2016 DATES&amp;PRICES'!B:C,2,FALSE)</f>
        <v>Gems of Southeast Europe</v>
      </c>
      <c r="B80" s="2" t="s">
        <v>96</v>
      </c>
      <c r="C80" s="16" t="s">
        <v>23</v>
      </c>
      <c r="D80" s="4">
        <v>7</v>
      </c>
      <c r="E80" s="11">
        <v>42492</v>
      </c>
      <c r="F80" s="11">
        <v>42499</v>
      </c>
      <c r="G80" s="16" t="s">
        <v>97</v>
      </c>
      <c r="H80" s="82">
        <v>82</v>
      </c>
      <c r="I80" s="82">
        <v>7</v>
      </c>
      <c r="J80" s="82">
        <v>11</v>
      </c>
      <c r="K80" s="82">
        <v>3</v>
      </c>
      <c r="L80" s="16"/>
      <c r="M80" s="82">
        <v>61</v>
      </c>
      <c r="N80" s="87">
        <f t="shared" si="1"/>
        <v>0.25609756097560976</v>
      </c>
      <c r="O80" s="20" t="s">
        <v>12</v>
      </c>
      <c r="P80" s="20" t="s">
        <v>12</v>
      </c>
      <c r="Q80" s="78" t="s">
        <v>533</v>
      </c>
      <c r="R80" s="20"/>
      <c r="S80" s="22"/>
      <c r="T80" s="23">
        <v>1500</v>
      </c>
      <c r="U80" s="21"/>
    </row>
    <row r="81" spans="1:21" ht="15" customHeight="1">
      <c r="A81" s="71" t="str">
        <f>VLOOKUP(Table1354[[#This Row],[Sail Code]],'[1]2016 DATES&amp;PRICES'!B:C,2,FALSE)</f>
        <v>Gems of Southeast Europe</v>
      </c>
      <c r="B81" s="2" t="s">
        <v>98</v>
      </c>
      <c r="C81" s="16" t="s">
        <v>30</v>
      </c>
      <c r="D81" s="4">
        <v>7</v>
      </c>
      <c r="E81" s="11">
        <v>42533</v>
      </c>
      <c r="F81" s="11">
        <v>42540</v>
      </c>
      <c r="G81" s="16" t="s">
        <v>95</v>
      </c>
      <c r="H81" s="82">
        <v>82</v>
      </c>
      <c r="I81" s="82">
        <v>21</v>
      </c>
      <c r="J81" s="82">
        <v>20</v>
      </c>
      <c r="K81" s="82">
        <v>2</v>
      </c>
      <c r="L81" s="82">
        <v>1</v>
      </c>
      <c r="M81" s="82">
        <v>39</v>
      </c>
      <c r="N81" s="87">
        <f t="shared" si="1"/>
        <v>0.52439024390243905</v>
      </c>
      <c r="O81" s="20"/>
      <c r="P81" s="20" t="s">
        <v>12</v>
      </c>
      <c r="Q81" s="78" t="s">
        <v>533</v>
      </c>
      <c r="R81" s="20"/>
      <c r="S81" s="22"/>
      <c r="T81" s="23"/>
      <c r="U81" s="21"/>
    </row>
    <row r="82" spans="1:21" ht="15" customHeight="1">
      <c r="A82" s="71" t="str">
        <f>VLOOKUP(Table1354[[#This Row],[Sail Code]],'[1]2016 DATES&amp;PRICES'!B:C,2,FALSE)</f>
        <v>Gems of Southeast Europe</v>
      </c>
      <c r="B82" s="2" t="s">
        <v>99</v>
      </c>
      <c r="C82" s="16" t="s">
        <v>30</v>
      </c>
      <c r="D82" s="4">
        <v>7</v>
      </c>
      <c r="E82" s="11">
        <v>42540</v>
      </c>
      <c r="F82" s="11">
        <v>42547</v>
      </c>
      <c r="G82" s="16" t="s">
        <v>97</v>
      </c>
      <c r="H82" s="82">
        <v>82</v>
      </c>
      <c r="I82" s="82">
        <v>1</v>
      </c>
      <c r="J82" s="82">
        <v>7</v>
      </c>
      <c r="K82" s="82">
        <v>1</v>
      </c>
      <c r="L82" s="16"/>
      <c r="M82" s="82">
        <v>73</v>
      </c>
      <c r="N82" s="88">
        <f t="shared" si="1"/>
        <v>0.1097560975609756</v>
      </c>
      <c r="O82" s="20"/>
      <c r="P82" s="20"/>
      <c r="Q82" s="78" t="s">
        <v>533</v>
      </c>
      <c r="R82" s="20">
        <v>3</v>
      </c>
      <c r="S82" s="25">
        <f>VLOOKUP(Table1354[[#This Row],[Sail Code]],'[1]2016 PROMO'!C:R,9,FALSE)</f>
        <v>2000</v>
      </c>
      <c r="T82" s="23">
        <v>2000</v>
      </c>
      <c r="U82" s="21"/>
    </row>
    <row r="83" spans="1:21" ht="15" customHeight="1">
      <c r="A83" s="71" t="str">
        <f>VLOOKUP(Table1354[[#This Row],[Sail Code]],'[1]2016 DATES&amp;PRICES'!B:C,2,FALSE)</f>
        <v>Gems of Southeast Europe</v>
      </c>
      <c r="B83" s="2" t="s">
        <v>100</v>
      </c>
      <c r="C83" s="16" t="s">
        <v>23</v>
      </c>
      <c r="D83" s="4">
        <v>7</v>
      </c>
      <c r="E83" s="11">
        <v>42569</v>
      </c>
      <c r="F83" s="11">
        <v>42576</v>
      </c>
      <c r="G83" s="16" t="s">
        <v>95</v>
      </c>
      <c r="H83" s="82">
        <v>82</v>
      </c>
      <c r="I83" s="82">
        <v>11</v>
      </c>
      <c r="J83" s="82">
        <v>8</v>
      </c>
      <c r="K83" s="82">
        <v>0</v>
      </c>
      <c r="L83" s="16"/>
      <c r="M83" s="82">
        <v>63</v>
      </c>
      <c r="N83" s="87">
        <f t="shared" si="1"/>
        <v>0.23170731707317072</v>
      </c>
      <c r="O83" s="20" t="s">
        <v>12</v>
      </c>
      <c r="P83" s="20"/>
      <c r="Q83" s="78" t="s">
        <v>533</v>
      </c>
      <c r="R83" s="20" t="s">
        <v>650</v>
      </c>
      <c r="S83" s="22"/>
      <c r="T83" s="23">
        <v>1500</v>
      </c>
      <c r="U83" s="21"/>
    </row>
    <row r="84" spans="1:21" ht="15" customHeight="1">
      <c r="A84" s="71" t="str">
        <f>VLOOKUP(Table1354[[#This Row],[Sail Code]],'[1]2016 DATES&amp;PRICES'!B:C,2,FALSE)</f>
        <v>Gems of Southeast Europe</v>
      </c>
      <c r="B84" s="2" t="s">
        <v>101</v>
      </c>
      <c r="C84" s="16" t="s">
        <v>23</v>
      </c>
      <c r="D84" s="4">
        <v>7</v>
      </c>
      <c r="E84" s="11">
        <v>42576</v>
      </c>
      <c r="F84" s="11">
        <v>42583</v>
      </c>
      <c r="G84" s="16" t="s">
        <v>97</v>
      </c>
      <c r="H84" s="82">
        <v>82</v>
      </c>
      <c r="I84" s="82">
        <v>0</v>
      </c>
      <c r="J84" s="82">
        <v>2</v>
      </c>
      <c r="K84" s="82">
        <v>1</v>
      </c>
      <c r="L84" s="16"/>
      <c r="M84" s="82">
        <v>79</v>
      </c>
      <c r="N84" s="83">
        <f t="shared" si="1"/>
        <v>3.6585365853658569E-2</v>
      </c>
      <c r="O84" s="20" t="s">
        <v>12</v>
      </c>
      <c r="P84" s="20" t="s">
        <v>12</v>
      </c>
      <c r="Q84" s="78" t="s">
        <v>533</v>
      </c>
      <c r="R84" s="20">
        <v>1</v>
      </c>
      <c r="S84" s="22"/>
      <c r="T84" s="23">
        <v>2000</v>
      </c>
      <c r="U84" s="21"/>
    </row>
    <row r="85" spans="1:21" ht="15" customHeight="1">
      <c r="A85" s="71" t="str">
        <f>VLOOKUP(Table1354[[#This Row],[Sail Code]],'[1]2016 DATES&amp;PRICES'!B:C,2,FALSE)</f>
        <v>Gems of Southeast Europe</v>
      </c>
      <c r="B85" s="2" t="s">
        <v>102</v>
      </c>
      <c r="C85" s="16" t="s">
        <v>30</v>
      </c>
      <c r="D85" s="4">
        <v>7</v>
      </c>
      <c r="E85" s="11">
        <v>42603</v>
      </c>
      <c r="F85" s="11">
        <v>42610</v>
      </c>
      <c r="G85" s="16" t="s">
        <v>95</v>
      </c>
      <c r="H85" s="82">
        <v>82</v>
      </c>
      <c r="I85" s="82">
        <v>0</v>
      </c>
      <c r="J85" s="82">
        <v>8</v>
      </c>
      <c r="K85" s="82">
        <v>0</v>
      </c>
      <c r="L85" s="16"/>
      <c r="M85" s="82">
        <v>74</v>
      </c>
      <c r="N85" s="88">
        <f t="shared" si="1"/>
        <v>9.7560975609756073E-2</v>
      </c>
      <c r="O85" s="20" t="s">
        <v>12</v>
      </c>
      <c r="P85" s="20"/>
      <c r="Q85" s="78" t="s">
        <v>533</v>
      </c>
      <c r="R85" s="20">
        <v>1</v>
      </c>
      <c r="S85" s="22"/>
      <c r="T85" s="23">
        <v>2000</v>
      </c>
      <c r="U85" s="21"/>
    </row>
    <row r="86" spans="1:21" ht="15" customHeight="1">
      <c r="A86" s="71" t="str">
        <f>VLOOKUP(Table1354[[#This Row],[Sail Code]],'[1]2016 DATES&amp;PRICES'!B:C,2,FALSE)</f>
        <v>Gems of Southeast Europe</v>
      </c>
      <c r="B86" s="2" t="s">
        <v>103</v>
      </c>
      <c r="C86" s="16" t="s">
        <v>30</v>
      </c>
      <c r="D86" s="4">
        <v>7</v>
      </c>
      <c r="E86" s="11">
        <v>42610</v>
      </c>
      <c r="F86" s="11">
        <v>42617</v>
      </c>
      <c r="G86" s="16" t="s">
        <v>97</v>
      </c>
      <c r="H86" s="82">
        <v>82</v>
      </c>
      <c r="I86" s="82">
        <v>3</v>
      </c>
      <c r="J86" s="82">
        <v>4</v>
      </c>
      <c r="K86" s="82">
        <v>0</v>
      </c>
      <c r="L86" s="16"/>
      <c r="M86" s="82">
        <v>75</v>
      </c>
      <c r="N86" s="83">
        <f t="shared" si="1"/>
        <v>8.536585365853655E-2</v>
      </c>
      <c r="O86" s="20" t="s">
        <v>12</v>
      </c>
      <c r="P86" s="20" t="s">
        <v>12</v>
      </c>
      <c r="Q86" s="78" t="s">
        <v>533</v>
      </c>
      <c r="R86" s="20">
        <v>2</v>
      </c>
      <c r="S86" s="22"/>
      <c r="T86" s="23">
        <v>2000</v>
      </c>
      <c r="U86" s="21"/>
    </row>
    <row r="87" spans="1:21" ht="15" customHeight="1">
      <c r="A87" s="71" t="str">
        <f>VLOOKUP(Table1354[[#This Row],[Sail Code]],'[1]2016 DATES&amp;PRICES'!B:C,2,FALSE)</f>
        <v>Gems of Southeast Europe</v>
      </c>
      <c r="B87" s="2" t="s">
        <v>104</v>
      </c>
      <c r="C87" s="16" t="s">
        <v>23</v>
      </c>
      <c r="D87" s="4">
        <v>7</v>
      </c>
      <c r="E87" s="11">
        <v>42653</v>
      </c>
      <c r="F87" s="11">
        <v>42660</v>
      </c>
      <c r="G87" s="16" t="s">
        <v>95</v>
      </c>
      <c r="H87" s="82">
        <v>82</v>
      </c>
      <c r="I87" s="82">
        <v>21</v>
      </c>
      <c r="J87" s="82">
        <v>5</v>
      </c>
      <c r="K87" s="82">
        <v>0</v>
      </c>
      <c r="L87" s="16"/>
      <c r="M87" s="82">
        <v>56</v>
      </c>
      <c r="N87" s="87">
        <f t="shared" si="1"/>
        <v>0.31707317073170727</v>
      </c>
      <c r="O87" s="20"/>
      <c r="P87" s="20"/>
      <c r="Q87" s="78" t="s">
        <v>533</v>
      </c>
      <c r="R87" s="20"/>
      <c r="S87" s="22"/>
      <c r="T87" s="23">
        <v>1000</v>
      </c>
      <c r="U87" s="21"/>
    </row>
    <row r="88" spans="1:21" ht="15" customHeight="1">
      <c r="A88" s="71" t="str">
        <f>VLOOKUP(Table1354[[#This Row],[Sail Code]],'[1]2016 DATES&amp;PRICES'!B:C,2,FALSE)</f>
        <v>Gems of Southeast Europe</v>
      </c>
      <c r="B88" s="2" t="s">
        <v>105</v>
      </c>
      <c r="C88" s="16" t="s">
        <v>23</v>
      </c>
      <c r="D88" s="4">
        <v>7</v>
      </c>
      <c r="E88" s="11">
        <v>42660</v>
      </c>
      <c r="F88" s="11">
        <v>42667</v>
      </c>
      <c r="G88" s="16" t="s">
        <v>97</v>
      </c>
      <c r="H88" s="82">
        <v>82</v>
      </c>
      <c r="I88" s="82">
        <v>20</v>
      </c>
      <c r="J88" s="82">
        <v>3</v>
      </c>
      <c r="K88" s="82">
        <v>0</v>
      </c>
      <c r="L88" s="82">
        <v>1</v>
      </c>
      <c r="M88" s="82">
        <v>59</v>
      </c>
      <c r="N88" s="87">
        <f t="shared" si="1"/>
        <v>0.28048780487804881</v>
      </c>
      <c r="O88" s="20"/>
      <c r="P88" s="20"/>
      <c r="Q88" s="78" t="s">
        <v>533</v>
      </c>
      <c r="R88" s="20">
        <v>2</v>
      </c>
      <c r="S88" s="25">
        <f>VLOOKUP(Table1354[[#This Row],[Sail Code]],'[1]2016 PROMO'!C:R,9,FALSE)</f>
        <v>1500</v>
      </c>
      <c r="T88" s="23">
        <v>1000</v>
      </c>
      <c r="U88" s="21"/>
    </row>
    <row r="89" spans="1:21" ht="15" customHeight="1">
      <c r="A89" s="71" t="str">
        <f>VLOOKUP(Table1354[[#This Row],[Sail Code]],'[1]2016 DATES&amp;PRICES'!B:C,2,FALSE)</f>
        <v>Golden Treasures of Myanmar</v>
      </c>
      <c r="B89" s="2" t="s">
        <v>106</v>
      </c>
      <c r="C89" s="16" t="s">
        <v>107</v>
      </c>
      <c r="D89" s="4">
        <v>10</v>
      </c>
      <c r="E89" s="11">
        <v>42389</v>
      </c>
      <c r="F89" s="11">
        <v>42399</v>
      </c>
      <c r="G89" s="16" t="s">
        <v>108</v>
      </c>
      <c r="H89" s="82">
        <v>28</v>
      </c>
      <c r="I89" s="82">
        <v>9</v>
      </c>
      <c r="J89" s="82">
        <v>19</v>
      </c>
      <c r="K89" s="82">
        <v>0</v>
      </c>
      <c r="L89" s="16"/>
      <c r="M89" s="82">
        <v>0</v>
      </c>
      <c r="N89" s="91">
        <f t="shared" si="1"/>
        <v>1</v>
      </c>
      <c r="O89" s="20"/>
      <c r="P89" s="20"/>
      <c r="Q89" s="78"/>
      <c r="R89" s="20"/>
      <c r="S89" s="22"/>
      <c r="T89" s="99"/>
      <c r="U89" s="21"/>
    </row>
    <row r="90" spans="1:21" ht="15" customHeight="1">
      <c r="A90" s="71" t="str">
        <f>VLOOKUP(Table1354[[#This Row],[Sail Code]],'[1]2016 DATES&amp;PRICES'!B:C,2,FALSE)</f>
        <v>Golden Treasures of Myanmar</v>
      </c>
      <c r="B90" s="2" t="s">
        <v>109</v>
      </c>
      <c r="C90" s="16" t="s">
        <v>107</v>
      </c>
      <c r="D90" s="4">
        <v>10</v>
      </c>
      <c r="E90" s="11">
        <v>42399</v>
      </c>
      <c r="F90" s="11">
        <v>42409</v>
      </c>
      <c r="G90" s="16" t="s">
        <v>110</v>
      </c>
      <c r="H90" s="82">
        <v>28</v>
      </c>
      <c r="I90" s="82">
        <v>0</v>
      </c>
      <c r="J90" s="82">
        <v>18</v>
      </c>
      <c r="K90" s="82">
        <v>5</v>
      </c>
      <c r="L90" s="16"/>
      <c r="M90" s="82">
        <v>5</v>
      </c>
      <c r="N90" s="96">
        <f t="shared" si="1"/>
        <v>0.8214285714285714</v>
      </c>
      <c r="O90" s="20"/>
      <c r="P90" s="20"/>
      <c r="Q90" s="78"/>
      <c r="R90" s="20"/>
      <c r="S90" s="22"/>
      <c r="T90" s="99"/>
      <c r="U90" s="21"/>
    </row>
    <row r="91" spans="1:21" ht="15" customHeight="1">
      <c r="A91" s="71" t="str">
        <f>VLOOKUP(Table1354[[#This Row],[Sail Code]],'[1]2016 DATES&amp;PRICES'!B:C,2,FALSE)</f>
        <v>Golden Treasures of Myanmar</v>
      </c>
      <c r="B91" s="2" t="s">
        <v>111</v>
      </c>
      <c r="C91" s="16" t="s">
        <v>107</v>
      </c>
      <c r="D91" s="4">
        <v>10</v>
      </c>
      <c r="E91" s="11">
        <v>42437</v>
      </c>
      <c r="F91" s="11">
        <v>42447</v>
      </c>
      <c r="G91" s="16" t="s">
        <v>108</v>
      </c>
      <c r="H91" s="82">
        <v>28</v>
      </c>
      <c r="I91" s="82">
        <v>8</v>
      </c>
      <c r="J91" s="82">
        <v>5</v>
      </c>
      <c r="K91" s="82">
        <v>0</v>
      </c>
      <c r="L91" s="16"/>
      <c r="M91" s="82">
        <v>15</v>
      </c>
      <c r="N91" s="87">
        <f t="shared" si="1"/>
        <v>0.4642857142857143</v>
      </c>
      <c r="O91" s="20"/>
      <c r="P91" s="20"/>
      <c r="Q91" s="78"/>
      <c r="R91" s="20">
        <v>1</v>
      </c>
      <c r="S91" s="22"/>
      <c r="T91" s="99"/>
      <c r="U91" s="21"/>
    </row>
    <row r="92" spans="1:21" ht="15" customHeight="1">
      <c r="A92" s="71" t="str">
        <f>VLOOKUP(Table1354[[#This Row],[Sail Code]],'[1]2016 DATES&amp;PRICES'!B:C,2,FALSE)</f>
        <v>Golden Treasures of Myanmar</v>
      </c>
      <c r="B92" s="2" t="s">
        <v>112</v>
      </c>
      <c r="C92" s="16" t="s">
        <v>107</v>
      </c>
      <c r="D92" s="4">
        <v>10</v>
      </c>
      <c r="E92" s="11">
        <v>42447</v>
      </c>
      <c r="F92" s="11">
        <v>42457</v>
      </c>
      <c r="G92" s="16" t="s">
        <v>110</v>
      </c>
      <c r="H92" s="82">
        <v>28</v>
      </c>
      <c r="I92" s="82">
        <v>10</v>
      </c>
      <c r="J92" s="82">
        <v>0</v>
      </c>
      <c r="K92" s="82">
        <v>0</v>
      </c>
      <c r="L92" s="16"/>
      <c r="M92" s="82">
        <v>18</v>
      </c>
      <c r="N92" s="87">
        <f t="shared" si="1"/>
        <v>0.3571428571428571</v>
      </c>
      <c r="O92" s="20"/>
      <c r="P92" s="20"/>
      <c r="Q92" s="78"/>
      <c r="R92" s="20">
        <v>1</v>
      </c>
      <c r="S92" s="22"/>
      <c r="T92" s="99"/>
      <c r="U92" s="21"/>
    </row>
    <row r="93" spans="1:21" ht="15" customHeight="1">
      <c r="A93" s="71" t="str">
        <f>VLOOKUP(Table1354[[#This Row],[Sail Code]],'[1]2016 DATES&amp;PRICES'!B:C,2,FALSE)</f>
        <v>Golden Treasures of Myanmar</v>
      </c>
      <c r="B93" s="2" t="s">
        <v>113</v>
      </c>
      <c r="C93" s="16" t="s">
        <v>107</v>
      </c>
      <c r="D93" s="4">
        <v>10</v>
      </c>
      <c r="E93" s="11">
        <v>42457</v>
      </c>
      <c r="F93" s="11">
        <v>42467</v>
      </c>
      <c r="G93" s="16" t="s">
        <v>108</v>
      </c>
      <c r="H93" s="82">
        <v>28</v>
      </c>
      <c r="I93" s="82">
        <v>0</v>
      </c>
      <c r="J93" s="82">
        <v>2</v>
      </c>
      <c r="K93" s="82">
        <v>0</v>
      </c>
      <c r="L93" s="16"/>
      <c r="M93" s="82">
        <v>26</v>
      </c>
      <c r="N93" s="83">
        <f t="shared" si="1"/>
        <v>7.1428571428571397E-2</v>
      </c>
      <c r="O93" s="20"/>
      <c r="P93" s="20"/>
      <c r="Q93" s="78"/>
      <c r="R93" s="20">
        <v>3</v>
      </c>
      <c r="S93" s="25">
        <f>VLOOKUP(Table1354[[#This Row],[Sail Code]],'[1]2016 PROMO'!C:R,9,FALSE)</f>
        <v>2500</v>
      </c>
      <c r="T93" s="99">
        <v>2500</v>
      </c>
      <c r="U93" s="21"/>
    </row>
    <row r="94" spans="1:21" ht="15" customHeight="1">
      <c r="A94" s="71" t="str">
        <f>VLOOKUP(Table1354[[#This Row],[Sail Code]],'[1]2016 DATES&amp;PRICES'!B:C,2,FALSE)</f>
        <v>Golden Treasures of Myanmar</v>
      </c>
      <c r="B94" s="2" t="s">
        <v>114</v>
      </c>
      <c r="C94" s="16" t="s">
        <v>107</v>
      </c>
      <c r="D94" s="4">
        <v>10</v>
      </c>
      <c r="E94" s="11">
        <v>42467</v>
      </c>
      <c r="F94" s="11">
        <v>42477</v>
      </c>
      <c r="G94" s="16" t="s">
        <v>110</v>
      </c>
      <c r="H94" s="82">
        <v>28</v>
      </c>
      <c r="I94" s="82">
        <v>0</v>
      </c>
      <c r="J94" s="82">
        <v>0</v>
      </c>
      <c r="K94" s="82">
        <v>1</v>
      </c>
      <c r="L94" s="16"/>
      <c r="M94" s="82">
        <v>27</v>
      </c>
      <c r="N94" s="83">
        <f t="shared" si="1"/>
        <v>3.5714285714285698E-2</v>
      </c>
      <c r="O94" s="20" t="s">
        <v>12</v>
      </c>
      <c r="P94" s="20"/>
      <c r="Q94" s="78" t="s">
        <v>535</v>
      </c>
      <c r="R94" s="20"/>
      <c r="S94" s="25">
        <f>VLOOKUP(Table1354[[#This Row],[Sail Code]],'[1]2016 PROMO'!C:R,9,FALSE)</f>
        <v>2500</v>
      </c>
      <c r="T94" s="99">
        <v>2500</v>
      </c>
      <c r="U94" s="21"/>
    </row>
    <row r="95" spans="1:21" ht="15" customHeight="1">
      <c r="A95" s="71" t="str">
        <f>VLOOKUP(Table1354[[#This Row],[Sail Code]],'[1]2016 DATES&amp;PRICES'!B:C,2,FALSE)</f>
        <v>Golden Treasures of Myanmar</v>
      </c>
      <c r="B95" s="2" t="s">
        <v>115</v>
      </c>
      <c r="C95" s="16" t="s">
        <v>107</v>
      </c>
      <c r="D95" s="4">
        <v>10</v>
      </c>
      <c r="E95" s="11">
        <v>42625</v>
      </c>
      <c r="F95" s="11">
        <v>42635</v>
      </c>
      <c r="G95" s="16" t="s">
        <v>108</v>
      </c>
      <c r="H95" s="82">
        <v>28</v>
      </c>
      <c r="I95" s="82">
        <v>0</v>
      </c>
      <c r="J95" s="82">
        <v>0</v>
      </c>
      <c r="K95" s="82">
        <v>0</v>
      </c>
      <c r="L95" s="16"/>
      <c r="M95" s="82">
        <v>28</v>
      </c>
      <c r="N95" s="83">
        <f t="shared" si="1"/>
        <v>0</v>
      </c>
      <c r="O95" s="20" t="s">
        <v>12</v>
      </c>
      <c r="P95" s="20" t="s">
        <v>12</v>
      </c>
      <c r="Q95" s="78" t="s">
        <v>535</v>
      </c>
      <c r="R95" s="20"/>
      <c r="S95" s="25">
        <f>VLOOKUP(Table1354[[#This Row],[Sail Code]],'[1]2016 PROMO'!C:R,9,FALSE)</f>
        <v>3000</v>
      </c>
      <c r="T95" s="99">
        <v>3000</v>
      </c>
      <c r="U95" s="21"/>
    </row>
    <row r="96" spans="1:21" ht="15" customHeight="1">
      <c r="A96" s="71" t="str">
        <f>VLOOKUP(Table1354[[#This Row],[Sail Code]],'[1]2016 DATES&amp;PRICES'!B:C,2,FALSE)</f>
        <v>Golden Treasures of Myanmar</v>
      </c>
      <c r="B96" s="2" t="s">
        <v>116</v>
      </c>
      <c r="C96" s="16" t="s">
        <v>107</v>
      </c>
      <c r="D96" s="4">
        <v>10</v>
      </c>
      <c r="E96" s="11">
        <v>42635</v>
      </c>
      <c r="F96" s="11">
        <v>42645</v>
      </c>
      <c r="G96" s="16" t="s">
        <v>110</v>
      </c>
      <c r="H96" s="82">
        <v>28</v>
      </c>
      <c r="I96" s="82">
        <v>0</v>
      </c>
      <c r="J96" s="82">
        <v>0</v>
      </c>
      <c r="K96" s="82">
        <v>0</v>
      </c>
      <c r="L96" s="16"/>
      <c r="M96" s="82">
        <v>28</v>
      </c>
      <c r="N96" s="83">
        <f t="shared" si="1"/>
        <v>0</v>
      </c>
      <c r="O96" s="20"/>
      <c r="P96" s="20"/>
      <c r="Q96" s="78" t="s">
        <v>535</v>
      </c>
      <c r="R96" s="20"/>
      <c r="S96" s="25">
        <f>VLOOKUP(Table1354[[#This Row],[Sail Code]],'[1]2016 PROMO'!C:R,9,FALSE)</f>
        <v>3000</v>
      </c>
      <c r="T96" s="99">
        <v>3000</v>
      </c>
      <c r="U96" s="21"/>
    </row>
    <row r="97" spans="1:21" ht="15" customHeight="1">
      <c r="A97" s="71" t="str">
        <f>VLOOKUP(Table1354[[#This Row],[Sail Code]],'[1]2016 DATES&amp;PRICES'!B:C,2,FALSE)</f>
        <v>Golden Treasures of Myanmar</v>
      </c>
      <c r="B97" s="2" t="s">
        <v>117</v>
      </c>
      <c r="C97" s="16" t="s">
        <v>107</v>
      </c>
      <c r="D97" s="4">
        <v>10</v>
      </c>
      <c r="E97" s="11">
        <v>42645</v>
      </c>
      <c r="F97" s="11">
        <v>42655</v>
      </c>
      <c r="G97" s="16" t="s">
        <v>108</v>
      </c>
      <c r="H97" s="82">
        <v>28</v>
      </c>
      <c r="I97" s="82">
        <v>28</v>
      </c>
      <c r="J97" s="82">
        <v>0</v>
      </c>
      <c r="K97" s="82">
        <v>0</v>
      </c>
      <c r="L97" s="16"/>
      <c r="M97" s="82">
        <v>0</v>
      </c>
      <c r="N97" s="91">
        <f t="shared" si="1"/>
        <v>1</v>
      </c>
      <c r="O97" s="20"/>
      <c r="P97" s="20"/>
      <c r="Q97" s="78"/>
      <c r="R97" s="20"/>
      <c r="S97" s="22"/>
      <c r="T97" s="99"/>
      <c r="U97" s="21"/>
    </row>
    <row r="98" spans="1:21" ht="15" customHeight="1">
      <c r="A98" s="71" t="str">
        <f>VLOOKUP(Table1354[[#This Row],[Sail Code]],'[1]2016 DATES&amp;PRICES'!B:C,2,FALSE)</f>
        <v>Golden Treasures of Myanmar</v>
      </c>
      <c r="B98" s="2" t="s">
        <v>118</v>
      </c>
      <c r="C98" s="16" t="s">
        <v>107</v>
      </c>
      <c r="D98" s="4">
        <v>10</v>
      </c>
      <c r="E98" s="11">
        <v>42655</v>
      </c>
      <c r="F98" s="11">
        <v>42665</v>
      </c>
      <c r="G98" s="16" t="s">
        <v>110</v>
      </c>
      <c r="H98" s="82">
        <v>28</v>
      </c>
      <c r="I98" s="82">
        <v>6</v>
      </c>
      <c r="J98" s="82">
        <v>2</v>
      </c>
      <c r="K98" s="82">
        <v>0</v>
      </c>
      <c r="L98" s="16"/>
      <c r="M98" s="82">
        <v>20</v>
      </c>
      <c r="N98" s="87">
        <f t="shared" si="1"/>
        <v>0.2857142857142857</v>
      </c>
      <c r="O98" s="20" t="s">
        <v>12</v>
      </c>
      <c r="P98" s="20"/>
      <c r="Q98" s="78"/>
      <c r="R98" s="20">
        <v>1</v>
      </c>
      <c r="S98" s="22"/>
      <c r="T98" s="99">
        <v>1500</v>
      </c>
      <c r="U98" s="21"/>
    </row>
    <row r="99" spans="1:21" ht="15" customHeight="1">
      <c r="A99" s="71" t="str">
        <f>VLOOKUP(Table1354[[#This Row],[Sail Code]],'[1]2016 DATES&amp;PRICES'!B:C,2,FALSE)</f>
        <v>Golden Treasures of Myanmar</v>
      </c>
      <c r="B99" s="2" t="s">
        <v>119</v>
      </c>
      <c r="C99" s="16" t="s">
        <v>107</v>
      </c>
      <c r="D99" s="4">
        <v>10</v>
      </c>
      <c r="E99" s="11">
        <v>42665</v>
      </c>
      <c r="F99" s="11">
        <v>42675</v>
      </c>
      <c r="G99" s="16" t="s">
        <v>108</v>
      </c>
      <c r="H99" s="82">
        <v>28</v>
      </c>
      <c r="I99" s="82">
        <v>6</v>
      </c>
      <c r="J99" s="82">
        <v>3</v>
      </c>
      <c r="K99" s="82">
        <v>1</v>
      </c>
      <c r="L99" s="16"/>
      <c r="M99" s="82">
        <v>18</v>
      </c>
      <c r="N99" s="87">
        <f t="shared" si="1"/>
        <v>0.3571428571428571</v>
      </c>
      <c r="O99" s="20"/>
      <c r="P99" s="20"/>
      <c r="Q99" s="78"/>
      <c r="R99" s="20">
        <v>1</v>
      </c>
      <c r="S99" s="22"/>
      <c r="T99" s="99">
        <v>1500</v>
      </c>
      <c r="U99" s="21"/>
    </row>
    <row r="100" spans="1:21" ht="15" customHeight="1">
      <c r="A100" s="71" t="str">
        <f>VLOOKUP(Table1354[[#This Row],[Sail Code]],'[1]2016 DATES&amp;PRICES'!B:C,2,FALSE)</f>
        <v>Golden Treasures of Myanmar</v>
      </c>
      <c r="B100" s="2" t="s">
        <v>120</v>
      </c>
      <c r="C100" s="16" t="s">
        <v>107</v>
      </c>
      <c r="D100" s="4">
        <v>10</v>
      </c>
      <c r="E100" s="11">
        <v>42675</v>
      </c>
      <c r="F100" s="11">
        <v>42685</v>
      </c>
      <c r="G100" s="16" t="s">
        <v>110</v>
      </c>
      <c r="H100" s="82">
        <v>28</v>
      </c>
      <c r="I100" s="82">
        <v>27</v>
      </c>
      <c r="J100" s="82">
        <v>1</v>
      </c>
      <c r="K100" s="82">
        <v>0</v>
      </c>
      <c r="L100" s="16"/>
      <c r="M100" s="82">
        <v>0</v>
      </c>
      <c r="N100" s="91">
        <f t="shared" si="1"/>
        <v>1</v>
      </c>
      <c r="O100" s="20"/>
      <c r="P100" s="20"/>
      <c r="Q100" s="78" t="s">
        <v>535</v>
      </c>
      <c r="R100" s="20"/>
      <c r="S100" s="22"/>
      <c r="T100" s="99"/>
      <c r="U100" s="21"/>
    </row>
    <row r="101" spans="1:21" ht="15" customHeight="1">
      <c r="A101" s="71" t="str">
        <f>VLOOKUP(Table1354[[#This Row],[Sail Code]],'[1]2016 DATES&amp;PRICES'!B:C,2,FALSE)</f>
        <v>Golden Treasures of Myanmar</v>
      </c>
      <c r="B101" s="2" t="s">
        <v>121</v>
      </c>
      <c r="C101" s="16" t="s">
        <v>107</v>
      </c>
      <c r="D101" s="4">
        <v>10</v>
      </c>
      <c r="E101" s="11">
        <v>42685</v>
      </c>
      <c r="F101" s="11">
        <v>42695</v>
      </c>
      <c r="G101" s="16" t="s">
        <v>108</v>
      </c>
      <c r="H101" s="82">
        <v>28</v>
      </c>
      <c r="I101" s="82">
        <v>0</v>
      </c>
      <c r="J101" s="82">
        <v>3</v>
      </c>
      <c r="K101" s="82">
        <v>0</v>
      </c>
      <c r="L101" s="16"/>
      <c r="M101" s="82">
        <v>25</v>
      </c>
      <c r="N101" s="88">
        <f t="shared" si="1"/>
        <v>0.1071428571428571</v>
      </c>
      <c r="O101" s="20" t="s">
        <v>12</v>
      </c>
      <c r="P101" s="20"/>
      <c r="Q101" s="78" t="s">
        <v>535</v>
      </c>
      <c r="R101" s="20">
        <v>1</v>
      </c>
      <c r="S101" s="22"/>
      <c r="T101" s="99">
        <v>1500</v>
      </c>
      <c r="U101" s="21"/>
    </row>
    <row r="102" spans="1:21" ht="15" customHeight="1">
      <c r="A102" s="71" t="str">
        <f>VLOOKUP(Table1354[[#This Row],[Sail Code]],'[1]2016 DATES&amp;PRICES'!B:C,2,FALSE)</f>
        <v>Golden Treasures of Myanmar</v>
      </c>
      <c r="B102" s="2" t="s">
        <v>122</v>
      </c>
      <c r="C102" s="16" t="s">
        <v>107</v>
      </c>
      <c r="D102" s="4">
        <v>10</v>
      </c>
      <c r="E102" s="11">
        <v>42695</v>
      </c>
      <c r="F102" s="11">
        <v>42705</v>
      </c>
      <c r="G102" s="16" t="s">
        <v>110</v>
      </c>
      <c r="H102" s="82">
        <v>28</v>
      </c>
      <c r="I102" s="82">
        <v>0</v>
      </c>
      <c r="J102" s="82">
        <v>3</v>
      </c>
      <c r="K102" s="82">
        <v>0</v>
      </c>
      <c r="L102" s="16"/>
      <c r="M102" s="82">
        <v>25</v>
      </c>
      <c r="N102" s="88">
        <f t="shared" si="1"/>
        <v>0.1071428571428571</v>
      </c>
      <c r="O102" s="20"/>
      <c r="P102" s="20"/>
      <c r="Q102" s="78" t="s">
        <v>535</v>
      </c>
      <c r="R102" s="20"/>
      <c r="S102" s="22"/>
      <c r="T102" s="99">
        <v>1500</v>
      </c>
      <c r="U102" s="21"/>
    </row>
    <row r="103" spans="1:21" ht="15" customHeight="1">
      <c r="A103" s="71" t="str">
        <f>VLOOKUP(Table1354[[#This Row],[Sail Code]],'[1]2016 DATES&amp;PRICES'!B:C,2,FALSE)</f>
        <v>Golden Treasures of Myanmar</v>
      </c>
      <c r="B103" s="2" t="s">
        <v>123</v>
      </c>
      <c r="C103" s="16" t="s">
        <v>107</v>
      </c>
      <c r="D103" s="4">
        <v>10</v>
      </c>
      <c r="E103" s="11">
        <v>42705</v>
      </c>
      <c r="F103" s="11">
        <v>42715</v>
      </c>
      <c r="G103" s="16" t="s">
        <v>108</v>
      </c>
      <c r="H103" s="82">
        <v>28</v>
      </c>
      <c r="I103" s="82">
        <v>0</v>
      </c>
      <c r="J103" s="82">
        <v>0</v>
      </c>
      <c r="K103" s="82">
        <v>0</v>
      </c>
      <c r="L103" s="16"/>
      <c r="M103" s="82">
        <v>28</v>
      </c>
      <c r="N103" s="83">
        <f t="shared" si="1"/>
        <v>0</v>
      </c>
      <c r="O103" s="20"/>
      <c r="P103" s="20" t="s">
        <v>12</v>
      </c>
      <c r="Q103" s="78" t="s">
        <v>535</v>
      </c>
      <c r="R103" s="20">
        <v>1</v>
      </c>
      <c r="S103" s="22"/>
      <c r="T103" s="99">
        <v>1500</v>
      </c>
      <c r="U103" s="21"/>
    </row>
    <row r="104" spans="1:21" ht="15" customHeight="1">
      <c r="A104" s="71" t="str">
        <f>VLOOKUP(Table1354[[#This Row],[Sail Code]],'[1]2016 DATES&amp;PRICES'!B:C,2,FALSE)</f>
        <v>Golden Treasures of Myanmar</v>
      </c>
      <c r="B104" s="2" t="s">
        <v>124</v>
      </c>
      <c r="C104" s="16" t="s">
        <v>107</v>
      </c>
      <c r="D104" s="4">
        <v>10</v>
      </c>
      <c r="E104" s="11">
        <v>42715</v>
      </c>
      <c r="F104" s="11">
        <v>42725</v>
      </c>
      <c r="G104" s="16" t="s">
        <v>110</v>
      </c>
      <c r="H104" s="82">
        <v>28</v>
      </c>
      <c r="I104" s="82">
        <v>28</v>
      </c>
      <c r="J104" s="82">
        <v>0</v>
      </c>
      <c r="K104" s="82">
        <v>0</v>
      </c>
      <c r="L104" s="16"/>
      <c r="M104" s="82">
        <v>0</v>
      </c>
      <c r="N104" s="91">
        <f t="shared" si="1"/>
        <v>1</v>
      </c>
      <c r="O104" s="20"/>
      <c r="P104" s="20"/>
      <c r="Q104" s="78"/>
      <c r="R104" s="20"/>
      <c r="S104" s="90"/>
      <c r="T104" s="99"/>
      <c r="U104" s="21"/>
    </row>
    <row r="105" spans="1:21" ht="15" customHeight="1">
      <c r="A105" s="71" t="str">
        <f>VLOOKUP(Table1354[[#This Row],[Sail Code]],'[1]2016 DATES&amp;PRICES'!B:C,2,FALSE)</f>
        <v>Grand Danube Cruise</v>
      </c>
      <c r="B105" s="2" t="s">
        <v>125</v>
      </c>
      <c r="C105" s="16" t="s">
        <v>23</v>
      </c>
      <c r="D105" s="4">
        <v>14</v>
      </c>
      <c r="E105" s="11">
        <v>42478</v>
      </c>
      <c r="F105" s="11">
        <v>42492</v>
      </c>
      <c r="G105" s="16" t="s">
        <v>609</v>
      </c>
      <c r="H105" s="16"/>
      <c r="I105" s="82">
        <v>2</v>
      </c>
      <c r="J105" s="82">
        <v>3</v>
      </c>
      <c r="K105" s="82">
        <v>0</v>
      </c>
      <c r="L105" s="82">
        <v>3</v>
      </c>
      <c r="M105" s="16"/>
      <c r="N105" s="100"/>
      <c r="O105" s="20"/>
      <c r="P105" s="20"/>
      <c r="Q105" s="78"/>
      <c r="R105" s="20"/>
      <c r="S105" s="22"/>
      <c r="T105" s="23"/>
      <c r="U105" s="21"/>
    </row>
    <row r="106" spans="1:21" ht="15" customHeight="1">
      <c r="A106" s="71" t="str">
        <f>VLOOKUP(Table1354[[#This Row],[Sail Code]],'[1]2016 DATES&amp;PRICES'!B:C,2,FALSE)</f>
        <v>Grand Danube Cruise</v>
      </c>
      <c r="B106" s="2" t="s">
        <v>126</v>
      </c>
      <c r="C106" s="16" t="s">
        <v>23</v>
      </c>
      <c r="D106" s="4">
        <v>14</v>
      </c>
      <c r="E106" s="11">
        <v>42492</v>
      </c>
      <c r="F106" s="11">
        <v>42506</v>
      </c>
      <c r="G106" s="16" t="s">
        <v>608</v>
      </c>
      <c r="H106" s="16"/>
      <c r="I106" s="82">
        <v>0</v>
      </c>
      <c r="J106" s="82">
        <v>0</v>
      </c>
      <c r="K106" s="82">
        <v>0</v>
      </c>
      <c r="L106" s="16"/>
      <c r="M106" s="16"/>
      <c r="N106" s="100"/>
      <c r="O106" s="20"/>
      <c r="P106" s="20"/>
      <c r="Q106" s="78"/>
      <c r="R106" s="20"/>
      <c r="S106" s="22"/>
      <c r="T106" s="23"/>
      <c r="U106" s="21"/>
    </row>
    <row r="107" spans="1:21" ht="15" customHeight="1">
      <c r="A107" s="71" t="str">
        <f>VLOOKUP(Table1354[[#This Row],[Sail Code]],'[1]2016 DATES&amp;PRICES'!B:C,2,FALSE)</f>
        <v>Grand Danube Cruise</v>
      </c>
      <c r="B107" s="2" t="s">
        <v>127</v>
      </c>
      <c r="C107" s="16" t="s">
        <v>30</v>
      </c>
      <c r="D107" s="4">
        <v>14</v>
      </c>
      <c r="E107" s="11">
        <v>42526</v>
      </c>
      <c r="F107" s="11">
        <v>42540</v>
      </c>
      <c r="G107" s="16" t="s">
        <v>609</v>
      </c>
      <c r="H107" s="16"/>
      <c r="I107" s="82">
        <v>0</v>
      </c>
      <c r="J107" s="82">
        <v>6</v>
      </c>
      <c r="K107" s="82">
        <v>0</v>
      </c>
      <c r="L107" s="82">
        <v>2</v>
      </c>
      <c r="M107" s="16"/>
      <c r="N107" s="87"/>
      <c r="O107" s="20"/>
      <c r="P107" s="20"/>
      <c r="Q107" s="78"/>
      <c r="R107" s="20"/>
      <c r="S107" s="22"/>
      <c r="T107" s="23"/>
      <c r="U107" s="21"/>
    </row>
    <row r="108" spans="1:21" ht="15" customHeight="1">
      <c r="A108" s="71" t="str">
        <f>VLOOKUP(Table1354[[#This Row],[Sail Code]],'[1]2016 DATES&amp;PRICES'!B:C,2,FALSE)</f>
        <v>Grand Danube Cruise</v>
      </c>
      <c r="B108" s="2" t="s">
        <v>128</v>
      </c>
      <c r="C108" s="16" t="s">
        <v>30</v>
      </c>
      <c r="D108" s="4">
        <v>14</v>
      </c>
      <c r="E108" s="11">
        <v>42540</v>
      </c>
      <c r="F108" s="11">
        <v>42554</v>
      </c>
      <c r="G108" s="16" t="s">
        <v>608</v>
      </c>
      <c r="H108" s="16"/>
      <c r="I108" s="82">
        <v>0</v>
      </c>
      <c r="J108" s="82">
        <v>8</v>
      </c>
      <c r="K108" s="82">
        <v>0</v>
      </c>
      <c r="L108" s="16"/>
      <c r="M108" s="16"/>
      <c r="N108" s="87"/>
      <c r="O108" s="20"/>
      <c r="P108" s="20"/>
      <c r="Q108" s="78"/>
      <c r="R108" s="20"/>
      <c r="S108" s="22"/>
      <c r="T108" s="23"/>
      <c r="U108" s="21"/>
    </row>
    <row r="109" spans="1:21" ht="15" customHeight="1">
      <c r="A109" s="71" t="str">
        <f>VLOOKUP(Table1354[[#This Row],[Sail Code]],'[1]2016 DATES&amp;PRICES'!B:C,2,FALSE)</f>
        <v>Grand Danube Cruise</v>
      </c>
      <c r="B109" s="2" t="s">
        <v>129</v>
      </c>
      <c r="C109" s="16" t="s">
        <v>23</v>
      </c>
      <c r="D109" s="4">
        <v>14</v>
      </c>
      <c r="E109" s="11">
        <v>42562</v>
      </c>
      <c r="F109" s="11">
        <v>42576</v>
      </c>
      <c r="G109" s="16" t="s">
        <v>609</v>
      </c>
      <c r="H109" s="16"/>
      <c r="I109" s="82">
        <v>0</v>
      </c>
      <c r="J109" s="82">
        <v>0</v>
      </c>
      <c r="K109" s="82">
        <v>0</v>
      </c>
      <c r="L109" s="16"/>
      <c r="M109" s="16"/>
      <c r="N109" s="100"/>
      <c r="O109" s="20"/>
      <c r="P109" s="20"/>
      <c r="Q109" s="78"/>
      <c r="R109" s="20"/>
      <c r="S109" s="22"/>
      <c r="T109" s="23"/>
      <c r="U109" s="21"/>
    </row>
    <row r="110" spans="1:21" ht="15" customHeight="1">
      <c r="A110" s="71" t="str">
        <f>VLOOKUP(Table1354[[#This Row],[Sail Code]],'[1]2016 DATES&amp;PRICES'!B:C,2,FALSE)</f>
        <v>Grand Danube Cruise</v>
      </c>
      <c r="B110" s="2" t="s">
        <v>130</v>
      </c>
      <c r="C110" s="16" t="s">
        <v>23</v>
      </c>
      <c r="D110" s="4">
        <v>14</v>
      </c>
      <c r="E110" s="11">
        <v>42576</v>
      </c>
      <c r="F110" s="11">
        <v>42590</v>
      </c>
      <c r="G110" s="16" t="s">
        <v>608</v>
      </c>
      <c r="H110" s="16"/>
      <c r="I110" s="82">
        <v>0</v>
      </c>
      <c r="J110" s="82">
        <v>1</v>
      </c>
      <c r="K110" s="82">
        <v>0</v>
      </c>
      <c r="L110" s="16"/>
      <c r="M110" s="16"/>
      <c r="N110" s="87"/>
      <c r="O110" s="20"/>
      <c r="P110" s="20"/>
      <c r="Q110" s="78"/>
      <c r="R110" s="20"/>
      <c r="S110" s="22"/>
      <c r="T110" s="23"/>
      <c r="U110" s="21"/>
    </row>
    <row r="111" spans="1:21" ht="15" customHeight="1">
      <c r="A111" s="71" t="str">
        <f>VLOOKUP(Table1354[[#This Row],[Sail Code]],'[1]2016 DATES&amp;PRICES'!B:C,2,FALSE)</f>
        <v>Grand Danube Cruise</v>
      </c>
      <c r="B111" s="2" t="s">
        <v>131</v>
      </c>
      <c r="C111" s="16" t="s">
        <v>30</v>
      </c>
      <c r="D111" s="4">
        <v>14</v>
      </c>
      <c r="E111" s="11">
        <v>42596</v>
      </c>
      <c r="F111" s="11">
        <v>42610</v>
      </c>
      <c r="G111" s="16" t="s">
        <v>609</v>
      </c>
      <c r="H111" s="16"/>
      <c r="I111" s="82">
        <v>0</v>
      </c>
      <c r="J111" s="82">
        <v>3</v>
      </c>
      <c r="K111" s="82">
        <v>0</v>
      </c>
      <c r="L111" s="16"/>
      <c r="M111" s="16"/>
      <c r="N111" s="87"/>
      <c r="O111" s="20"/>
      <c r="P111" s="20"/>
      <c r="Q111" s="78"/>
      <c r="R111" s="20"/>
      <c r="S111" s="22"/>
      <c r="T111" s="23"/>
      <c r="U111" s="21"/>
    </row>
    <row r="112" spans="1:21" ht="15" customHeight="1">
      <c r="A112" s="71" t="str">
        <f>VLOOKUP(Table1354[[#This Row],[Sail Code]],'[1]2016 DATES&amp;PRICES'!B:C,2,FALSE)</f>
        <v>Grand Danube Cruise</v>
      </c>
      <c r="B112" s="2" t="s">
        <v>132</v>
      </c>
      <c r="C112" s="16" t="s">
        <v>30</v>
      </c>
      <c r="D112" s="4">
        <v>14</v>
      </c>
      <c r="E112" s="11">
        <v>42610</v>
      </c>
      <c r="F112" s="11">
        <v>42624</v>
      </c>
      <c r="G112" s="16" t="s">
        <v>608</v>
      </c>
      <c r="H112" s="16"/>
      <c r="I112" s="82">
        <v>0</v>
      </c>
      <c r="J112" s="82">
        <v>4</v>
      </c>
      <c r="K112" s="82">
        <v>0</v>
      </c>
      <c r="L112" s="82">
        <v>1</v>
      </c>
      <c r="M112" s="16"/>
      <c r="N112" s="87"/>
      <c r="O112" s="20"/>
      <c r="P112" s="20"/>
      <c r="Q112" s="78"/>
      <c r="R112" s="20"/>
      <c r="S112" s="22"/>
      <c r="T112" s="23"/>
      <c r="U112" s="21"/>
    </row>
    <row r="113" spans="1:21" ht="15" customHeight="1">
      <c r="A113" s="71" t="str">
        <f>VLOOKUP(Table1354[[#This Row],[Sail Code]],'[1]2016 DATES&amp;PRICES'!B:C,2,FALSE)</f>
        <v>Grand Danube Cruise</v>
      </c>
      <c r="B113" s="2" t="s">
        <v>133</v>
      </c>
      <c r="C113" s="16" t="s">
        <v>23</v>
      </c>
      <c r="D113" s="4">
        <v>14</v>
      </c>
      <c r="E113" s="11">
        <v>42646</v>
      </c>
      <c r="F113" s="11">
        <v>42660</v>
      </c>
      <c r="G113" s="16" t="s">
        <v>609</v>
      </c>
      <c r="H113" s="16"/>
      <c r="I113" s="82">
        <v>0</v>
      </c>
      <c r="J113" s="82">
        <v>12</v>
      </c>
      <c r="K113" s="82">
        <v>1</v>
      </c>
      <c r="L113" s="82">
        <v>2</v>
      </c>
      <c r="M113" s="16"/>
      <c r="N113" s="87"/>
      <c r="O113" s="20"/>
      <c r="P113" s="20"/>
      <c r="Q113" s="78"/>
      <c r="R113" s="20"/>
      <c r="S113" s="22"/>
      <c r="T113" s="23"/>
      <c r="U113" s="21"/>
    </row>
    <row r="114" spans="1:21" ht="15" customHeight="1">
      <c r="A114" s="71" t="str">
        <f>VLOOKUP(Table1354[[#This Row],[Sail Code]],'[1]2016 DATES&amp;PRICES'!B:C,2,FALSE)</f>
        <v>Grand Danube Cruise</v>
      </c>
      <c r="B114" s="2" t="s">
        <v>134</v>
      </c>
      <c r="C114" s="16" t="s">
        <v>23</v>
      </c>
      <c r="D114" s="4">
        <v>14</v>
      </c>
      <c r="E114" s="11">
        <v>42660</v>
      </c>
      <c r="F114" s="11">
        <v>42674</v>
      </c>
      <c r="G114" s="16" t="s">
        <v>608</v>
      </c>
      <c r="H114" s="16"/>
      <c r="I114" s="82">
        <v>0</v>
      </c>
      <c r="J114" s="82">
        <v>3</v>
      </c>
      <c r="K114" s="82">
        <v>0</v>
      </c>
      <c r="L114" s="16"/>
      <c r="M114" s="16"/>
      <c r="N114" s="100"/>
      <c r="O114" s="20"/>
      <c r="P114" s="20"/>
      <c r="Q114" s="78"/>
      <c r="R114" s="20"/>
      <c r="S114" s="22"/>
      <c r="T114" s="23"/>
      <c r="U114" s="21"/>
    </row>
    <row r="115" spans="1:21" ht="15" customHeight="1">
      <c r="A115" s="71" t="str">
        <f>VLOOKUP(Table1354[[#This Row],[Sail Code]],'[1]2016 DATES&amp;PRICES'!B:C,2,FALSE)</f>
        <v>Hidden Wonders of Myanmar</v>
      </c>
      <c r="B115" s="2" t="s">
        <v>135</v>
      </c>
      <c r="C115" s="16" t="s">
        <v>107</v>
      </c>
      <c r="D115" s="4">
        <v>14</v>
      </c>
      <c r="E115" s="11">
        <v>42375</v>
      </c>
      <c r="F115" s="11">
        <v>42389</v>
      </c>
      <c r="G115" s="16" t="s">
        <v>136</v>
      </c>
      <c r="H115" s="82">
        <v>28</v>
      </c>
      <c r="I115" s="82">
        <v>17</v>
      </c>
      <c r="J115" s="82">
        <v>11</v>
      </c>
      <c r="K115" s="82">
        <v>0</v>
      </c>
      <c r="L115" s="82">
        <v>1</v>
      </c>
      <c r="M115" s="82">
        <v>0</v>
      </c>
      <c r="N115" s="91">
        <f t="shared" ref="N115:N130" si="2">1-SUM(M115/H115)</f>
        <v>1</v>
      </c>
      <c r="O115" s="20"/>
      <c r="P115" s="20"/>
      <c r="Q115" s="78"/>
      <c r="R115" s="20"/>
      <c r="S115" s="90"/>
      <c r="T115" s="99"/>
      <c r="U115" s="21"/>
    </row>
    <row r="116" spans="1:21" ht="15" customHeight="1">
      <c r="A116" s="71" t="str">
        <f>VLOOKUP(Table1354[[#This Row],[Sail Code]],'[1]2016 DATES&amp;PRICES'!B:C,2,FALSE)</f>
        <v>Hidden Wonders of Myanmar</v>
      </c>
      <c r="B116" s="2" t="s">
        <v>137</v>
      </c>
      <c r="C116" s="16" t="s">
        <v>107</v>
      </c>
      <c r="D116" s="4">
        <v>14</v>
      </c>
      <c r="E116" s="11">
        <v>42409</v>
      </c>
      <c r="F116" s="11">
        <v>42423</v>
      </c>
      <c r="G116" s="16" t="s">
        <v>138</v>
      </c>
      <c r="H116" s="82">
        <v>28</v>
      </c>
      <c r="I116" s="82">
        <v>4</v>
      </c>
      <c r="J116" s="82">
        <v>24</v>
      </c>
      <c r="K116" s="82">
        <v>0</v>
      </c>
      <c r="L116" s="82">
        <v>3</v>
      </c>
      <c r="M116" s="82">
        <v>0</v>
      </c>
      <c r="N116" s="91">
        <f t="shared" si="2"/>
        <v>1</v>
      </c>
      <c r="O116" s="20"/>
      <c r="P116" s="20"/>
      <c r="Q116" s="78"/>
      <c r="R116" s="20"/>
      <c r="S116" s="22"/>
      <c r="T116" s="99"/>
      <c r="U116" s="21"/>
    </row>
    <row r="117" spans="1:21" ht="15" customHeight="1">
      <c r="A117" s="71" t="str">
        <f>VLOOKUP(Table1354[[#This Row],[Sail Code]],'[1]2016 DATES&amp;PRICES'!B:C,2,FALSE)</f>
        <v>Hidden Wonders of Myanmar</v>
      </c>
      <c r="B117" s="2" t="s">
        <v>139</v>
      </c>
      <c r="C117" s="16" t="s">
        <v>107</v>
      </c>
      <c r="D117" s="4">
        <v>14</v>
      </c>
      <c r="E117" s="11">
        <v>42423</v>
      </c>
      <c r="F117" s="11">
        <v>42437</v>
      </c>
      <c r="G117" s="16" t="s">
        <v>136</v>
      </c>
      <c r="H117" s="82">
        <v>28</v>
      </c>
      <c r="I117" s="82">
        <v>2</v>
      </c>
      <c r="J117" s="82">
        <v>15</v>
      </c>
      <c r="K117" s="82">
        <v>0</v>
      </c>
      <c r="L117" s="82">
        <v>1</v>
      </c>
      <c r="M117" s="82">
        <v>11</v>
      </c>
      <c r="N117" s="87">
        <f t="shared" si="2"/>
        <v>0.60714285714285721</v>
      </c>
      <c r="O117" s="20"/>
      <c r="P117" s="20"/>
      <c r="Q117" s="78"/>
      <c r="R117" s="20"/>
      <c r="S117" s="22"/>
      <c r="T117" s="99"/>
      <c r="U117" s="21"/>
    </row>
    <row r="118" spans="1:21" ht="15" customHeight="1">
      <c r="A118" s="71" t="str">
        <f>VLOOKUP(Table1354[[#This Row],[Sail Code]],'[1]2016 DATES&amp;PRICES'!B:C,2,FALSE)</f>
        <v>Hidden Wonders of Myanmar</v>
      </c>
      <c r="B118" s="2" t="s">
        <v>140</v>
      </c>
      <c r="C118" s="16" t="s">
        <v>107</v>
      </c>
      <c r="D118" s="4">
        <v>14</v>
      </c>
      <c r="E118" s="11">
        <v>42477</v>
      </c>
      <c r="F118" s="11">
        <v>42491</v>
      </c>
      <c r="G118" s="16" t="s">
        <v>138</v>
      </c>
      <c r="H118" s="82">
        <v>28</v>
      </c>
      <c r="I118" s="82">
        <v>0</v>
      </c>
      <c r="J118" s="82">
        <v>6</v>
      </c>
      <c r="K118" s="82">
        <v>0</v>
      </c>
      <c r="L118" s="16"/>
      <c r="M118" s="82">
        <v>22</v>
      </c>
      <c r="N118" s="87">
        <f t="shared" si="2"/>
        <v>0.2142857142857143</v>
      </c>
      <c r="O118" s="20"/>
      <c r="P118" s="20"/>
      <c r="Q118" s="78"/>
      <c r="R118" s="20"/>
      <c r="S118" s="22"/>
      <c r="T118" s="99">
        <v>2500</v>
      </c>
      <c r="U118" s="21"/>
    </row>
    <row r="119" spans="1:21" ht="15" customHeight="1">
      <c r="A119" s="71" t="str">
        <f>VLOOKUP(Table1354[[#This Row],[Sail Code]],'[1]2016 DATES&amp;PRICES'!B:C,2,FALSE)</f>
        <v>Hidden Wonders of Myanmar</v>
      </c>
      <c r="B119" s="2" t="s">
        <v>141</v>
      </c>
      <c r="C119" s="16" t="s">
        <v>107</v>
      </c>
      <c r="D119" s="4">
        <v>14</v>
      </c>
      <c r="E119" s="11">
        <v>42611</v>
      </c>
      <c r="F119" s="11">
        <v>42625</v>
      </c>
      <c r="G119" s="16" t="s">
        <v>136</v>
      </c>
      <c r="H119" s="82">
        <v>28</v>
      </c>
      <c r="I119" s="82">
        <v>0</v>
      </c>
      <c r="J119" s="82">
        <v>2</v>
      </c>
      <c r="K119" s="82">
        <v>0</v>
      </c>
      <c r="L119" s="16"/>
      <c r="M119" s="82">
        <v>26</v>
      </c>
      <c r="N119" s="83">
        <f t="shared" si="2"/>
        <v>7.1428571428571397E-2</v>
      </c>
      <c r="O119" s="20" t="s">
        <v>12</v>
      </c>
      <c r="P119" s="20"/>
      <c r="Q119" s="78" t="s">
        <v>535</v>
      </c>
      <c r="R119" s="20"/>
      <c r="S119" s="25">
        <f>VLOOKUP(Table1354[[#This Row],[Sail Code]],'[1]2016 PROMO'!C:R,9,FALSE)</f>
        <v>3000</v>
      </c>
      <c r="T119" s="99">
        <v>3000</v>
      </c>
      <c r="U119" s="21"/>
    </row>
    <row r="120" spans="1:21" ht="15" customHeight="1">
      <c r="A120" s="71" t="str">
        <f>VLOOKUP(Table1354[[#This Row],[Sail Code]],'[1]2016 DATES&amp;PRICES'!B:C,2,FALSE)</f>
        <v>Hidden Wonders of Myanmar</v>
      </c>
      <c r="B120" s="2" t="s">
        <v>142</v>
      </c>
      <c r="C120" s="16" t="s">
        <v>107</v>
      </c>
      <c r="D120" s="4">
        <v>14</v>
      </c>
      <c r="E120" s="11">
        <v>42725</v>
      </c>
      <c r="F120" s="11">
        <v>42739</v>
      </c>
      <c r="G120" s="16" t="s">
        <v>138</v>
      </c>
      <c r="H120" s="82">
        <v>28</v>
      </c>
      <c r="I120" s="82">
        <v>0</v>
      </c>
      <c r="J120" s="82">
        <v>4</v>
      </c>
      <c r="K120" s="82">
        <v>1</v>
      </c>
      <c r="L120" s="16"/>
      <c r="M120" s="82">
        <v>23</v>
      </c>
      <c r="N120" s="87">
        <f t="shared" si="2"/>
        <v>0.1785714285714286</v>
      </c>
      <c r="O120" s="20" t="s">
        <v>12</v>
      </c>
      <c r="P120" s="20"/>
      <c r="Q120" s="78" t="s">
        <v>535</v>
      </c>
      <c r="R120" s="20"/>
      <c r="S120" s="22"/>
      <c r="T120" s="99">
        <v>1500</v>
      </c>
      <c r="U120" s="21"/>
    </row>
    <row r="121" spans="1:21" ht="15" customHeight="1">
      <c r="A121" s="71" t="str">
        <f>VLOOKUP(Table1354[[#This Row],[Sail Code]],'[1]2016 DATES&amp;PRICES'!B:C,2,FALSE)</f>
        <v>Magnificent Europe</v>
      </c>
      <c r="B121" s="2" t="s">
        <v>143</v>
      </c>
      <c r="C121" s="16" t="s">
        <v>30</v>
      </c>
      <c r="D121" s="4">
        <v>14</v>
      </c>
      <c r="E121" s="11">
        <v>42491</v>
      </c>
      <c r="F121" s="11">
        <v>42505</v>
      </c>
      <c r="G121" s="16" t="s">
        <v>144</v>
      </c>
      <c r="H121" s="82">
        <v>82</v>
      </c>
      <c r="I121" s="82">
        <v>12</v>
      </c>
      <c r="J121" s="82">
        <v>15</v>
      </c>
      <c r="K121" s="82">
        <v>0</v>
      </c>
      <c r="L121" s="16"/>
      <c r="M121" s="82">
        <v>55</v>
      </c>
      <c r="N121" s="87">
        <f t="shared" si="2"/>
        <v>0.32926829268292679</v>
      </c>
      <c r="O121" s="20" t="s">
        <v>12</v>
      </c>
      <c r="P121" s="20"/>
      <c r="Q121" s="78"/>
      <c r="R121" s="20" t="s">
        <v>647</v>
      </c>
      <c r="S121" s="22"/>
      <c r="T121" s="23">
        <v>1000</v>
      </c>
      <c r="U121" s="21"/>
    </row>
    <row r="122" spans="1:21" ht="15" customHeight="1">
      <c r="A122" s="71" t="str">
        <f>VLOOKUP(Table1354[[#This Row],[Sail Code]],'[1]2016 DATES&amp;PRICES'!B:C,2,FALSE)</f>
        <v>Magnificent Europe</v>
      </c>
      <c r="B122" s="2" t="s">
        <v>145</v>
      </c>
      <c r="C122" s="16" t="s">
        <v>52</v>
      </c>
      <c r="D122" s="4">
        <v>14</v>
      </c>
      <c r="E122" s="11">
        <v>42513</v>
      </c>
      <c r="F122" s="11">
        <v>42527</v>
      </c>
      <c r="G122" s="16" t="s">
        <v>144</v>
      </c>
      <c r="H122" s="82">
        <v>82</v>
      </c>
      <c r="I122" s="82">
        <v>31</v>
      </c>
      <c r="J122" s="82">
        <v>11</v>
      </c>
      <c r="K122" s="82">
        <v>2</v>
      </c>
      <c r="L122" s="16"/>
      <c r="M122" s="82">
        <v>38</v>
      </c>
      <c r="N122" s="87">
        <f t="shared" si="2"/>
        <v>0.53658536585365857</v>
      </c>
      <c r="O122" s="20"/>
      <c r="P122" s="20"/>
      <c r="Q122" s="78" t="s">
        <v>534</v>
      </c>
      <c r="R122" s="20"/>
      <c r="S122" s="22"/>
      <c r="T122" s="23"/>
      <c r="U122" s="21"/>
    </row>
    <row r="123" spans="1:21" ht="15" customHeight="1">
      <c r="A123" s="71" t="str">
        <f>VLOOKUP(Table1354[[#This Row],[Sail Code]],'[1]2016 DATES&amp;PRICES'!B:C,2,FALSE)</f>
        <v>Magnificent Europe</v>
      </c>
      <c r="B123" s="2" t="s">
        <v>146</v>
      </c>
      <c r="C123" s="16" t="s">
        <v>23</v>
      </c>
      <c r="D123" s="4">
        <v>14</v>
      </c>
      <c r="E123" s="11">
        <v>42513</v>
      </c>
      <c r="F123" s="11">
        <v>42527</v>
      </c>
      <c r="G123" s="16" t="s">
        <v>147</v>
      </c>
      <c r="H123" s="82">
        <v>82</v>
      </c>
      <c r="I123" s="82">
        <v>16</v>
      </c>
      <c r="J123" s="82">
        <v>13</v>
      </c>
      <c r="K123" s="82">
        <v>1</v>
      </c>
      <c r="L123" s="16"/>
      <c r="M123" s="82">
        <v>52</v>
      </c>
      <c r="N123" s="87">
        <f t="shared" si="2"/>
        <v>0.36585365853658536</v>
      </c>
      <c r="O123" s="20"/>
      <c r="P123" s="20" t="s">
        <v>12</v>
      </c>
      <c r="Q123" s="78" t="s">
        <v>534</v>
      </c>
      <c r="R123" s="20" t="s">
        <v>651</v>
      </c>
      <c r="S123" s="22"/>
      <c r="T123" s="23">
        <v>1000</v>
      </c>
      <c r="U123" s="21"/>
    </row>
    <row r="124" spans="1:21" ht="15" customHeight="1">
      <c r="A124" s="71" t="str">
        <f>VLOOKUP(Table1354[[#This Row],[Sail Code]],'[1]2016 DATES&amp;PRICES'!B:C,2,FALSE)</f>
        <v>Magnificent Europe</v>
      </c>
      <c r="B124" s="2" t="s">
        <v>148</v>
      </c>
      <c r="C124" s="16" t="s">
        <v>26</v>
      </c>
      <c r="D124" s="4">
        <v>14</v>
      </c>
      <c r="E124" s="11">
        <v>42516</v>
      </c>
      <c r="F124" s="11">
        <v>42530</v>
      </c>
      <c r="G124" s="16" t="s">
        <v>144</v>
      </c>
      <c r="H124" s="82">
        <v>79</v>
      </c>
      <c r="I124" s="82">
        <v>79</v>
      </c>
      <c r="J124" s="82">
        <v>0</v>
      </c>
      <c r="K124" s="82">
        <v>0</v>
      </c>
      <c r="L124" s="16"/>
      <c r="M124" s="82">
        <v>0</v>
      </c>
      <c r="N124" s="91">
        <f t="shared" si="2"/>
        <v>1</v>
      </c>
      <c r="O124" s="20"/>
      <c r="P124" s="20"/>
      <c r="Q124" s="78"/>
      <c r="R124" s="20"/>
      <c r="S124" s="22"/>
      <c r="T124" s="23"/>
      <c r="U124" s="21"/>
    </row>
    <row r="125" spans="1:21" ht="15" customHeight="1">
      <c r="A125" s="71" t="str">
        <f>VLOOKUP(Table1354[[#This Row],[Sail Code]],'[1]2016 DATES&amp;PRICES'!B:C,2,FALSE)</f>
        <v>Magnificent Europe</v>
      </c>
      <c r="B125" s="2" t="s">
        <v>149</v>
      </c>
      <c r="C125" s="16" t="s">
        <v>52</v>
      </c>
      <c r="D125" s="4">
        <v>14</v>
      </c>
      <c r="E125" s="11">
        <v>42541</v>
      </c>
      <c r="F125" s="11">
        <v>42555</v>
      </c>
      <c r="G125" s="16" t="s">
        <v>147</v>
      </c>
      <c r="H125" s="82">
        <v>82</v>
      </c>
      <c r="I125" s="82">
        <v>1</v>
      </c>
      <c r="J125" s="82">
        <v>8</v>
      </c>
      <c r="K125" s="82">
        <v>0</v>
      </c>
      <c r="L125" s="16"/>
      <c r="M125" s="82">
        <v>73</v>
      </c>
      <c r="N125" s="88">
        <f t="shared" si="2"/>
        <v>0.1097560975609756</v>
      </c>
      <c r="O125" s="20" t="s">
        <v>12</v>
      </c>
      <c r="P125" s="20"/>
      <c r="Q125" s="78"/>
      <c r="R125" s="20"/>
      <c r="S125" s="22"/>
      <c r="T125" s="23">
        <v>1500</v>
      </c>
      <c r="U125" s="21"/>
    </row>
    <row r="126" spans="1:21" ht="15" customHeight="1">
      <c r="A126" s="71" t="str">
        <f>VLOOKUP(Table1354[[#This Row],[Sail Code]],'[1]2016 DATES&amp;PRICES'!B:C,2,FALSE)</f>
        <v>Magnificent Europe</v>
      </c>
      <c r="B126" s="2" t="s">
        <v>150</v>
      </c>
      <c r="C126" s="16" t="s">
        <v>23</v>
      </c>
      <c r="D126" s="4">
        <v>14</v>
      </c>
      <c r="E126" s="11">
        <v>42541</v>
      </c>
      <c r="F126" s="11">
        <v>42555</v>
      </c>
      <c r="G126" s="16" t="s">
        <v>144</v>
      </c>
      <c r="H126" s="82">
        <v>82</v>
      </c>
      <c r="I126" s="82">
        <v>2</v>
      </c>
      <c r="J126" s="82">
        <v>6</v>
      </c>
      <c r="K126" s="82">
        <v>0</v>
      </c>
      <c r="L126" s="16"/>
      <c r="M126" s="82">
        <v>74</v>
      </c>
      <c r="N126" s="88">
        <f t="shared" si="2"/>
        <v>9.7560975609756073E-2</v>
      </c>
      <c r="O126" s="20"/>
      <c r="P126" s="20" t="s">
        <v>12</v>
      </c>
      <c r="Q126" s="78" t="s">
        <v>534</v>
      </c>
      <c r="R126" s="20">
        <v>3</v>
      </c>
      <c r="S126" s="22"/>
      <c r="T126" s="23">
        <v>1500</v>
      </c>
      <c r="U126" s="21"/>
    </row>
    <row r="127" spans="1:21" ht="15" customHeight="1">
      <c r="A127" s="71" t="str">
        <f>VLOOKUP(Table1354[[#This Row],[Sail Code]],'[1]2016 DATES&amp;PRICES'!B:C,2,FALSE)</f>
        <v>Magnificent Europe</v>
      </c>
      <c r="B127" s="2" t="s">
        <v>151</v>
      </c>
      <c r="C127" s="16" t="s">
        <v>52</v>
      </c>
      <c r="D127" s="4">
        <v>14</v>
      </c>
      <c r="E127" s="11">
        <v>42597</v>
      </c>
      <c r="F127" s="11">
        <v>42611</v>
      </c>
      <c r="G127" s="16" t="s">
        <v>144</v>
      </c>
      <c r="H127" s="82">
        <v>82</v>
      </c>
      <c r="I127" s="82">
        <v>0</v>
      </c>
      <c r="J127" s="82">
        <v>4</v>
      </c>
      <c r="K127" s="82">
        <v>0</v>
      </c>
      <c r="L127" s="16"/>
      <c r="M127" s="82">
        <v>78</v>
      </c>
      <c r="N127" s="83">
        <f t="shared" si="2"/>
        <v>4.8780487804878092E-2</v>
      </c>
      <c r="O127" s="20"/>
      <c r="P127" s="20"/>
      <c r="Q127" s="78" t="s">
        <v>534</v>
      </c>
      <c r="R127" s="20">
        <v>1</v>
      </c>
      <c r="S127" s="22"/>
      <c r="T127" s="23">
        <v>3000</v>
      </c>
      <c r="U127" s="21"/>
    </row>
    <row r="128" spans="1:21" ht="15" customHeight="1">
      <c r="A128" s="71" t="str">
        <f>VLOOKUP(Table1354[[#This Row],[Sail Code]],'[1]2016 DATES&amp;PRICES'!B:C,2,FALSE)</f>
        <v>Magnificent Europe</v>
      </c>
      <c r="B128" s="2" t="s">
        <v>152</v>
      </c>
      <c r="C128" s="16" t="s">
        <v>23</v>
      </c>
      <c r="D128" s="4">
        <v>14</v>
      </c>
      <c r="E128" s="11">
        <v>42597</v>
      </c>
      <c r="F128" s="11">
        <v>42611</v>
      </c>
      <c r="G128" s="16" t="s">
        <v>147</v>
      </c>
      <c r="H128" s="82">
        <v>82</v>
      </c>
      <c r="I128" s="82">
        <v>14</v>
      </c>
      <c r="J128" s="82">
        <v>2</v>
      </c>
      <c r="K128" s="82">
        <v>2</v>
      </c>
      <c r="L128" s="16"/>
      <c r="M128" s="82">
        <v>64</v>
      </c>
      <c r="N128" s="87">
        <f t="shared" si="2"/>
        <v>0.21951219512195119</v>
      </c>
      <c r="O128" s="20" t="s">
        <v>12</v>
      </c>
      <c r="P128" s="20" t="s">
        <v>12</v>
      </c>
      <c r="Q128" s="78" t="s">
        <v>534</v>
      </c>
      <c r="R128" s="20"/>
      <c r="S128" s="22"/>
      <c r="T128" s="23">
        <v>1500</v>
      </c>
      <c r="U128" s="21"/>
    </row>
    <row r="129" spans="1:21" ht="15" customHeight="1">
      <c r="A129" s="71" t="str">
        <f>VLOOKUP(Table1354[[#This Row],[Sail Code]],'[1]2016 DATES&amp;PRICES'!B:C,2,FALSE)</f>
        <v>Magnificent Europe</v>
      </c>
      <c r="B129" s="2" t="s">
        <v>153</v>
      </c>
      <c r="C129" s="16" t="s">
        <v>52</v>
      </c>
      <c r="D129" s="4">
        <v>14</v>
      </c>
      <c r="E129" s="11">
        <v>42625</v>
      </c>
      <c r="F129" s="11">
        <v>42639</v>
      </c>
      <c r="G129" s="16" t="s">
        <v>147</v>
      </c>
      <c r="H129" s="82">
        <v>82</v>
      </c>
      <c r="I129" s="82">
        <v>4</v>
      </c>
      <c r="J129" s="82">
        <v>24</v>
      </c>
      <c r="K129" s="82">
        <v>0</v>
      </c>
      <c r="L129" s="16"/>
      <c r="M129" s="82">
        <v>54</v>
      </c>
      <c r="N129" s="87">
        <f t="shared" si="2"/>
        <v>0.34146341463414631</v>
      </c>
      <c r="O129" s="20"/>
      <c r="P129" s="20"/>
      <c r="Q129" s="78" t="s">
        <v>534</v>
      </c>
      <c r="R129" s="20"/>
      <c r="S129" s="22"/>
      <c r="T129" s="23"/>
      <c r="U129" s="21"/>
    </row>
    <row r="130" spans="1:21">
      <c r="A130" s="71" t="str">
        <f>VLOOKUP(Table1354[[#This Row],[Sail Code]],'[1]2016 DATES&amp;PRICES'!B:C,2,FALSE)</f>
        <v>Magnificent Europe</v>
      </c>
      <c r="B130" s="2" t="s">
        <v>154</v>
      </c>
      <c r="C130" s="16" t="s">
        <v>23</v>
      </c>
      <c r="D130" s="4">
        <v>14</v>
      </c>
      <c r="E130" s="11">
        <v>42625</v>
      </c>
      <c r="F130" s="11">
        <v>42639</v>
      </c>
      <c r="G130" s="16" t="s">
        <v>144</v>
      </c>
      <c r="H130" s="82">
        <v>82</v>
      </c>
      <c r="I130" s="82">
        <v>24</v>
      </c>
      <c r="J130" s="82">
        <v>23</v>
      </c>
      <c r="K130" s="82">
        <v>2</v>
      </c>
      <c r="L130" s="16"/>
      <c r="M130" s="82">
        <v>33</v>
      </c>
      <c r="N130" s="87">
        <f t="shared" si="2"/>
        <v>0.59756097560975607</v>
      </c>
      <c r="O130" s="20"/>
      <c r="P130" s="20"/>
      <c r="Q130" s="78" t="s">
        <v>534</v>
      </c>
      <c r="R130" s="20"/>
      <c r="S130" s="22"/>
      <c r="T130" s="23"/>
      <c r="U130" s="21"/>
    </row>
    <row r="131" spans="1:21" ht="15" customHeight="1">
      <c r="A131" s="71" t="str">
        <f>VLOOKUP(Table1354[[#This Row],[Sail Code]],'[1]2016 DATES&amp;PRICES'!B:C,2,FALSE)</f>
        <v>Magnificent Europe (Christmas Cruise)</v>
      </c>
      <c r="B131" s="2" t="s">
        <v>155</v>
      </c>
      <c r="C131" s="16" t="s">
        <v>23</v>
      </c>
      <c r="D131" s="4">
        <v>14</v>
      </c>
      <c r="E131" s="11">
        <v>42723</v>
      </c>
      <c r="F131" s="11">
        <v>42737</v>
      </c>
      <c r="G131" s="16" t="s">
        <v>156</v>
      </c>
      <c r="H131" s="16"/>
      <c r="I131" s="82">
        <v>0</v>
      </c>
      <c r="J131" s="82">
        <v>0</v>
      </c>
      <c r="K131" s="82">
        <v>0</v>
      </c>
      <c r="L131" s="16"/>
      <c r="M131" s="16"/>
      <c r="N131" s="101">
        <v>0</v>
      </c>
      <c r="O131" s="20" t="s">
        <v>12</v>
      </c>
      <c r="P131" s="20"/>
      <c r="Q131" s="78"/>
      <c r="R131" s="20"/>
      <c r="S131" s="22"/>
      <c r="T131" s="81">
        <v>0.4</v>
      </c>
      <c r="U131" s="21"/>
    </row>
    <row r="132" spans="1:21" ht="15" customHeight="1">
      <c r="A132" s="71" t="s">
        <v>521</v>
      </c>
      <c r="B132" s="2" t="s">
        <v>506</v>
      </c>
      <c r="C132" s="16" t="s">
        <v>23</v>
      </c>
      <c r="D132" s="4">
        <v>4</v>
      </c>
      <c r="E132" s="11">
        <v>42449</v>
      </c>
      <c r="F132" s="11">
        <v>42453</v>
      </c>
      <c r="G132" s="16" t="s">
        <v>47</v>
      </c>
      <c r="H132" s="82">
        <v>82</v>
      </c>
      <c r="I132" s="82">
        <v>82</v>
      </c>
      <c r="J132" s="82">
        <v>0</v>
      </c>
      <c r="K132" s="82">
        <v>0</v>
      </c>
      <c r="L132" s="16"/>
      <c r="M132" s="82">
        <v>0</v>
      </c>
      <c r="N132" s="91">
        <f t="shared" ref="N132:N195" si="3">1-SUM(M132/H132)</f>
        <v>1</v>
      </c>
      <c r="O132" s="20"/>
      <c r="P132" s="20"/>
      <c r="Q132" s="78"/>
      <c r="R132" s="20"/>
      <c r="S132" s="22"/>
      <c r="T132" s="23"/>
      <c r="U132" s="21"/>
    </row>
    <row r="133" spans="1:21" ht="15" customHeight="1">
      <c r="A133" s="71" t="str">
        <f>VLOOKUP(Table1354[[#This Row],[Sail Code]],'[1]2016 DATES&amp;PRICES'!B:C,2,FALSE)</f>
        <v>Melodies of the Danube</v>
      </c>
      <c r="B133" s="2" t="s">
        <v>157</v>
      </c>
      <c r="C133" s="16" t="s">
        <v>23</v>
      </c>
      <c r="D133" s="4">
        <v>7</v>
      </c>
      <c r="E133" s="11">
        <v>42457</v>
      </c>
      <c r="F133" s="11">
        <v>42464</v>
      </c>
      <c r="G133" s="16" t="s">
        <v>47</v>
      </c>
      <c r="H133" s="82">
        <v>82</v>
      </c>
      <c r="I133" s="82">
        <v>8</v>
      </c>
      <c r="J133" s="82">
        <v>0</v>
      </c>
      <c r="K133" s="82">
        <v>0</v>
      </c>
      <c r="L133" s="16"/>
      <c r="M133" s="82">
        <v>74</v>
      </c>
      <c r="N133" s="88">
        <f t="shared" si="3"/>
        <v>9.7560975609756073E-2</v>
      </c>
      <c r="O133" s="20"/>
      <c r="P133" s="20"/>
      <c r="Q133" s="78" t="s">
        <v>533</v>
      </c>
      <c r="R133" s="20">
        <v>3</v>
      </c>
      <c r="S133" s="25">
        <f>VLOOKUP(Table1354[[#This Row],[Sail Code]],'[1]2016 PROMO'!C:R,9,FALSE)</f>
        <v>2000</v>
      </c>
      <c r="T133" s="23">
        <v>2000</v>
      </c>
      <c r="U133" s="21"/>
    </row>
    <row r="134" spans="1:21" ht="15" customHeight="1">
      <c r="A134" s="71" t="str">
        <f>VLOOKUP(Table1354[[#This Row],[Sail Code]],'[1]2016 DATES&amp;PRICES'!B:C,2,FALSE)</f>
        <v>Melodies of the Danube</v>
      </c>
      <c r="B134" s="1" t="s">
        <v>158</v>
      </c>
      <c r="C134" s="72" t="s">
        <v>10</v>
      </c>
      <c r="D134" s="76">
        <v>7</v>
      </c>
      <c r="E134" s="73">
        <v>42467</v>
      </c>
      <c r="F134" s="73">
        <v>42474</v>
      </c>
      <c r="G134" s="72" t="s">
        <v>47</v>
      </c>
      <c r="H134" s="82">
        <v>74</v>
      </c>
      <c r="I134" s="82">
        <v>17</v>
      </c>
      <c r="J134" s="82">
        <v>3</v>
      </c>
      <c r="K134" s="82">
        <v>0</v>
      </c>
      <c r="L134" s="16"/>
      <c r="M134" s="82">
        <v>54</v>
      </c>
      <c r="N134" s="87">
        <f t="shared" si="3"/>
        <v>0.27027027027027029</v>
      </c>
      <c r="O134" s="20"/>
      <c r="P134" s="20"/>
      <c r="Q134" s="78" t="s">
        <v>533</v>
      </c>
      <c r="R134" s="20" t="s">
        <v>652</v>
      </c>
      <c r="S134" s="22"/>
      <c r="T134" s="23">
        <v>1500</v>
      </c>
      <c r="U134" s="21"/>
    </row>
    <row r="135" spans="1:21" ht="15" customHeight="1">
      <c r="A135" s="71" t="str">
        <f>VLOOKUP(Table1354[[#This Row],[Sail Code]],'[1]2016 DATES&amp;PRICES'!B:C,2,FALSE)</f>
        <v>Melodies of the Danube</v>
      </c>
      <c r="B135" s="5" t="s">
        <v>159</v>
      </c>
      <c r="C135" s="16" t="s">
        <v>160</v>
      </c>
      <c r="D135" s="4">
        <v>7</v>
      </c>
      <c r="E135" s="11">
        <v>42469</v>
      </c>
      <c r="F135" s="11">
        <v>42476</v>
      </c>
      <c r="G135" s="16" t="s">
        <v>47</v>
      </c>
      <c r="H135" s="82">
        <v>81</v>
      </c>
      <c r="I135" s="82">
        <v>5</v>
      </c>
      <c r="J135" s="82">
        <v>2</v>
      </c>
      <c r="K135" s="82">
        <v>0</v>
      </c>
      <c r="L135" s="16"/>
      <c r="M135" s="82">
        <v>74</v>
      </c>
      <c r="N135" s="83">
        <f t="shared" si="3"/>
        <v>8.6419753086419804E-2</v>
      </c>
      <c r="O135" s="20"/>
      <c r="P135" s="20"/>
      <c r="Q135" s="78"/>
      <c r="R135" s="20"/>
      <c r="S135" s="97" t="s">
        <v>648</v>
      </c>
      <c r="T135" s="98" t="s">
        <v>648</v>
      </c>
      <c r="U135" s="21"/>
    </row>
    <row r="136" spans="1:21" ht="15" customHeight="1">
      <c r="A136" s="71" t="str">
        <f>VLOOKUP(Table1354[[#This Row],[Sail Code]],'[1]2016 DATES&amp;PRICES'!B:C,2,FALSE)</f>
        <v>Melodies of the Danube</v>
      </c>
      <c r="B136" s="2" t="s">
        <v>161</v>
      </c>
      <c r="C136" s="16" t="s">
        <v>23</v>
      </c>
      <c r="D136" s="4">
        <v>7</v>
      </c>
      <c r="E136" s="11">
        <v>42471</v>
      </c>
      <c r="F136" s="11">
        <v>42478</v>
      </c>
      <c r="G136" s="16" t="s">
        <v>47</v>
      </c>
      <c r="H136" s="82">
        <v>82</v>
      </c>
      <c r="I136" s="82">
        <v>0</v>
      </c>
      <c r="J136" s="82">
        <v>6</v>
      </c>
      <c r="K136" s="82">
        <v>0</v>
      </c>
      <c r="L136" s="16"/>
      <c r="M136" s="82">
        <v>76</v>
      </c>
      <c r="N136" s="83">
        <f t="shared" si="3"/>
        <v>7.3170731707317027E-2</v>
      </c>
      <c r="O136" s="20" t="s">
        <v>12</v>
      </c>
      <c r="P136" s="20"/>
      <c r="Q136" s="78" t="s">
        <v>533</v>
      </c>
      <c r="R136" s="20">
        <v>2</v>
      </c>
      <c r="S136" s="22"/>
      <c r="T136" s="75">
        <v>1000</v>
      </c>
      <c r="U136" s="21"/>
    </row>
    <row r="137" spans="1:21" ht="15" customHeight="1">
      <c r="A137" s="71" t="str">
        <f>VLOOKUP(Table1354[[#This Row],[Sail Code]],'[1]2016 DATES&amp;PRICES'!B:C,2,FALSE)</f>
        <v>Melodies of the Danube</v>
      </c>
      <c r="B137" s="1" t="s">
        <v>162</v>
      </c>
      <c r="C137" s="72" t="s">
        <v>10</v>
      </c>
      <c r="D137" s="76">
        <v>7</v>
      </c>
      <c r="E137" s="73">
        <v>42481</v>
      </c>
      <c r="F137" s="73">
        <v>42488</v>
      </c>
      <c r="G137" s="72" t="s">
        <v>47</v>
      </c>
      <c r="H137" s="82">
        <v>74</v>
      </c>
      <c r="I137" s="82">
        <v>0</v>
      </c>
      <c r="J137" s="82">
        <v>3</v>
      </c>
      <c r="K137" s="82">
        <v>0</v>
      </c>
      <c r="L137" s="16"/>
      <c r="M137" s="82">
        <v>71</v>
      </c>
      <c r="N137" s="83">
        <f t="shared" si="3"/>
        <v>4.0540540540540571E-2</v>
      </c>
      <c r="O137" s="20"/>
      <c r="P137" s="20" t="s">
        <v>12</v>
      </c>
      <c r="Q137" s="78" t="s">
        <v>533</v>
      </c>
      <c r="R137" s="20">
        <v>4</v>
      </c>
      <c r="S137" s="22"/>
      <c r="T137" s="75">
        <v>1000</v>
      </c>
      <c r="U137" s="21"/>
    </row>
    <row r="138" spans="1:21" ht="15" customHeight="1">
      <c r="A138" s="71" t="str">
        <f>VLOOKUP(Table1354[[#This Row],[Sail Code]],'[1]2016 DATES&amp;PRICES'!B:C,2,FALSE)</f>
        <v>Melodies of the Danube</v>
      </c>
      <c r="B138" s="2" t="s">
        <v>163</v>
      </c>
      <c r="C138" s="16" t="s">
        <v>23</v>
      </c>
      <c r="D138" s="4">
        <v>7</v>
      </c>
      <c r="E138" s="11">
        <v>42499</v>
      </c>
      <c r="F138" s="11">
        <v>42506</v>
      </c>
      <c r="G138" s="16" t="s">
        <v>47</v>
      </c>
      <c r="H138" s="82">
        <v>82</v>
      </c>
      <c r="I138" s="82">
        <v>82</v>
      </c>
      <c r="J138" s="82">
        <v>0</v>
      </c>
      <c r="K138" s="82">
        <v>0</v>
      </c>
      <c r="L138" s="16"/>
      <c r="M138" s="82">
        <v>0</v>
      </c>
      <c r="N138" s="91">
        <f t="shared" si="3"/>
        <v>1</v>
      </c>
      <c r="O138" s="20"/>
      <c r="P138" s="20"/>
      <c r="Q138" s="78"/>
      <c r="R138" s="20"/>
      <c r="S138" s="22"/>
      <c r="T138" s="98"/>
      <c r="U138" s="21"/>
    </row>
    <row r="139" spans="1:21" ht="15" customHeight="1">
      <c r="A139" s="71" t="str">
        <f>VLOOKUP(Table1354[[#This Row],[Sail Code]],'[1]2016 DATES&amp;PRICES'!B:C,2,FALSE)</f>
        <v>Melodies of the Danube</v>
      </c>
      <c r="B139" s="2" t="s">
        <v>164</v>
      </c>
      <c r="C139" s="16" t="s">
        <v>30</v>
      </c>
      <c r="D139" s="4">
        <v>7</v>
      </c>
      <c r="E139" s="11">
        <v>42505</v>
      </c>
      <c r="F139" s="11">
        <v>42512</v>
      </c>
      <c r="G139" s="16" t="s">
        <v>47</v>
      </c>
      <c r="H139" s="82">
        <v>82</v>
      </c>
      <c r="I139" s="82">
        <v>48</v>
      </c>
      <c r="J139" s="82">
        <v>22</v>
      </c>
      <c r="K139" s="82">
        <v>5</v>
      </c>
      <c r="L139" s="82">
        <v>6</v>
      </c>
      <c r="M139" s="82">
        <v>7</v>
      </c>
      <c r="N139" s="91">
        <f t="shared" si="3"/>
        <v>0.91463414634146345</v>
      </c>
      <c r="O139" s="20"/>
      <c r="P139" s="20"/>
      <c r="Q139" s="78"/>
      <c r="R139" s="20"/>
      <c r="S139" s="22"/>
      <c r="T139" s="98"/>
      <c r="U139" s="21"/>
    </row>
    <row r="140" spans="1:21" ht="15" customHeight="1">
      <c r="A140" s="71" t="str">
        <f>VLOOKUP(Table1354[[#This Row],[Sail Code]],'[1]2016 DATES&amp;PRICES'!B:C,2,FALSE)</f>
        <v>Melodies of the Danube</v>
      </c>
      <c r="B140" s="2" t="s">
        <v>165</v>
      </c>
      <c r="C140" s="16" t="s">
        <v>30</v>
      </c>
      <c r="D140" s="4">
        <v>7</v>
      </c>
      <c r="E140" s="11">
        <v>42519</v>
      </c>
      <c r="F140" s="11">
        <v>42526</v>
      </c>
      <c r="G140" s="16" t="s">
        <v>47</v>
      </c>
      <c r="H140" s="82">
        <v>82</v>
      </c>
      <c r="I140" s="82">
        <v>38</v>
      </c>
      <c r="J140" s="82">
        <v>24</v>
      </c>
      <c r="K140" s="82">
        <v>5</v>
      </c>
      <c r="L140" s="16"/>
      <c r="M140" s="82">
        <v>15</v>
      </c>
      <c r="N140" s="96">
        <f t="shared" si="3"/>
        <v>0.81707317073170738</v>
      </c>
      <c r="O140" s="20"/>
      <c r="P140" s="20"/>
      <c r="Q140" s="78"/>
      <c r="R140" s="20"/>
      <c r="S140" s="22"/>
      <c r="T140" s="98"/>
      <c r="U140" s="21"/>
    </row>
    <row r="141" spans="1:21" ht="15" customHeight="1">
      <c r="A141" s="71" t="str">
        <f>VLOOKUP(Table1354[[#This Row],[Sail Code]],'[1]2016 DATES&amp;PRICES'!B:C,2,FALSE)</f>
        <v>Melodies of the Danube</v>
      </c>
      <c r="B141" s="2" t="s">
        <v>166</v>
      </c>
      <c r="C141" s="16" t="s">
        <v>52</v>
      </c>
      <c r="D141" s="4">
        <v>7</v>
      </c>
      <c r="E141" s="11">
        <v>42527</v>
      </c>
      <c r="F141" s="11">
        <v>42534</v>
      </c>
      <c r="G141" s="16" t="s">
        <v>47</v>
      </c>
      <c r="H141" s="82">
        <v>82</v>
      </c>
      <c r="I141" s="82">
        <v>43</v>
      </c>
      <c r="J141" s="82">
        <v>6</v>
      </c>
      <c r="K141" s="82">
        <v>0</v>
      </c>
      <c r="L141" s="16"/>
      <c r="M141" s="82">
        <v>33</v>
      </c>
      <c r="N141" s="87">
        <f t="shared" si="3"/>
        <v>0.59756097560975607</v>
      </c>
      <c r="O141" s="20"/>
      <c r="P141" s="20"/>
      <c r="Q141" s="78"/>
      <c r="R141" s="20"/>
      <c r="S141" s="22"/>
      <c r="T141" s="98"/>
      <c r="U141" s="21"/>
    </row>
    <row r="142" spans="1:21" ht="15" customHeight="1">
      <c r="A142" s="71" t="str">
        <f>VLOOKUP(Table1354[[#This Row],[Sail Code]],'[1]2016 DATES&amp;PRICES'!B:C,2,FALSE)</f>
        <v>Melodies of the Danube</v>
      </c>
      <c r="B142" s="2" t="s">
        <v>167</v>
      </c>
      <c r="C142" s="16" t="s">
        <v>26</v>
      </c>
      <c r="D142" s="4">
        <v>7</v>
      </c>
      <c r="E142" s="11">
        <v>42530</v>
      </c>
      <c r="F142" s="11">
        <v>42537</v>
      </c>
      <c r="G142" s="16" t="s">
        <v>47</v>
      </c>
      <c r="H142" s="82">
        <v>79</v>
      </c>
      <c r="I142" s="82">
        <v>24</v>
      </c>
      <c r="J142" s="82">
        <v>13</v>
      </c>
      <c r="K142" s="82">
        <v>3</v>
      </c>
      <c r="L142" s="16"/>
      <c r="M142" s="82">
        <v>39</v>
      </c>
      <c r="N142" s="87">
        <f t="shared" si="3"/>
        <v>0.50632911392405067</v>
      </c>
      <c r="O142" s="20"/>
      <c r="P142" s="20"/>
      <c r="Q142" s="78"/>
      <c r="R142" s="20"/>
      <c r="S142" s="22"/>
      <c r="T142" s="98"/>
      <c r="U142" s="21"/>
    </row>
    <row r="143" spans="1:21" ht="15" customHeight="1">
      <c r="A143" s="71" t="str">
        <f>VLOOKUP(Table1354[[#This Row],[Sail Code]],'[1]2016 DATES&amp;PRICES'!B:C,2,FALSE)</f>
        <v>Melodies of the Danube</v>
      </c>
      <c r="B143" s="2" t="s">
        <v>168</v>
      </c>
      <c r="C143" s="16" t="s">
        <v>26</v>
      </c>
      <c r="D143" s="4">
        <v>7</v>
      </c>
      <c r="E143" s="11">
        <v>42544</v>
      </c>
      <c r="F143" s="11">
        <v>42551</v>
      </c>
      <c r="G143" s="16" t="s">
        <v>47</v>
      </c>
      <c r="H143" s="82">
        <v>79</v>
      </c>
      <c r="I143" s="82">
        <v>43</v>
      </c>
      <c r="J143" s="82">
        <v>5</v>
      </c>
      <c r="K143" s="82">
        <v>0</v>
      </c>
      <c r="L143" s="16"/>
      <c r="M143" s="82">
        <v>31</v>
      </c>
      <c r="N143" s="87">
        <f t="shared" si="3"/>
        <v>0.60759493670886078</v>
      </c>
      <c r="O143" s="20"/>
      <c r="P143" s="20"/>
      <c r="Q143" s="78"/>
      <c r="R143" s="20"/>
      <c r="S143" s="22"/>
      <c r="T143" s="98"/>
      <c r="U143" s="21"/>
    </row>
    <row r="144" spans="1:21" ht="15" customHeight="1">
      <c r="A144" s="71" t="str">
        <f>VLOOKUP(Table1354[[#This Row],[Sail Code]],'[1]2016 DATES&amp;PRICES'!B:C,2,FALSE)</f>
        <v>Melodies of the Danube</v>
      </c>
      <c r="B144" s="2" t="s">
        <v>169</v>
      </c>
      <c r="C144" s="16" t="s">
        <v>30</v>
      </c>
      <c r="D144" s="4">
        <v>7</v>
      </c>
      <c r="E144" s="11">
        <v>42547</v>
      </c>
      <c r="F144" s="11">
        <v>42554</v>
      </c>
      <c r="G144" s="16" t="s">
        <v>47</v>
      </c>
      <c r="H144" s="82">
        <v>82</v>
      </c>
      <c r="I144" s="82">
        <v>31</v>
      </c>
      <c r="J144" s="82">
        <v>7</v>
      </c>
      <c r="K144" s="82">
        <v>2</v>
      </c>
      <c r="L144" s="16"/>
      <c r="M144" s="82">
        <v>42</v>
      </c>
      <c r="N144" s="87">
        <f t="shared" si="3"/>
        <v>0.48780487804878048</v>
      </c>
      <c r="O144" s="20" t="s">
        <v>12</v>
      </c>
      <c r="P144" s="20" t="s">
        <v>12</v>
      </c>
      <c r="Q144" s="78"/>
      <c r="R144" s="20"/>
      <c r="S144" s="22"/>
      <c r="T144" s="98"/>
      <c r="U144" s="21"/>
    </row>
    <row r="145" spans="1:21" ht="15" customHeight="1">
      <c r="A145" s="71" t="str">
        <f>VLOOKUP(Table1354[[#This Row],[Sail Code]],'[1]2016 DATES&amp;PRICES'!B:C,2,FALSE)</f>
        <v>Melodies of the Danube</v>
      </c>
      <c r="B145" s="3" t="s">
        <v>170</v>
      </c>
      <c r="C145" s="16" t="s">
        <v>23</v>
      </c>
      <c r="D145" s="4">
        <v>7</v>
      </c>
      <c r="E145" s="12">
        <v>42555</v>
      </c>
      <c r="F145" s="11">
        <v>42562</v>
      </c>
      <c r="G145" s="16" t="s">
        <v>47</v>
      </c>
      <c r="H145" s="82">
        <v>82</v>
      </c>
      <c r="I145" s="82">
        <v>16</v>
      </c>
      <c r="J145" s="82">
        <v>5</v>
      </c>
      <c r="K145" s="82">
        <v>0</v>
      </c>
      <c r="L145" s="16"/>
      <c r="M145" s="82">
        <v>61</v>
      </c>
      <c r="N145" s="87">
        <f t="shared" si="3"/>
        <v>0.25609756097560976</v>
      </c>
      <c r="O145" s="20"/>
      <c r="P145" s="20"/>
      <c r="Q145" s="78"/>
      <c r="R145" s="20" t="s">
        <v>653</v>
      </c>
      <c r="S145" s="22"/>
      <c r="T145" s="75">
        <v>1000</v>
      </c>
      <c r="U145" s="21"/>
    </row>
    <row r="146" spans="1:21" ht="15" customHeight="1">
      <c r="A146" s="71" t="str">
        <f>VLOOKUP(Table1354[[#This Row],[Sail Code]],'[1]2016 DATES&amp;PRICES'!B:C,2,FALSE)</f>
        <v>Melodies of the Danube</v>
      </c>
      <c r="B146" s="2" t="s">
        <v>171</v>
      </c>
      <c r="C146" s="16" t="s">
        <v>26</v>
      </c>
      <c r="D146" s="4">
        <v>7</v>
      </c>
      <c r="E146" s="11">
        <v>42558</v>
      </c>
      <c r="F146" s="11">
        <v>42565</v>
      </c>
      <c r="G146" s="16" t="s">
        <v>47</v>
      </c>
      <c r="H146" s="82">
        <v>79</v>
      </c>
      <c r="I146" s="82">
        <v>79</v>
      </c>
      <c r="J146" s="82">
        <v>0</v>
      </c>
      <c r="K146" s="82">
        <v>0</v>
      </c>
      <c r="L146" s="16"/>
      <c r="M146" s="82">
        <v>0</v>
      </c>
      <c r="N146" s="91">
        <f t="shared" si="3"/>
        <v>1</v>
      </c>
      <c r="O146" s="20"/>
      <c r="P146" s="20"/>
      <c r="Q146" s="78"/>
      <c r="R146" s="20"/>
      <c r="S146" s="22"/>
      <c r="T146" s="98"/>
      <c r="U146" s="21"/>
    </row>
    <row r="147" spans="1:21" ht="15" customHeight="1">
      <c r="A147" s="71" t="str">
        <f>VLOOKUP(Table1354[[#This Row],[Sail Code]],'[1]2016 DATES&amp;PRICES'!B:C,2,FALSE)</f>
        <v>Melodies of the Danube</v>
      </c>
      <c r="B147" s="2" t="s">
        <v>172</v>
      </c>
      <c r="C147" s="16" t="s">
        <v>30</v>
      </c>
      <c r="D147" s="4">
        <v>7</v>
      </c>
      <c r="E147" s="11">
        <v>42561</v>
      </c>
      <c r="F147" s="11">
        <v>42568</v>
      </c>
      <c r="G147" s="16" t="s">
        <v>47</v>
      </c>
      <c r="H147" s="82">
        <v>82</v>
      </c>
      <c r="I147" s="82">
        <v>40</v>
      </c>
      <c r="J147" s="82">
        <v>8</v>
      </c>
      <c r="K147" s="82">
        <v>4</v>
      </c>
      <c r="L147" s="16"/>
      <c r="M147" s="82">
        <v>30</v>
      </c>
      <c r="N147" s="87">
        <f t="shared" si="3"/>
        <v>0.63414634146341464</v>
      </c>
      <c r="O147" s="20" t="s">
        <v>12</v>
      </c>
      <c r="P147" s="20"/>
      <c r="Q147" s="78"/>
      <c r="R147" s="20"/>
      <c r="S147" s="22"/>
      <c r="T147" s="23"/>
      <c r="U147" s="21"/>
    </row>
    <row r="148" spans="1:21" ht="15" customHeight="1">
      <c r="A148" s="71" t="str">
        <f>VLOOKUP(Table1354[[#This Row],[Sail Code]],'[1]2016 DATES&amp;PRICES'!B:C,2,FALSE)</f>
        <v>Melodies of the Danube</v>
      </c>
      <c r="B148" s="2" t="s">
        <v>173</v>
      </c>
      <c r="C148" s="16" t="s">
        <v>26</v>
      </c>
      <c r="D148" s="4">
        <v>7</v>
      </c>
      <c r="E148" s="11">
        <v>42572</v>
      </c>
      <c r="F148" s="11">
        <v>42579</v>
      </c>
      <c r="G148" s="16" t="s">
        <v>47</v>
      </c>
      <c r="H148" s="82">
        <v>79</v>
      </c>
      <c r="I148" s="82">
        <v>79</v>
      </c>
      <c r="J148" s="82">
        <v>0</v>
      </c>
      <c r="K148" s="82">
        <v>0</v>
      </c>
      <c r="L148" s="16"/>
      <c r="M148" s="82">
        <v>0</v>
      </c>
      <c r="N148" s="91">
        <f t="shared" si="3"/>
        <v>1</v>
      </c>
      <c r="O148" s="20"/>
      <c r="P148" s="20"/>
      <c r="Q148" s="78"/>
      <c r="R148" s="20"/>
      <c r="S148" s="22"/>
      <c r="T148" s="23"/>
      <c r="U148" s="21"/>
    </row>
    <row r="149" spans="1:21" ht="15" customHeight="1">
      <c r="A149" s="71" t="str">
        <f>VLOOKUP(Table1354[[#This Row],[Sail Code]],'[1]2016 DATES&amp;PRICES'!B:C,2,FALSE)</f>
        <v>Melodies of the Danube</v>
      </c>
      <c r="B149" s="2" t="s">
        <v>174</v>
      </c>
      <c r="C149" s="16" t="s">
        <v>30</v>
      </c>
      <c r="D149" s="4">
        <v>7</v>
      </c>
      <c r="E149" s="11">
        <v>42575</v>
      </c>
      <c r="F149" s="11">
        <v>42582</v>
      </c>
      <c r="G149" s="16" t="s">
        <v>47</v>
      </c>
      <c r="H149" s="82">
        <v>82</v>
      </c>
      <c r="I149" s="82">
        <v>21</v>
      </c>
      <c r="J149" s="82">
        <v>2</v>
      </c>
      <c r="K149" s="82">
        <v>0</v>
      </c>
      <c r="L149" s="16"/>
      <c r="M149" s="82">
        <v>59</v>
      </c>
      <c r="N149" s="87">
        <f t="shared" si="3"/>
        <v>0.28048780487804881</v>
      </c>
      <c r="O149" s="20"/>
      <c r="P149" s="20"/>
      <c r="Q149" s="78"/>
      <c r="R149" s="20">
        <v>1</v>
      </c>
      <c r="S149" s="22"/>
      <c r="T149" s="23">
        <v>1000</v>
      </c>
      <c r="U149" s="21"/>
    </row>
    <row r="150" spans="1:21" ht="15" customHeight="1">
      <c r="A150" s="71" t="str">
        <f>VLOOKUP(Table1354[[#This Row],[Sail Code]],'[1]2016 DATES&amp;PRICES'!B:C,2,FALSE)</f>
        <v>Melodies of the Danube</v>
      </c>
      <c r="B150" s="2" t="s">
        <v>175</v>
      </c>
      <c r="C150" s="16" t="s">
        <v>23</v>
      </c>
      <c r="D150" s="4">
        <v>7</v>
      </c>
      <c r="E150" s="11">
        <v>42583</v>
      </c>
      <c r="F150" s="11">
        <v>42590</v>
      </c>
      <c r="G150" s="16" t="s">
        <v>47</v>
      </c>
      <c r="H150" s="82">
        <v>82</v>
      </c>
      <c r="I150" s="82">
        <v>16</v>
      </c>
      <c r="J150" s="82">
        <v>2</v>
      </c>
      <c r="K150" s="82">
        <v>0</v>
      </c>
      <c r="L150" s="16"/>
      <c r="M150" s="82">
        <v>64</v>
      </c>
      <c r="N150" s="87">
        <f t="shared" si="3"/>
        <v>0.21951219512195119</v>
      </c>
      <c r="O150" s="20"/>
      <c r="P150" s="20"/>
      <c r="Q150" s="78" t="s">
        <v>533</v>
      </c>
      <c r="R150" s="20"/>
      <c r="S150" s="22"/>
      <c r="T150" s="23">
        <v>1000</v>
      </c>
      <c r="U150" s="21"/>
    </row>
    <row r="151" spans="1:21" ht="15" customHeight="1">
      <c r="A151" s="71" t="str">
        <f>VLOOKUP(Table1354[[#This Row],[Sail Code]],'[1]2016 DATES&amp;PRICES'!B:C,2,FALSE)</f>
        <v>Melodies of the Danube</v>
      </c>
      <c r="B151" s="2" t="s">
        <v>176</v>
      </c>
      <c r="C151" s="16" t="s">
        <v>26</v>
      </c>
      <c r="D151" s="4">
        <v>7</v>
      </c>
      <c r="E151" s="11">
        <v>42586</v>
      </c>
      <c r="F151" s="11">
        <v>42593</v>
      </c>
      <c r="G151" s="16" t="s">
        <v>47</v>
      </c>
      <c r="H151" s="82">
        <v>79</v>
      </c>
      <c r="I151" s="82">
        <v>79</v>
      </c>
      <c r="J151" s="82">
        <v>0</v>
      </c>
      <c r="K151" s="82">
        <v>0</v>
      </c>
      <c r="L151" s="16"/>
      <c r="M151" s="82">
        <v>0</v>
      </c>
      <c r="N151" s="91">
        <f t="shared" si="3"/>
        <v>1</v>
      </c>
      <c r="O151" s="20" t="s">
        <v>12</v>
      </c>
      <c r="P151" s="20" t="s">
        <v>12</v>
      </c>
      <c r="Q151" s="78" t="s">
        <v>533</v>
      </c>
      <c r="R151" s="20"/>
      <c r="S151" s="22"/>
      <c r="T151" s="23"/>
      <c r="U151" s="21"/>
    </row>
    <row r="152" spans="1:21" ht="15" customHeight="1">
      <c r="A152" s="71" t="str">
        <f>VLOOKUP(Table1354[[#This Row],[Sail Code]],'[1]2016 DATES&amp;PRICES'!B:C,2,FALSE)</f>
        <v>Melodies of the Danube</v>
      </c>
      <c r="B152" s="3" t="s">
        <v>177</v>
      </c>
      <c r="C152" s="16" t="s">
        <v>30</v>
      </c>
      <c r="D152" s="4">
        <v>7</v>
      </c>
      <c r="E152" s="12">
        <v>42589</v>
      </c>
      <c r="F152" s="11">
        <v>42596</v>
      </c>
      <c r="G152" s="16" t="s">
        <v>47</v>
      </c>
      <c r="H152" s="82">
        <v>82</v>
      </c>
      <c r="I152" s="82">
        <v>16</v>
      </c>
      <c r="J152" s="82">
        <v>5</v>
      </c>
      <c r="K152" s="82">
        <v>0</v>
      </c>
      <c r="L152" s="16"/>
      <c r="M152" s="82">
        <v>61</v>
      </c>
      <c r="N152" s="87">
        <f t="shared" si="3"/>
        <v>0.25609756097560976</v>
      </c>
      <c r="O152" s="20"/>
      <c r="P152" s="20"/>
      <c r="Q152" s="78" t="s">
        <v>533</v>
      </c>
      <c r="R152" s="20" t="s">
        <v>654</v>
      </c>
      <c r="S152" s="22"/>
      <c r="T152" s="23">
        <v>1000</v>
      </c>
      <c r="U152" s="21"/>
    </row>
    <row r="153" spans="1:21" ht="15" customHeight="1">
      <c r="A153" s="71" t="str">
        <f>VLOOKUP(Table1354[[#This Row],[Sail Code]],'[1]2016 DATES&amp;PRICES'!B:C,2,FALSE)</f>
        <v>Melodies of the Danube</v>
      </c>
      <c r="B153" s="2" t="s">
        <v>178</v>
      </c>
      <c r="C153" s="16" t="s">
        <v>26</v>
      </c>
      <c r="D153" s="4">
        <v>7</v>
      </c>
      <c r="E153" s="11">
        <v>42600</v>
      </c>
      <c r="F153" s="11">
        <v>42607</v>
      </c>
      <c r="G153" s="16" t="s">
        <v>47</v>
      </c>
      <c r="H153" s="82">
        <v>79</v>
      </c>
      <c r="I153" s="82">
        <v>19</v>
      </c>
      <c r="J153" s="82">
        <v>7</v>
      </c>
      <c r="K153" s="82">
        <v>0</v>
      </c>
      <c r="L153" s="16"/>
      <c r="M153" s="82">
        <v>53</v>
      </c>
      <c r="N153" s="87">
        <f t="shared" si="3"/>
        <v>0.32911392405063289</v>
      </c>
      <c r="O153" s="20"/>
      <c r="P153" s="20"/>
      <c r="Q153" s="78" t="s">
        <v>533</v>
      </c>
      <c r="R153" s="20"/>
      <c r="S153" s="22"/>
      <c r="T153" s="23">
        <v>1000</v>
      </c>
      <c r="U153" s="21"/>
    </row>
    <row r="154" spans="1:21" ht="15" customHeight="1">
      <c r="A154" s="71" t="str">
        <f>VLOOKUP(Table1354[[#This Row],[Sail Code]],'[1]2016 DATES&amp;PRICES'!B:C,2,FALSE)</f>
        <v>Melodies of the Danube</v>
      </c>
      <c r="B154" s="3" t="s">
        <v>179</v>
      </c>
      <c r="C154" s="16" t="s">
        <v>52</v>
      </c>
      <c r="D154" s="4">
        <v>7</v>
      </c>
      <c r="E154" s="12">
        <v>42611</v>
      </c>
      <c r="F154" s="11">
        <v>42618</v>
      </c>
      <c r="G154" s="16" t="s">
        <v>47</v>
      </c>
      <c r="H154" s="82">
        <v>82</v>
      </c>
      <c r="I154" s="82">
        <v>16</v>
      </c>
      <c r="J154" s="82">
        <v>0</v>
      </c>
      <c r="K154" s="82">
        <v>1</v>
      </c>
      <c r="L154" s="16"/>
      <c r="M154" s="82">
        <v>65</v>
      </c>
      <c r="N154" s="87">
        <f t="shared" si="3"/>
        <v>0.20731707317073167</v>
      </c>
      <c r="O154" s="20"/>
      <c r="P154" s="20"/>
      <c r="Q154" s="78" t="s">
        <v>533</v>
      </c>
      <c r="R154" s="20" t="s">
        <v>655</v>
      </c>
      <c r="S154" s="22"/>
      <c r="T154" s="23">
        <v>1000</v>
      </c>
      <c r="U154" s="21"/>
    </row>
    <row r="155" spans="1:21" ht="15" customHeight="1">
      <c r="A155" s="71" t="str">
        <f>VLOOKUP(Table1354[[#This Row],[Sail Code]],'[1]2016 DATES&amp;PRICES'!B:C,2,FALSE)</f>
        <v>Melodies of the Danube</v>
      </c>
      <c r="B155" s="2" t="s">
        <v>180</v>
      </c>
      <c r="C155" s="16" t="s">
        <v>26</v>
      </c>
      <c r="D155" s="4">
        <v>7</v>
      </c>
      <c r="E155" s="11">
        <v>42614</v>
      </c>
      <c r="F155" s="11">
        <v>42621</v>
      </c>
      <c r="G155" s="16" t="s">
        <v>47</v>
      </c>
      <c r="H155" s="82">
        <v>79</v>
      </c>
      <c r="I155" s="82">
        <v>17</v>
      </c>
      <c r="J155" s="82">
        <v>8</v>
      </c>
      <c r="K155" s="82">
        <v>4</v>
      </c>
      <c r="L155" s="82">
        <v>2</v>
      </c>
      <c r="M155" s="82">
        <v>50</v>
      </c>
      <c r="N155" s="87">
        <f t="shared" si="3"/>
        <v>0.36708860759493667</v>
      </c>
      <c r="O155" s="20"/>
      <c r="P155" s="20"/>
      <c r="Q155" s="78"/>
      <c r="R155" s="20"/>
      <c r="S155" s="22"/>
      <c r="T155" s="23"/>
      <c r="U155" s="21"/>
    </row>
    <row r="156" spans="1:21" ht="15" customHeight="1">
      <c r="A156" s="71" t="str">
        <f>VLOOKUP(Table1354[[#This Row],[Sail Code]],'[1]2016 DATES&amp;PRICES'!B:C,2,FALSE)</f>
        <v>Melodies of the Danube</v>
      </c>
      <c r="B156" s="2" t="s">
        <v>181</v>
      </c>
      <c r="C156" s="16" t="s">
        <v>30</v>
      </c>
      <c r="D156" s="4">
        <v>7</v>
      </c>
      <c r="E156" s="11">
        <v>42617</v>
      </c>
      <c r="F156" s="11">
        <v>42624</v>
      </c>
      <c r="G156" s="16" t="s">
        <v>47</v>
      </c>
      <c r="H156" s="82">
        <v>82</v>
      </c>
      <c r="I156" s="82">
        <v>33</v>
      </c>
      <c r="J156" s="82">
        <v>16</v>
      </c>
      <c r="K156" s="82">
        <v>4</v>
      </c>
      <c r="L156" s="82">
        <v>4</v>
      </c>
      <c r="M156" s="82">
        <v>29</v>
      </c>
      <c r="N156" s="87">
        <f t="shared" si="3"/>
        <v>0.64634146341463417</v>
      </c>
      <c r="O156" s="20"/>
      <c r="P156" s="20"/>
      <c r="Q156" s="78"/>
      <c r="R156" s="20"/>
      <c r="S156" s="22"/>
      <c r="T156" s="23"/>
      <c r="U156" s="21"/>
    </row>
    <row r="157" spans="1:21" ht="15" customHeight="1">
      <c r="A157" s="71" t="str">
        <f>VLOOKUP(Table1354[[#This Row],[Sail Code]],'[1]2016 DATES&amp;PRICES'!B:C,2,FALSE)</f>
        <v>Melodies of the Danube</v>
      </c>
      <c r="B157" s="2" t="s">
        <v>182</v>
      </c>
      <c r="C157" s="16" t="s">
        <v>26</v>
      </c>
      <c r="D157" s="4">
        <v>7</v>
      </c>
      <c r="E157" s="11">
        <v>42628</v>
      </c>
      <c r="F157" s="11">
        <v>42635</v>
      </c>
      <c r="G157" s="16" t="s">
        <v>47</v>
      </c>
      <c r="H157" s="82">
        <v>79</v>
      </c>
      <c r="I157" s="82">
        <v>36</v>
      </c>
      <c r="J157" s="82">
        <v>16</v>
      </c>
      <c r="K157" s="82">
        <v>3</v>
      </c>
      <c r="L157" s="82">
        <v>3</v>
      </c>
      <c r="M157" s="82">
        <v>24</v>
      </c>
      <c r="N157" s="85">
        <f t="shared" si="3"/>
        <v>0.69620253164556956</v>
      </c>
      <c r="O157" s="20"/>
      <c r="P157" s="20"/>
      <c r="Q157" s="78"/>
      <c r="R157" s="20"/>
      <c r="S157" s="22"/>
      <c r="T157" s="23"/>
      <c r="U157" s="21"/>
    </row>
    <row r="158" spans="1:21" ht="15" customHeight="1">
      <c r="A158" s="71" t="str">
        <f>VLOOKUP(Table1354[[#This Row],[Sail Code]],'[1]2016 DATES&amp;PRICES'!B:C,2,FALSE)</f>
        <v>Melodies of the Danube</v>
      </c>
      <c r="B158" s="2" t="s">
        <v>183</v>
      </c>
      <c r="C158" s="16" t="s">
        <v>30</v>
      </c>
      <c r="D158" s="4">
        <v>7</v>
      </c>
      <c r="E158" s="11">
        <v>42631</v>
      </c>
      <c r="F158" s="11">
        <v>42638</v>
      </c>
      <c r="G158" s="16" t="s">
        <v>47</v>
      </c>
      <c r="H158" s="82">
        <v>82</v>
      </c>
      <c r="I158" s="82">
        <v>28</v>
      </c>
      <c r="J158" s="82">
        <v>10</v>
      </c>
      <c r="K158" s="82">
        <v>1</v>
      </c>
      <c r="L158" s="82">
        <v>2</v>
      </c>
      <c r="M158" s="82">
        <v>43</v>
      </c>
      <c r="N158" s="87">
        <f t="shared" si="3"/>
        <v>0.47560975609756095</v>
      </c>
      <c r="O158" s="20"/>
      <c r="P158" s="20"/>
      <c r="Q158" s="78"/>
      <c r="R158" s="20"/>
      <c r="S158" s="22"/>
      <c r="T158" s="23"/>
      <c r="U158" s="21"/>
    </row>
    <row r="159" spans="1:21" ht="15" customHeight="1">
      <c r="A159" s="71" t="str">
        <f>VLOOKUP(Table1354[[#This Row],[Sail Code]],'[1]2016 DATES&amp;PRICES'!B:C,2,FALSE)</f>
        <v>Melodies of the Danube</v>
      </c>
      <c r="B159" s="2" t="s">
        <v>184</v>
      </c>
      <c r="C159" s="16" t="s">
        <v>23</v>
      </c>
      <c r="D159" s="4">
        <v>7</v>
      </c>
      <c r="E159" s="11">
        <v>42639</v>
      </c>
      <c r="F159" s="11">
        <v>42646</v>
      </c>
      <c r="G159" s="16" t="s">
        <v>47</v>
      </c>
      <c r="H159" s="82">
        <v>82</v>
      </c>
      <c r="I159" s="82">
        <v>17</v>
      </c>
      <c r="J159" s="82">
        <v>4</v>
      </c>
      <c r="K159" s="82">
        <v>1</v>
      </c>
      <c r="L159" s="16"/>
      <c r="M159" s="82">
        <v>60</v>
      </c>
      <c r="N159" s="87">
        <f t="shared" si="3"/>
        <v>0.26829268292682928</v>
      </c>
      <c r="O159" s="20" t="s">
        <v>12</v>
      </c>
      <c r="P159" s="20"/>
      <c r="Q159" s="78"/>
      <c r="R159" s="20"/>
      <c r="S159" s="22"/>
      <c r="T159" s="23">
        <v>1000</v>
      </c>
      <c r="U159" s="21"/>
    </row>
    <row r="160" spans="1:21" ht="15" customHeight="1">
      <c r="A160" s="71" t="str">
        <f>VLOOKUP(Table1354[[#This Row],[Sail Code]],'[1]2016 DATES&amp;PRICES'!B:C,2,FALSE)</f>
        <v>Melodies of the Danube</v>
      </c>
      <c r="B160" s="2" t="s">
        <v>185</v>
      </c>
      <c r="C160" s="16" t="s">
        <v>26</v>
      </c>
      <c r="D160" s="4">
        <v>7</v>
      </c>
      <c r="E160" s="11">
        <v>42642</v>
      </c>
      <c r="F160" s="11">
        <v>42649</v>
      </c>
      <c r="G160" s="16" t="s">
        <v>47</v>
      </c>
      <c r="H160" s="82">
        <v>79</v>
      </c>
      <c r="I160" s="82">
        <v>0</v>
      </c>
      <c r="J160" s="82">
        <v>2</v>
      </c>
      <c r="K160" s="82">
        <v>2</v>
      </c>
      <c r="L160" s="16"/>
      <c r="M160" s="82">
        <v>75</v>
      </c>
      <c r="N160" s="83">
        <f t="shared" si="3"/>
        <v>5.0632911392405111E-2</v>
      </c>
      <c r="O160" s="20"/>
      <c r="P160" s="20"/>
      <c r="Q160" s="78"/>
      <c r="R160" s="20">
        <v>3</v>
      </c>
      <c r="S160" s="22"/>
      <c r="T160" s="23">
        <v>1000</v>
      </c>
      <c r="U160" s="21"/>
    </row>
    <row r="161" spans="1:21" ht="15" customHeight="1">
      <c r="A161" s="71" t="str">
        <f>VLOOKUP(Table1354[[#This Row],[Sail Code]],'[1]2016 DATES&amp;PRICES'!B:C,2,FALSE)</f>
        <v>Melodies of the Danube</v>
      </c>
      <c r="B161" s="2" t="s">
        <v>186</v>
      </c>
      <c r="C161" s="16" t="s">
        <v>28</v>
      </c>
      <c r="D161" s="4">
        <v>7</v>
      </c>
      <c r="E161" s="11">
        <v>42643</v>
      </c>
      <c r="F161" s="11">
        <v>42650</v>
      </c>
      <c r="G161" s="16" t="s">
        <v>47</v>
      </c>
      <c r="H161" s="82">
        <v>79</v>
      </c>
      <c r="I161" s="82">
        <v>0</v>
      </c>
      <c r="J161" s="82">
        <v>0</v>
      </c>
      <c r="K161" s="82">
        <v>0</v>
      </c>
      <c r="L161" s="16"/>
      <c r="M161" s="82">
        <v>79</v>
      </c>
      <c r="N161" s="83">
        <f t="shared" si="3"/>
        <v>0</v>
      </c>
      <c r="O161" s="20"/>
      <c r="P161" s="20"/>
      <c r="Q161" s="78"/>
      <c r="R161" s="20">
        <v>1</v>
      </c>
      <c r="S161" s="22"/>
      <c r="T161" s="23">
        <v>1000</v>
      </c>
      <c r="U161" s="21"/>
    </row>
    <row r="162" spans="1:21" ht="15" customHeight="1">
      <c r="A162" s="71" t="str">
        <f>VLOOKUP(Table1354[[#This Row],[Sail Code]],'[1]2016 DATES&amp;PRICES'!B:C,2,FALSE)</f>
        <v>Melodies of the Danube</v>
      </c>
      <c r="B162" s="2" t="s">
        <v>187</v>
      </c>
      <c r="C162" s="16" t="s">
        <v>30</v>
      </c>
      <c r="D162" s="4">
        <v>7</v>
      </c>
      <c r="E162" s="11">
        <v>42645</v>
      </c>
      <c r="F162" s="11">
        <v>42652</v>
      </c>
      <c r="G162" s="16" t="s">
        <v>47</v>
      </c>
      <c r="H162" s="82">
        <v>82</v>
      </c>
      <c r="I162" s="82">
        <v>22</v>
      </c>
      <c r="J162" s="82">
        <v>1</v>
      </c>
      <c r="K162" s="82">
        <v>0</v>
      </c>
      <c r="L162" s="16"/>
      <c r="M162" s="82">
        <v>59</v>
      </c>
      <c r="N162" s="87">
        <f t="shared" si="3"/>
        <v>0.28048780487804881</v>
      </c>
      <c r="O162" s="20"/>
      <c r="P162" s="20"/>
      <c r="Q162" s="78"/>
      <c r="R162" s="20"/>
      <c r="S162" s="22"/>
      <c r="T162" s="23">
        <v>1000</v>
      </c>
      <c r="U162" s="21"/>
    </row>
    <row r="163" spans="1:21" ht="15" customHeight="1">
      <c r="A163" s="71" t="str">
        <f>VLOOKUP(Table1354[[#This Row],[Sail Code]],'[1]2016 DATES&amp;PRICES'!B:C,2,FALSE)</f>
        <v>Melodies of the Danube</v>
      </c>
      <c r="B163" s="2" t="s">
        <v>188</v>
      </c>
      <c r="C163" s="16" t="s">
        <v>26</v>
      </c>
      <c r="D163" s="4">
        <v>7</v>
      </c>
      <c r="E163" s="11">
        <v>42656</v>
      </c>
      <c r="F163" s="11">
        <v>42663</v>
      </c>
      <c r="G163" s="16" t="s">
        <v>47</v>
      </c>
      <c r="H163" s="82">
        <v>79</v>
      </c>
      <c r="I163" s="82">
        <v>30</v>
      </c>
      <c r="J163" s="82">
        <v>3</v>
      </c>
      <c r="K163" s="82">
        <v>0</v>
      </c>
      <c r="L163" s="16"/>
      <c r="M163" s="82">
        <v>46</v>
      </c>
      <c r="N163" s="87">
        <f t="shared" si="3"/>
        <v>0.41772151898734178</v>
      </c>
      <c r="O163" s="20"/>
      <c r="P163" s="20" t="s">
        <v>12</v>
      </c>
      <c r="Q163" s="78"/>
      <c r="R163" s="20"/>
      <c r="S163" s="22"/>
      <c r="T163" s="23"/>
      <c r="U163" s="21"/>
    </row>
    <row r="164" spans="1:21" ht="15" customHeight="1">
      <c r="A164" s="71" t="str">
        <f>VLOOKUP(Table1354[[#This Row],[Sail Code]],'[1]2016 DATES&amp;PRICES'!B:C,2,FALSE)</f>
        <v>Melodies of the Danube</v>
      </c>
      <c r="B164" s="2" t="s">
        <v>189</v>
      </c>
      <c r="C164" s="16" t="s">
        <v>28</v>
      </c>
      <c r="D164" s="4">
        <v>7</v>
      </c>
      <c r="E164" s="11">
        <v>42657</v>
      </c>
      <c r="F164" s="11">
        <v>42664</v>
      </c>
      <c r="G164" s="16" t="s">
        <v>47</v>
      </c>
      <c r="H164" s="82">
        <v>79</v>
      </c>
      <c r="I164" s="82">
        <v>0</v>
      </c>
      <c r="J164" s="82">
        <v>0</v>
      </c>
      <c r="K164" s="82">
        <v>0</v>
      </c>
      <c r="L164" s="16"/>
      <c r="M164" s="82">
        <v>79</v>
      </c>
      <c r="N164" s="83">
        <f t="shared" si="3"/>
        <v>0</v>
      </c>
      <c r="O164" s="20"/>
      <c r="P164" s="20"/>
      <c r="Q164" s="78"/>
      <c r="R164" s="20"/>
      <c r="S164" s="22"/>
      <c r="T164" s="23">
        <v>1000</v>
      </c>
      <c r="U164" s="21"/>
    </row>
    <row r="165" spans="1:21" ht="15" customHeight="1">
      <c r="A165" s="71" t="str">
        <f>VLOOKUP(Table1354[[#This Row],[Sail Code]],'[1]2016 DATES&amp;PRICES'!B:C,2,FALSE)</f>
        <v>Melodies of the Danube</v>
      </c>
      <c r="B165" s="2" t="s">
        <v>190</v>
      </c>
      <c r="C165" s="16" t="s">
        <v>30</v>
      </c>
      <c r="D165" s="4">
        <v>7</v>
      </c>
      <c r="E165" s="11">
        <v>42659</v>
      </c>
      <c r="F165" s="11">
        <v>42666</v>
      </c>
      <c r="G165" s="16" t="s">
        <v>47</v>
      </c>
      <c r="H165" s="82">
        <v>82</v>
      </c>
      <c r="I165" s="82">
        <v>82</v>
      </c>
      <c r="J165" s="82">
        <v>0</v>
      </c>
      <c r="K165" s="82">
        <v>0</v>
      </c>
      <c r="L165" s="16"/>
      <c r="M165" s="82">
        <v>0</v>
      </c>
      <c r="N165" s="91">
        <f t="shared" si="3"/>
        <v>1</v>
      </c>
      <c r="O165" s="20"/>
      <c r="P165" s="20"/>
      <c r="Q165" s="78"/>
      <c r="R165" s="20"/>
      <c r="S165" s="22"/>
      <c r="T165" s="23"/>
      <c r="U165" s="21"/>
    </row>
    <row r="166" spans="1:21" ht="15" customHeight="1">
      <c r="A166" s="71" t="str">
        <f>VLOOKUP(Table1354[[#This Row],[Sail Code]],'[1]2016 DATES&amp;PRICES'!B:C,2,FALSE)</f>
        <v>Melodies of the Danube</v>
      </c>
      <c r="B166" s="2" t="s">
        <v>191</v>
      </c>
      <c r="C166" s="16" t="s">
        <v>23</v>
      </c>
      <c r="D166" s="4">
        <v>7</v>
      </c>
      <c r="E166" s="11">
        <v>42667</v>
      </c>
      <c r="F166" s="11">
        <v>42674</v>
      </c>
      <c r="G166" s="16" t="s">
        <v>47</v>
      </c>
      <c r="H166" s="82">
        <v>82</v>
      </c>
      <c r="I166" s="82">
        <v>0</v>
      </c>
      <c r="J166" s="82">
        <v>0</v>
      </c>
      <c r="K166" s="82">
        <v>0</v>
      </c>
      <c r="L166" s="16"/>
      <c r="M166" s="82">
        <v>82</v>
      </c>
      <c r="N166" s="83">
        <f t="shared" si="3"/>
        <v>0</v>
      </c>
      <c r="O166" s="20"/>
      <c r="P166" s="20"/>
      <c r="Q166" s="78"/>
      <c r="R166" s="20">
        <v>4</v>
      </c>
      <c r="S166" s="25">
        <f>VLOOKUP(Table1354[[#This Row],[Sail Code]],'[1]2016 PROMO'!C:R,9,FALSE)</f>
        <v>2000</v>
      </c>
      <c r="T166" s="23">
        <v>1500</v>
      </c>
      <c r="U166" s="21"/>
    </row>
    <row r="167" spans="1:21" ht="15" customHeight="1">
      <c r="A167" s="71" t="str">
        <f>VLOOKUP(Table1354[[#This Row],[Sail Code]],'[1]2016 DATES&amp;PRICES'!B:C,2,FALSE)</f>
        <v>Melodies of the Danube</v>
      </c>
      <c r="B167" s="2" t="s">
        <v>192</v>
      </c>
      <c r="C167" s="16" t="s">
        <v>26</v>
      </c>
      <c r="D167" s="4">
        <v>7</v>
      </c>
      <c r="E167" s="11">
        <v>42670</v>
      </c>
      <c r="F167" s="11">
        <v>42677</v>
      </c>
      <c r="G167" s="16" t="s">
        <v>47</v>
      </c>
      <c r="H167" s="82">
        <v>79</v>
      </c>
      <c r="I167" s="82">
        <v>20</v>
      </c>
      <c r="J167" s="82">
        <v>2</v>
      </c>
      <c r="K167" s="82">
        <v>0</v>
      </c>
      <c r="L167" s="16"/>
      <c r="M167" s="82">
        <v>57</v>
      </c>
      <c r="N167" s="87">
        <f t="shared" si="3"/>
        <v>0.27848101265822789</v>
      </c>
      <c r="O167" s="20" t="s">
        <v>12</v>
      </c>
      <c r="P167" s="20" t="s">
        <v>12</v>
      </c>
      <c r="Q167" s="78"/>
      <c r="R167" s="20"/>
      <c r="S167" s="22"/>
      <c r="T167" s="23">
        <v>1000</v>
      </c>
      <c r="U167" s="21"/>
    </row>
    <row r="168" spans="1:21" ht="15" customHeight="1">
      <c r="A168" s="71" t="str">
        <f>VLOOKUP(Table1354[[#This Row],[Sail Code]],'[1]2016 DATES&amp;PRICES'!B:C,2,FALSE)</f>
        <v>Melodies of the Danube</v>
      </c>
      <c r="B168" s="2" t="s">
        <v>193</v>
      </c>
      <c r="C168" s="16" t="s">
        <v>28</v>
      </c>
      <c r="D168" s="4">
        <v>7</v>
      </c>
      <c r="E168" s="11">
        <v>42671</v>
      </c>
      <c r="F168" s="11">
        <v>42678</v>
      </c>
      <c r="G168" s="16" t="s">
        <v>47</v>
      </c>
      <c r="H168" s="82">
        <v>79</v>
      </c>
      <c r="I168" s="82">
        <v>0</v>
      </c>
      <c r="J168" s="82">
        <v>0</v>
      </c>
      <c r="K168" s="82">
        <v>0</v>
      </c>
      <c r="L168" s="16"/>
      <c r="M168" s="82">
        <v>79</v>
      </c>
      <c r="N168" s="83">
        <f t="shared" si="3"/>
        <v>0</v>
      </c>
      <c r="O168" s="20"/>
      <c r="P168" s="20"/>
      <c r="Q168" s="78"/>
      <c r="R168" s="20"/>
      <c r="S168" s="22"/>
      <c r="T168" s="23">
        <v>1500</v>
      </c>
      <c r="U168" s="21"/>
    </row>
    <row r="169" spans="1:21" ht="15" customHeight="1">
      <c r="A169" s="71" t="str">
        <f>VLOOKUP(Table1354[[#This Row],[Sail Code]],'[1]2016 DATES&amp;PRICES'!B:C,2,FALSE)</f>
        <v>Melodies of the Danube</v>
      </c>
      <c r="B169" s="2" t="s">
        <v>194</v>
      </c>
      <c r="C169" s="16" t="s">
        <v>30</v>
      </c>
      <c r="D169" s="4">
        <v>7</v>
      </c>
      <c r="E169" s="11">
        <v>42673</v>
      </c>
      <c r="F169" s="11">
        <v>42680</v>
      </c>
      <c r="G169" s="16" t="s">
        <v>47</v>
      </c>
      <c r="H169" s="82">
        <v>82</v>
      </c>
      <c r="I169" s="82">
        <v>0</v>
      </c>
      <c r="J169" s="82">
        <v>0</v>
      </c>
      <c r="K169" s="82">
        <v>0</v>
      </c>
      <c r="L169" s="16"/>
      <c r="M169" s="82">
        <v>82</v>
      </c>
      <c r="N169" s="83">
        <f t="shared" si="3"/>
        <v>0</v>
      </c>
      <c r="O169" s="20"/>
      <c r="P169" s="20"/>
      <c r="Q169" s="78"/>
      <c r="R169" s="20">
        <v>1</v>
      </c>
      <c r="S169" s="25">
        <f>VLOOKUP(Table1354[[#This Row],[Sail Code]],'[1]2016 PROMO'!C:R,9,FALSE)</f>
        <v>2000</v>
      </c>
      <c r="T169" s="23">
        <v>1500</v>
      </c>
      <c r="U169" s="21"/>
    </row>
    <row r="170" spans="1:21" ht="15" customHeight="1">
      <c r="A170" s="71" t="str">
        <f>VLOOKUP(Table1354[[#This Row],[Sail Code]],'[1]2016 DATES&amp;PRICES'!B:C,2,FALSE)</f>
        <v>Melodies of the Danube</v>
      </c>
      <c r="B170" s="2" t="s">
        <v>195</v>
      </c>
      <c r="C170" s="16" t="s">
        <v>23</v>
      </c>
      <c r="D170" s="4">
        <v>7</v>
      </c>
      <c r="E170" s="11">
        <v>42681</v>
      </c>
      <c r="F170" s="11">
        <v>42688</v>
      </c>
      <c r="G170" s="16" t="s">
        <v>47</v>
      </c>
      <c r="H170" s="82">
        <v>82</v>
      </c>
      <c r="I170" s="82">
        <v>0</v>
      </c>
      <c r="J170" s="82">
        <v>0</v>
      </c>
      <c r="K170" s="82">
        <v>0</v>
      </c>
      <c r="L170" s="16"/>
      <c r="M170" s="82">
        <v>82</v>
      </c>
      <c r="N170" s="83">
        <f t="shared" si="3"/>
        <v>0</v>
      </c>
      <c r="O170" s="20"/>
      <c r="P170" s="20"/>
      <c r="Q170" s="78" t="s">
        <v>533</v>
      </c>
      <c r="R170" s="20">
        <v>1</v>
      </c>
      <c r="S170" s="25">
        <f>VLOOKUP(Table1354[[#This Row],[Sail Code]],'[1]2016 PROMO'!C:R,9,FALSE)</f>
        <v>2000</v>
      </c>
      <c r="T170" s="23">
        <v>1500</v>
      </c>
      <c r="U170" s="21"/>
    </row>
    <row r="171" spans="1:21" ht="15" customHeight="1">
      <c r="A171" s="71" t="str">
        <f>VLOOKUP(Table1354[[#This Row],[Sail Code]],'[1]2016 DATES&amp;PRICES'!B:C,2,FALSE)</f>
        <v>Melodies of the Danube</v>
      </c>
      <c r="B171" s="2" t="s">
        <v>196</v>
      </c>
      <c r="C171" s="16" t="s">
        <v>26</v>
      </c>
      <c r="D171" s="4">
        <v>7</v>
      </c>
      <c r="E171" s="11">
        <v>42684</v>
      </c>
      <c r="F171" s="11">
        <v>42691</v>
      </c>
      <c r="G171" s="16" t="s">
        <v>47</v>
      </c>
      <c r="H171" s="82">
        <v>79</v>
      </c>
      <c r="I171" s="82">
        <v>1</v>
      </c>
      <c r="J171" s="82">
        <v>1</v>
      </c>
      <c r="K171" s="82">
        <v>1</v>
      </c>
      <c r="L171" s="16"/>
      <c r="M171" s="82">
        <v>76</v>
      </c>
      <c r="N171" s="83">
        <f t="shared" si="3"/>
        <v>3.7974683544303778E-2</v>
      </c>
      <c r="O171" s="20"/>
      <c r="P171" s="20" t="s">
        <v>12</v>
      </c>
      <c r="Q171" s="78" t="s">
        <v>533</v>
      </c>
      <c r="R171" s="20">
        <v>2</v>
      </c>
      <c r="S171" s="22"/>
      <c r="T171" s="23">
        <v>1500</v>
      </c>
      <c r="U171" s="21"/>
    </row>
    <row r="172" spans="1:21" ht="15" customHeight="1">
      <c r="A172" s="71" t="str">
        <f>VLOOKUP(Table1354[[#This Row],[Sail Code]],'[1]2016 DATES&amp;PRICES'!B:C,2,FALSE)</f>
        <v>Melodies of the Danube</v>
      </c>
      <c r="B172" s="2" t="s">
        <v>197</v>
      </c>
      <c r="C172" s="16" t="s">
        <v>28</v>
      </c>
      <c r="D172" s="4">
        <v>7</v>
      </c>
      <c r="E172" s="11">
        <v>42685</v>
      </c>
      <c r="F172" s="11">
        <v>42692</v>
      </c>
      <c r="G172" s="16" t="s">
        <v>47</v>
      </c>
      <c r="H172" s="82">
        <v>79</v>
      </c>
      <c r="I172" s="82">
        <v>0</v>
      </c>
      <c r="J172" s="82">
        <v>0</v>
      </c>
      <c r="K172" s="82">
        <v>0</v>
      </c>
      <c r="L172" s="16"/>
      <c r="M172" s="82">
        <v>79</v>
      </c>
      <c r="N172" s="83">
        <f t="shared" si="3"/>
        <v>0</v>
      </c>
      <c r="O172" s="20"/>
      <c r="P172" s="20"/>
      <c r="Q172" s="78"/>
      <c r="R172" s="20"/>
      <c r="S172" s="22"/>
      <c r="T172" s="23">
        <v>1500</v>
      </c>
      <c r="U172" s="21"/>
    </row>
    <row r="173" spans="1:21">
      <c r="A173" s="71" t="str">
        <f>VLOOKUP(Table1354[[#This Row],[Sail Code]],'[1]2016 DATES&amp;PRICES'!B:C,2,FALSE)</f>
        <v>Melodies of the Danube</v>
      </c>
      <c r="B173" s="2" t="s">
        <v>198</v>
      </c>
      <c r="C173" s="16" t="s">
        <v>30</v>
      </c>
      <c r="D173" s="4">
        <v>7</v>
      </c>
      <c r="E173" s="11">
        <v>42687</v>
      </c>
      <c r="F173" s="11">
        <v>42694</v>
      </c>
      <c r="G173" s="16" t="s">
        <v>47</v>
      </c>
      <c r="H173" s="82">
        <v>82</v>
      </c>
      <c r="I173" s="82">
        <v>82</v>
      </c>
      <c r="J173" s="82">
        <v>0</v>
      </c>
      <c r="K173" s="82">
        <v>0</v>
      </c>
      <c r="L173" s="16"/>
      <c r="M173" s="82">
        <v>0</v>
      </c>
      <c r="N173" s="91">
        <f t="shared" si="3"/>
        <v>1</v>
      </c>
      <c r="O173" s="20"/>
      <c r="P173" s="20"/>
      <c r="Q173" s="78" t="s">
        <v>533</v>
      </c>
      <c r="R173" s="20"/>
      <c r="S173" s="22"/>
      <c r="T173" s="23"/>
      <c r="U173" s="21"/>
    </row>
    <row r="174" spans="1:21" ht="15" customHeight="1">
      <c r="A174" s="71" t="str">
        <f>VLOOKUP(Table1354[[#This Row],[Sail Code]],'[1]2016 DATES&amp;PRICES'!B:C,2,FALSE)</f>
        <v>Paris &amp; Normandy</v>
      </c>
      <c r="B174" s="5" t="s">
        <v>204</v>
      </c>
      <c r="C174" s="16" t="s">
        <v>205</v>
      </c>
      <c r="D174" s="4">
        <v>7</v>
      </c>
      <c r="E174" s="11">
        <v>42454</v>
      </c>
      <c r="F174" s="11">
        <v>42461</v>
      </c>
      <c r="G174" s="16" t="s">
        <v>206</v>
      </c>
      <c r="H174" s="82">
        <v>74</v>
      </c>
      <c r="I174" s="82">
        <v>0</v>
      </c>
      <c r="J174" s="82">
        <v>6</v>
      </c>
      <c r="K174" s="82">
        <v>1</v>
      </c>
      <c r="L174" s="16"/>
      <c r="M174" s="82">
        <v>67</v>
      </c>
      <c r="N174" s="83">
        <f t="shared" si="3"/>
        <v>9.4594594594594628E-2</v>
      </c>
      <c r="O174" s="20"/>
      <c r="P174" s="20"/>
      <c r="Q174" s="78" t="s">
        <v>533</v>
      </c>
      <c r="R174" s="20"/>
      <c r="S174" s="97" t="s">
        <v>648</v>
      </c>
      <c r="T174" s="98" t="s">
        <v>648</v>
      </c>
      <c r="U174" s="21"/>
    </row>
    <row r="175" spans="1:21" ht="15" customHeight="1">
      <c r="A175" s="71" t="str">
        <f>VLOOKUP(Table1354[[#This Row],[Sail Code]],'[1]2016 DATES&amp;PRICES'!B:C,2,FALSE)</f>
        <v>Paris &amp; Normandy</v>
      </c>
      <c r="B175" s="2" t="s">
        <v>207</v>
      </c>
      <c r="C175" s="16" t="s">
        <v>205</v>
      </c>
      <c r="D175" s="4">
        <v>7</v>
      </c>
      <c r="E175" s="11">
        <v>42461</v>
      </c>
      <c r="F175" s="11">
        <v>42468</v>
      </c>
      <c r="G175" s="16" t="s">
        <v>206</v>
      </c>
      <c r="H175" s="82">
        <v>74</v>
      </c>
      <c r="I175" s="82">
        <v>74</v>
      </c>
      <c r="J175" s="82">
        <v>0</v>
      </c>
      <c r="K175" s="82">
        <v>0</v>
      </c>
      <c r="L175" s="16"/>
      <c r="M175" s="82">
        <v>0</v>
      </c>
      <c r="N175" s="91">
        <f t="shared" si="3"/>
        <v>1</v>
      </c>
      <c r="O175" s="20"/>
      <c r="P175" s="20"/>
      <c r="Q175" s="78"/>
      <c r="R175" s="20"/>
      <c r="S175" s="22"/>
      <c r="T175" s="23"/>
      <c r="U175" s="21"/>
    </row>
    <row r="176" spans="1:21" ht="15" customHeight="1">
      <c r="A176" s="71" t="str">
        <f>VLOOKUP(Table1354[[#This Row],[Sail Code]],'[1]2016 DATES&amp;PRICES'!B:C,2,FALSE)</f>
        <v>Paris &amp; Normandy</v>
      </c>
      <c r="B176" s="7" t="s">
        <v>208</v>
      </c>
      <c r="C176" s="16" t="s">
        <v>205</v>
      </c>
      <c r="D176" s="4">
        <v>7</v>
      </c>
      <c r="E176" s="11">
        <v>42468</v>
      </c>
      <c r="F176" s="11">
        <v>42475</v>
      </c>
      <c r="G176" s="16" t="s">
        <v>206</v>
      </c>
      <c r="H176" s="82">
        <v>74</v>
      </c>
      <c r="I176" s="82">
        <v>12</v>
      </c>
      <c r="J176" s="82">
        <v>4</v>
      </c>
      <c r="K176" s="82">
        <v>0</v>
      </c>
      <c r="L176" s="16"/>
      <c r="M176" s="82">
        <v>58</v>
      </c>
      <c r="N176" s="87">
        <f t="shared" si="3"/>
        <v>0.21621621621621623</v>
      </c>
      <c r="O176" s="20" t="s">
        <v>12</v>
      </c>
      <c r="P176" s="20" t="s">
        <v>12</v>
      </c>
      <c r="Q176" s="78" t="s">
        <v>533</v>
      </c>
      <c r="R176" s="20">
        <v>5</v>
      </c>
      <c r="S176" s="22"/>
      <c r="T176" s="102" t="s">
        <v>656</v>
      </c>
      <c r="U176" s="21"/>
    </row>
    <row r="177" spans="1:21" ht="15" customHeight="1">
      <c r="A177" s="71" t="str">
        <f>VLOOKUP(Table1354[[#This Row],[Sail Code]],'[1]2016 DATES&amp;PRICES'!B:C,2,FALSE)</f>
        <v>Paris &amp; Normandy</v>
      </c>
      <c r="B177" s="2" t="s">
        <v>209</v>
      </c>
      <c r="C177" s="16" t="s">
        <v>205</v>
      </c>
      <c r="D177" s="4">
        <v>7</v>
      </c>
      <c r="E177" s="11">
        <v>42475</v>
      </c>
      <c r="F177" s="11">
        <v>42482</v>
      </c>
      <c r="G177" s="16" t="s">
        <v>206</v>
      </c>
      <c r="H177" s="82">
        <v>74</v>
      </c>
      <c r="I177" s="82">
        <v>0</v>
      </c>
      <c r="J177" s="82">
        <v>4</v>
      </c>
      <c r="K177" s="82">
        <v>0</v>
      </c>
      <c r="L177" s="16"/>
      <c r="M177" s="82">
        <v>70</v>
      </c>
      <c r="N177" s="83">
        <f t="shared" si="3"/>
        <v>5.4054054054054057E-2</v>
      </c>
      <c r="O177" s="20"/>
      <c r="P177" s="20"/>
      <c r="Q177" s="78" t="s">
        <v>533</v>
      </c>
      <c r="R177" s="20">
        <v>4</v>
      </c>
      <c r="S177" s="25">
        <f>VLOOKUP(Table1354[[#This Row],[Sail Code]],'[1]2016 PROMO'!C:R,9,FALSE)</f>
        <v>2000</v>
      </c>
      <c r="T177" s="23">
        <v>2000</v>
      </c>
      <c r="U177" s="21"/>
    </row>
    <row r="178" spans="1:21" ht="15" customHeight="1">
      <c r="A178" s="71" t="str">
        <f>VLOOKUP(Table1354[[#This Row],[Sail Code]],'[1]2016 DATES&amp;PRICES'!B:C,2,FALSE)</f>
        <v>Paris &amp; Normandy</v>
      </c>
      <c r="B178" s="2" t="s">
        <v>210</v>
      </c>
      <c r="C178" s="16" t="s">
        <v>205</v>
      </c>
      <c r="D178" s="4">
        <v>7</v>
      </c>
      <c r="E178" s="11">
        <v>42482</v>
      </c>
      <c r="F178" s="11">
        <v>42489</v>
      </c>
      <c r="G178" s="16" t="s">
        <v>206</v>
      </c>
      <c r="H178" s="82">
        <v>74</v>
      </c>
      <c r="I178" s="82">
        <v>12</v>
      </c>
      <c r="J178" s="82">
        <v>0</v>
      </c>
      <c r="K178" s="82">
        <v>0</v>
      </c>
      <c r="L178" s="16"/>
      <c r="M178" s="82">
        <v>62</v>
      </c>
      <c r="N178" s="88">
        <f t="shared" si="3"/>
        <v>0.16216216216216217</v>
      </c>
      <c r="O178" s="20" t="s">
        <v>12</v>
      </c>
      <c r="P178" s="20"/>
      <c r="Q178" s="78" t="s">
        <v>533</v>
      </c>
      <c r="R178" s="20" t="s">
        <v>644</v>
      </c>
      <c r="S178" s="22"/>
      <c r="T178" s="23">
        <v>1000</v>
      </c>
      <c r="U178" s="21"/>
    </row>
    <row r="179" spans="1:21" ht="15" customHeight="1">
      <c r="A179" s="71" t="str">
        <f>VLOOKUP(Table1354[[#This Row],[Sail Code]],'[1]2016 DATES&amp;PRICES'!B:C,2,FALSE)</f>
        <v>Paris &amp; Normandy</v>
      </c>
      <c r="B179" s="2" t="s">
        <v>211</v>
      </c>
      <c r="C179" s="16" t="s">
        <v>205</v>
      </c>
      <c r="D179" s="4">
        <v>7</v>
      </c>
      <c r="E179" s="11">
        <v>42489</v>
      </c>
      <c r="F179" s="11">
        <v>42496</v>
      </c>
      <c r="G179" s="16" t="s">
        <v>206</v>
      </c>
      <c r="H179" s="82">
        <v>74</v>
      </c>
      <c r="I179" s="82">
        <v>74</v>
      </c>
      <c r="J179" s="82">
        <v>0</v>
      </c>
      <c r="K179" s="82">
        <v>0</v>
      </c>
      <c r="L179" s="16"/>
      <c r="M179" s="82">
        <v>0</v>
      </c>
      <c r="N179" s="91">
        <f t="shared" si="3"/>
        <v>1</v>
      </c>
      <c r="O179" s="20"/>
      <c r="P179" s="20"/>
      <c r="Q179" s="78"/>
      <c r="R179" s="20"/>
      <c r="S179" s="22"/>
      <c r="T179" s="23"/>
      <c r="U179" s="21"/>
    </row>
    <row r="180" spans="1:21" ht="15" customHeight="1">
      <c r="A180" s="71" t="str">
        <f>VLOOKUP(Table1354[[#This Row],[Sail Code]],'[1]2016 DATES&amp;PRICES'!B:C,2,FALSE)</f>
        <v>Paris &amp; Normandy</v>
      </c>
      <c r="B180" s="2" t="s">
        <v>212</v>
      </c>
      <c r="C180" s="16" t="s">
        <v>205</v>
      </c>
      <c r="D180" s="4">
        <v>7</v>
      </c>
      <c r="E180" s="11">
        <v>42496</v>
      </c>
      <c r="F180" s="11">
        <v>42503</v>
      </c>
      <c r="G180" s="16" t="s">
        <v>206</v>
      </c>
      <c r="H180" s="82">
        <v>74</v>
      </c>
      <c r="I180" s="82">
        <v>11</v>
      </c>
      <c r="J180" s="82">
        <v>7</v>
      </c>
      <c r="K180" s="82">
        <v>2</v>
      </c>
      <c r="L180" s="16"/>
      <c r="M180" s="82">
        <v>54</v>
      </c>
      <c r="N180" s="87">
        <f t="shared" si="3"/>
        <v>0.27027027027027029</v>
      </c>
      <c r="O180" s="20"/>
      <c r="P180" s="20"/>
      <c r="Q180" s="78"/>
      <c r="R180" s="20">
        <v>6</v>
      </c>
      <c r="S180" s="25">
        <f>VLOOKUP(Table1354[[#This Row],[Sail Code]],'[1]2016 PROMO'!C:R,9,FALSE)</f>
        <v>2000</v>
      </c>
      <c r="T180" s="23">
        <v>1500</v>
      </c>
      <c r="U180" s="21"/>
    </row>
    <row r="181" spans="1:21" ht="15" customHeight="1">
      <c r="A181" s="71" t="s">
        <v>520</v>
      </c>
      <c r="B181" s="9">
        <v>42503</v>
      </c>
      <c r="C181" s="10" t="s">
        <v>205</v>
      </c>
      <c r="D181" s="103">
        <v>7</v>
      </c>
      <c r="E181" s="17">
        <v>42503</v>
      </c>
      <c r="F181" s="104"/>
      <c r="G181" s="105"/>
      <c r="H181" s="82">
        <v>74</v>
      </c>
      <c r="I181" s="82">
        <v>74</v>
      </c>
      <c r="J181" s="82">
        <v>0</v>
      </c>
      <c r="K181" s="82">
        <v>0</v>
      </c>
      <c r="L181" s="16"/>
      <c r="M181" s="82">
        <v>0</v>
      </c>
      <c r="N181" s="91">
        <f t="shared" si="3"/>
        <v>1</v>
      </c>
      <c r="O181" s="20"/>
      <c r="P181" s="20"/>
      <c r="Q181" s="78"/>
      <c r="R181" s="20"/>
      <c r="S181" s="22"/>
      <c r="T181" s="23"/>
      <c r="U181" s="21"/>
    </row>
    <row r="182" spans="1:21" ht="15" customHeight="1">
      <c r="A182" s="71" t="str">
        <f>VLOOKUP(Table1354[[#This Row],[Sail Code]],'[1]2016 DATES&amp;PRICES'!B:C,2,FALSE)</f>
        <v>Paris &amp; Normandy</v>
      </c>
      <c r="B182" s="2" t="s">
        <v>213</v>
      </c>
      <c r="C182" s="16" t="s">
        <v>205</v>
      </c>
      <c r="D182" s="4">
        <v>7</v>
      </c>
      <c r="E182" s="11">
        <v>42510</v>
      </c>
      <c r="F182" s="11">
        <v>42517</v>
      </c>
      <c r="G182" s="16" t="s">
        <v>206</v>
      </c>
      <c r="H182" s="82">
        <v>74</v>
      </c>
      <c r="I182" s="82">
        <v>37</v>
      </c>
      <c r="J182" s="82">
        <v>9</v>
      </c>
      <c r="K182" s="82">
        <v>0</v>
      </c>
      <c r="L182" s="16"/>
      <c r="M182" s="82">
        <v>28</v>
      </c>
      <c r="N182" s="87">
        <f t="shared" si="3"/>
        <v>0.6216216216216216</v>
      </c>
      <c r="O182" s="20"/>
      <c r="P182" s="20"/>
      <c r="Q182" s="78" t="s">
        <v>533</v>
      </c>
      <c r="R182" s="20"/>
      <c r="S182" s="22"/>
      <c r="T182" s="23"/>
      <c r="U182" s="21"/>
    </row>
    <row r="183" spans="1:21" ht="15" customHeight="1">
      <c r="A183" s="71" t="str">
        <f>VLOOKUP(Table1354[[#This Row],[Sail Code]],'[1]2016 DATES&amp;PRICES'!B:C,2,FALSE)</f>
        <v>Paris &amp; Normandy</v>
      </c>
      <c r="B183" s="2" t="s">
        <v>214</v>
      </c>
      <c r="C183" s="16" t="s">
        <v>205</v>
      </c>
      <c r="D183" s="4">
        <v>7</v>
      </c>
      <c r="E183" s="11">
        <v>42517</v>
      </c>
      <c r="F183" s="11">
        <v>42524</v>
      </c>
      <c r="G183" s="16" t="s">
        <v>206</v>
      </c>
      <c r="H183" s="82">
        <v>74</v>
      </c>
      <c r="I183" s="82">
        <v>10</v>
      </c>
      <c r="J183" s="82">
        <v>5</v>
      </c>
      <c r="K183" s="82">
        <v>0</v>
      </c>
      <c r="L183" s="16"/>
      <c r="M183" s="82">
        <v>59</v>
      </c>
      <c r="N183" s="87">
        <f t="shared" si="3"/>
        <v>0.20270270270270274</v>
      </c>
      <c r="O183" s="20"/>
      <c r="P183" s="20"/>
      <c r="Q183" s="78" t="s">
        <v>533</v>
      </c>
      <c r="R183" s="20">
        <v>5</v>
      </c>
      <c r="S183" s="25">
        <f>VLOOKUP(Table1354[[#This Row],[Sail Code]],'[1]2016 PROMO'!C:R,9,FALSE)</f>
        <v>1500</v>
      </c>
      <c r="T183" s="23">
        <v>1500</v>
      </c>
      <c r="U183" s="21"/>
    </row>
    <row r="184" spans="1:21" ht="15" customHeight="1">
      <c r="A184" s="71" t="str">
        <f>VLOOKUP(Table1354[[#This Row],[Sail Code]],'[1]2016 DATES&amp;PRICES'!B:C,2,FALSE)</f>
        <v>Paris &amp; Normandy</v>
      </c>
      <c r="B184" s="2" t="s">
        <v>215</v>
      </c>
      <c r="C184" s="16" t="s">
        <v>205</v>
      </c>
      <c r="D184" s="4">
        <v>7</v>
      </c>
      <c r="E184" s="11">
        <v>42524</v>
      </c>
      <c r="F184" s="11">
        <v>42531</v>
      </c>
      <c r="G184" s="16" t="s">
        <v>206</v>
      </c>
      <c r="H184" s="82">
        <v>74</v>
      </c>
      <c r="I184" s="82">
        <v>46</v>
      </c>
      <c r="J184" s="82">
        <v>7</v>
      </c>
      <c r="K184" s="82">
        <v>5</v>
      </c>
      <c r="L184" s="16"/>
      <c r="M184" s="82">
        <v>16</v>
      </c>
      <c r="N184" s="85">
        <f t="shared" si="3"/>
        <v>0.78378378378378377</v>
      </c>
      <c r="O184" s="20"/>
      <c r="P184" s="20" t="s">
        <v>12</v>
      </c>
      <c r="Q184" s="78" t="s">
        <v>533</v>
      </c>
      <c r="R184" s="20"/>
      <c r="S184" s="22"/>
      <c r="T184" s="23"/>
      <c r="U184" s="21"/>
    </row>
    <row r="185" spans="1:21" ht="15" customHeight="1">
      <c r="A185" s="71" t="s">
        <v>520</v>
      </c>
      <c r="B185" s="9">
        <v>42531</v>
      </c>
      <c r="C185" s="10" t="s">
        <v>205</v>
      </c>
      <c r="D185" s="103">
        <v>7</v>
      </c>
      <c r="E185" s="17">
        <v>42531</v>
      </c>
      <c r="F185" s="104"/>
      <c r="G185" s="105"/>
      <c r="H185" s="82">
        <v>74</v>
      </c>
      <c r="I185" s="82">
        <v>74</v>
      </c>
      <c r="J185" s="82">
        <v>0</v>
      </c>
      <c r="K185" s="82">
        <v>0</v>
      </c>
      <c r="L185" s="16"/>
      <c r="M185" s="82">
        <v>0</v>
      </c>
      <c r="N185" s="91">
        <f t="shared" si="3"/>
        <v>1</v>
      </c>
      <c r="O185" s="20"/>
      <c r="P185" s="20"/>
      <c r="Q185" s="78"/>
      <c r="R185" s="20"/>
      <c r="S185" s="22"/>
      <c r="T185" s="23"/>
      <c r="U185" s="21"/>
    </row>
    <row r="186" spans="1:21" ht="15" customHeight="1">
      <c r="A186" s="71" t="str">
        <f>VLOOKUP(Table1354[[#This Row],[Sail Code]],'[1]2016 DATES&amp;PRICES'!B:C,2,FALSE)</f>
        <v>Paris &amp; Normandy</v>
      </c>
      <c r="B186" s="3" t="s">
        <v>216</v>
      </c>
      <c r="C186" s="16" t="s">
        <v>205</v>
      </c>
      <c r="D186" s="4">
        <v>7</v>
      </c>
      <c r="E186" s="12">
        <v>42538</v>
      </c>
      <c r="F186" s="11">
        <v>42545</v>
      </c>
      <c r="G186" s="16" t="s">
        <v>206</v>
      </c>
      <c r="H186" s="82">
        <v>74</v>
      </c>
      <c r="I186" s="82">
        <v>17</v>
      </c>
      <c r="J186" s="82">
        <v>3</v>
      </c>
      <c r="K186" s="82">
        <v>0</v>
      </c>
      <c r="L186" s="16"/>
      <c r="M186" s="82">
        <v>54</v>
      </c>
      <c r="N186" s="87">
        <f t="shared" si="3"/>
        <v>0.27027027027027029</v>
      </c>
      <c r="O186" s="20"/>
      <c r="P186" s="20"/>
      <c r="Q186" s="78" t="s">
        <v>533</v>
      </c>
      <c r="R186" s="20" t="s">
        <v>654</v>
      </c>
      <c r="S186" s="22"/>
      <c r="T186" s="23">
        <v>1000</v>
      </c>
      <c r="U186" s="21"/>
    </row>
    <row r="187" spans="1:21" ht="15" customHeight="1">
      <c r="A187" s="71" t="str">
        <f>VLOOKUP(Table1354[[#This Row],[Sail Code]],'[1]2016 DATES&amp;PRICES'!B:C,2,FALSE)</f>
        <v>Paris &amp; Normandy</v>
      </c>
      <c r="B187" s="7" t="s">
        <v>217</v>
      </c>
      <c r="C187" s="16" t="s">
        <v>205</v>
      </c>
      <c r="D187" s="4">
        <v>7</v>
      </c>
      <c r="E187" s="11">
        <v>42545</v>
      </c>
      <c r="F187" s="11">
        <v>42552</v>
      </c>
      <c r="G187" s="16" t="s">
        <v>206</v>
      </c>
      <c r="H187" s="82">
        <v>74</v>
      </c>
      <c r="I187" s="82">
        <v>7</v>
      </c>
      <c r="J187" s="82">
        <v>2</v>
      </c>
      <c r="K187" s="82">
        <v>0</v>
      </c>
      <c r="L187" s="16"/>
      <c r="M187" s="82">
        <v>65</v>
      </c>
      <c r="N187" s="88">
        <f t="shared" si="3"/>
        <v>0.1216216216216216</v>
      </c>
      <c r="O187" s="20"/>
      <c r="P187" s="20"/>
      <c r="Q187" s="78" t="s">
        <v>533</v>
      </c>
      <c r="R187" s="20">
        <v>5</v>
      </c>
      <c r="S187" s="25">
        <f>VLOOKUP(Table1354[[#This Row],[Sail Code]],'[1]2016 PROMO'!C:R,9,FALSE)</f>
        <v>2000</v>
      </c>
      <c r="T187" s="102" t="s">
        <v>657</v>
      </c>
      <c r="U187" s="21"/>
    </row>
    <row r="188" spans="1:21" ht="15" customHeight="1">
      <c r="A188" s="71" t="str">
        <f>VLOOKUP(Table1354[[#This Row],[Sail Code]],'[1]2016 DATES&amp;PRICES'!B:C,2,FALSE)</f>
        <v>Paris &amp; Normandy</v>
      </c>
      <c r="B188" s="3" t="s">
        <v>218</v>
      </c>
      <c r="C188" s="16" t="s">
        <v>205</v>
      </c>
      <c r="D188" s="4">
        <v>7</v>
      </c>
      <c r="E188" s="12">
        <v>42552</v>
      </c>
      <c r="F188" s="11">
        <v>42559</v>
      </c>
      <c r="G188" s="16" t="s">
        <v>206</v>
      </c>
      <c r="H188" s="82">
        <v>74</v>
      </c>
      <c r="I188" s="82">
        <v>16</v>
      </c>
      <c r="J188" s="82">
        <v>1</v>
      </c>
      <c r="K188" s="82">
        <v>0</v>
      </c>
      <c r="L188" s="16"/>
      <c r="M188" s="82">
        <v>57</v>
      </c>
      <c r="N188" s="87">
        <f t="shared" si="3"/>
        <v>0.22972972972972971</v>
      </c>
      <c r="O188" s="20" t="s">
        <v>12</v>
      </c>
      <c r="P188" s="20"/>
      <c r="Q188" s="78"/>
      <c r="R188" s="20" t="s">
        <v>658</v>
      </c>
      <c r="S188" s="22"/>
      <c r="T188" s="23">
        <v>1500</v>
      </c>
      <c r="U188" s="21"/>
    </row>
    <row r="189" spans="1:21" ht="15" customHeight="1">
      <c r="A189" s="71" t="str">
        <f>VLOOKUP(Table1354[[#This Row],[Sail Code]],'[1]2016 DATES&amp;PRICES'!B:C,2,FALSE)</f>
        <v>Paris &amp; Normandy</v>
      </c>
      <c r="B189" s="2" t="s">
        <v>219</v>
      </c>
      <c r="C189" s="16" t="s">
        <v>205</v>
      </c>
      <c r="D189" s="4">
        <v>7</v>
      </c>
      <c r="E189" s="11">
        <v>42559</v>
      </c>
      <c r="F189" s="11">
        <v>42566</v>
      </c>
      <c r="G189" s="16" t="s">
        <v>206</v>
      </c>
      <c r="H189" s="82">
        <v>74</v>
      </c>
      <c r="I189" s="82">
        <v>0</v>
      </c>
      <c r="J189" s="82">
        <v>2</v>
      </c>
      <c r="K189" s="82">
        <v>0</v>
      </c>
      <c r="L189" s="16"/>
      <c r="M189" s="82">
        <v>72</v>
      </c>
      <c r="N189" s="83">
        <f t="shared" si="3"/>
        <v>2.7027027027026973E-2</v>
      </c>
      <c r="O189" s="20" t="s">
        <v>12</v>
      </c>
      <c r="P189" s="20" t="s">
        <v>12</v>
      </c>
      <c r="Q189" s="78" t="s">
        <v>533</v>
      </c>
      <c r="R189" s="20">
        <v>1</v>
      </c>
      <c r="S189" s="22"/>
      <c r="T189" s="23">
        <v>1500</v>
      </c>
      <c r="U189" s="21"/>
    </row>
    <row r="190" spans="1:21" ht="15" customHeight="1">
      <c r="A190" s="71" t="str">
        <f>VLOOKUP(Table1354[[#This Row],[Sail Code]],'[1]2016 DATES&amp;PRICES'!B:C,2,FALSE)</f>
        <v>Paris &amp; Normandy</v>
      </c>
      <c r="B190" s="7" t="s">
        <v>220</v>
      </c>
      <c r="C190" s="16" t="s">
        <v>205</v>
      </c>
      <c r="D190" s="4">
        <v>7</v>
      </c>
      <c r="E190" s="11">
        <v>42566</v>
      </c>
      <c r="F190" s="11">
        <v>42573</v>
      </c>
      <c r="G190" s="16" t="s">
        <v>206</v>
      </c>
      <c r="H190" s="82">
        <v>74</v>
      </c>
      <c r="I190" s="82">
        <v>20</v>
      </c>
      <c r="J190" s="82">
        <v>2</v>
      </c>
      <c r="K190" s="82">
        <v>0</v>
      </c>
      <c r="L190" s="16"/>
      <c r="M190" s="82">
        <v>52</v>
      </c>
      <c r="N190" s="87">
        <f t="shared" si="3"/>
        <v>0.29729729729729726</v>
      </c>
      <c r="O190" s="20" t="s">
        <v>12</v>
      </c>
      <c r="P190" s="20"/>
      <c r="Q190" s="78" t="s">
        <v>533</v>
      </c>
      <c r="R190" s="20"/>
      <c r="S190" s="22"/>
      <c r="T190" s="102" t="s">
        <v>656</v>
      </c>
      <c r="U190" s="21"/>
    </row>
    <row r="191" spans="1:21" ht="15" customHeight="1">
      <c r="A191" s="71" t="s">
        <v>520</v>
      </c>
      <c r="B191" s="9">
        <v>42573</v>
      </c>
      <c r="C191" s="10" t="s">
        <v>205</v>
      </c>
      <c r="D191" s="103">
        <v>7</v>
      </c>
      <c r="E191" s="17">
        <v>42573</v>
      </c>
      <c r="F191" s="104"/>
      <c r="G191" s="105"/>
      <c r="H191" s="82">
        <v>74</v>
      </c>
      <c r="I191" s="82">
        <v>74</v>
      </c>
      <c r="J191" s="82">
        <v>0</v>
      </c>
      <c r="K191" s="82">
        <v>0</v>
      </c>
      <c r="L191" s="16"/>
      <c r="M191" s="82">
        <v>0</v>
      </c>
      <c r="N191" s="91">
        <f t="shared" si="3"/>
        <v>1</v>
      </c>
      <c r="O191" s="20"/>
      <c r="P191" s="20"/>
      <c r="Q191" s="78"/>
      <c r="R191" s="20"/>
      <c r="S191" s="22"/>
      <c r="T191" s="23"/>
      <c r="U191" s="21"/>
    </row>
    <row r="192" spans="1:21">
      <c r="A192" s="71" t="str">
        <f>VLOOKUP(Table1354[[#This Row],[Sail Code]],'[1]2016 DATES&amp;PRICES'!B:C,2,FALSE)</f>
        <v>Paris &amp; Normandy</v>
      </c>
      <c r="B192" s="2" t="s">
        <v>221</v>
      </c>
      <c r="C192" s="16" t="s">
        <v>205</v>
      </c>
      <c r="D192" s="4">
        <v>7</v>
      </c>
      <c r="E192" s="11">
        <v>42580</v>
      </c>
      <c r="F192" s="11">
        <v>42587</v>
      </c>
      <c r="G192" s="16" t="s">
        <v>206</v>
      </c>
      <c r="H192" s="82">
        <v>74</v>
      </c>
      <c r="I192" s="82">
        <v>0</v>
      </c>
      <c r="J192" s="82">
        <v>1</v>
      </c>
      <c r="K192" s="82">
        <v>0</v>
      </c>
      <c r="L192" s="16"/>
      <c r="M192" s="82">
        <v>73</v>
      </c>
      <c r="N192" s="83">
        <f t="shared" si="3"/>
        <v>1.3513513513513487E-2</v>
      </c>
      <c r="O192" s="20" t="s">
        <v>12</v>
      </c>
      <c r="P192" s="20" t="s">
        <v>12</v>
      </c>
      <c r="Q192" s="78" t="s">
        <v>533</v>
      </c>
      <c r="R192" s="20"/>
      <c r="S192" s="22"/>
      <c r="T192" s="23">
        <v>1500</v>
      </c>
      <c r="U192" s="21"/>
    </row>
    <row r="193" spans="1:21" ht="15" customHeight="1">
      <c r="A193" s="71" t="str">
        <f>VLOOKUP(Table1354[[#This Row],[Sail Code]],'[1]2016 DATES&amp;PRICES'!B:C,2,FALSE)</f>
        <v>Paris &amp; Normandy</v>
      </c>
      <c r="B193" s="5" t="s">
        <v>222</v>
      </c>
      <c r="C193" s="16" t="s">
        <v>205</v>
      </c>
      <c r="D193" s="4">
        <v>7</v>
      </c>
      <c r="E193" s="11">
        <v>42587</v>
      </c>
      <c r="F193" s="11">
        <v>42594</v>
      </c>
      <c r="G193" s="16" t="s">
        <v>206</v>
      </c>
      <c r="H193" s="82">
        <v>74</v>
      </c>
      <c r="I193" s="82">
        <v>5</v>
      </c>
      <c r="J193" s="82">
        <v>7</v>
      </c>
      <c r="K193" s="82">
        <v>2</v>
      </c>
      <c r="L193" s="16"/>
      <c r="M193" s="82">
        <v>60</v>
      </c>
      <c r="N193" s="88">
        <f t="shared" si="3"/>
        <v>0.18918918918918914</v>
      </c>
      <c r="O193" s="20"/>
      <c r="P193" s="20"/>
      <c r="Q193" s="78" t="s">
        <v>533</v>
      </c>
      <c r="R193" s="20"/>
      <c r="S193" s="97" t="s">
        <v>648</v>
      </c>
      <c r="T193" s="98" t="s">
        <v>648</v>
      </c>
      <c r="U193" s="21"/>
    </row>
    <row r="194" spans="1:21" ht="15" customHeight="1">
      <c r="A194" s="71" t="str">
        <f>VLOOKUP(Table1354[[#This Row],[Sail Code]],'[1]2016 DATES&amp;PRICES'!B:C,2,FALSE)</f>
        <v>Paris &amp; Normandy</v>
      </c>
      <c r="B194" s="14" t="s">
        <v>223</v>
      </c>
      <c r="C194" s="16" t="s">
        <v>205</v>
      </c>
      <c r="D194" s="4">
        <v>7</v>
      </c>
      <c r="E194" s="12">
        <v>42594</v>
      </c>
      <c r="F194" s="11">
        <v>42601</v>
      </c>
      <c r="G194" s="16" t="s">
        <v>206</v>
      </c>
      <c r="H194" s="82">
        <v>74</v>
      </c>
      <c r="I194" s="82">
        <v>16</v>
      </c>
      <c r="J194" s="82">
        <v>2</v>
      </c>
      <c r="K194" s="82">
        <v>1</v>
      </c>
      <c r="L194" s="16"/>
      <c r="M194" s="82">
        <v>55</v>
      </c>
      <c r="N194" s="87">
        <f t="shared" si="3"/>
        <v>0.2567567567567568</v>
      </c>
      <c r="O194" s="20" t="s">
        <v>12</v>
      </c>
      <c r="P194" s="20"/>
      <c r="Q194" s="78" t="s">
        <v>533</v>
      </c>
      <c r="R194" s="20" t="s">
        <v>655</v>
      </c>
      <c r="S194" s="22"/>
      <c r="T194" s="102" t="s">
        <v>657</v>
      </c>
      <c r="U194" s="21"/>
    </row>
    <row r="195" spans="1:21" ht="15" customHeight="1">
      <c r="A195" s="71" t="str">
        <f>VLOOKUP(Table1354[[#This Row],[Sail Code]],'[1]2016 DATES&amp;PRICES'!B:C,2,FALSE)</f>
        <v>Paris &amp; Normandy</v>
      </c>
      <c r="B195" s="3" t="s">
        <v>224</v>
      </c>
      <c r="C195" s="16" t="s">
        <v>205</v>
      </c>
      <c r="D195" s="4">
        <v>7</v>
      </c>
      <c r="E195" s="12">
        <v>42601</v>
      </c>
      <c r="F195" s="11">
        <v>42608</v>
      </c>
      <c r="G195" s="16" t="s">
        <v>206</v>
      </c>
      <c r="H195" s="82">
        <v>74</v>
      </c>
      <c r="I195" s="82">
        <v>16</v>
      </c>
      <c r="J195" s="82">
        <v>2</v>
      </c>
      <c r="K195" s="82">
        <v>0</v>
      </c>
      <c r="L195" s="16"/>
      <c r="M195" s="82">
        <v>56</v>
      </c>
      <c r="N195" s="87">
        <f t="shared" si="3"/>
        <v>0.2432432432432432</v>
      </c>
      <c r="O195" s="20" t="s">
        <v>12</v>
      </c>
      <c r="P195" s="20" t="s">
        <v>12</v>
      </c>
      <c r="Q195" s="78" t="s">
        <v>533</v>
      </c>
      <c r="R195" s="20" t="s">
        <v>659</v>
      </c>
      <c r="S195" s="22"/>
      <c r="T195" s="23">
        <v>1000</v>
      </c>
      <c r="U195" s="21"/>
    </row>
    <row r="196" spans="1:21" ht="15" customHeight="1">
      <c r="A196" s="71" t="str">
        <f>VLOOKUP(Table1354[[#This Row],[Sail Code]],'[1]2016 DATES&amp;PRICES'!B:C,2,FALSE)</f>
        <v>Paris &amp; Normandy</v>
      </c>
      <c r="B196" s="3" t="s">
        <v>225</v>
      </c>
      <c r="C196" s="16" t="s">
        <v>205</v>
      </c>
      <c r="D196" s="4">
        <v>7</v>
      </c>
      <c r="E196" s="12">
        <v>42608</v>
      </c>
      <c r="F196" s="11">
        <v>42615</v>
      </c>
      <c r="G196" s="16" t="s">
        <v>206</v>
      </c>
      <c r="H196" s="82">
        <v>74</v>
      </c>
      <c r="I196" s="82">
        <v>16</v>
      </c>
      <c r="J196" s="82">
        <v>1</v>
      </c>
      <c r="K196" s="82">
        <v>0</v>
      </c>
      <c r="L196" s="16"/>
      <c r="M196" s="82">
        <v>57</v>
      </c>
      <c r="N196" s="87">
        <f t="shared" ref="N196:N259" si="4">1-SUM(M196/H196)</f>
        <v>0.22972972972972971</v>
      </c>
      <c r="O196" s="20"/>
      <c r="P196" s="20"/>
      <c r="Q196" s="78" t="s">
        <v>533</v>
      </c>
      <c r="R196" s="20" t="s">
        <v>654</v>
      </c>
      <c r="S196" s="22"/>
      <c r="T196" s="23">
        <v>1500</v>
      </c>
      <c r="U196" s="21"/>
    </row>
    <row r="197" spans="1:21" ht="15" customHeight="1">
      <c r="A197" s="71" t="s">
        <v>520</v>
      </c>
      <c r="B197" s="9">
        <v>42615</v>
      </c>
      <c r="C197" s="10" t="s">
        <v>205</v>
      </c>
      <c r="D197" s="103">
        <v>7</v>
      </c>
      <c r="E197" s="17">
        <v>42615</v>
      </c>
      <c r="F197" s="104"/>
      <c r="G197" s="105"/>
      <c r="H197" s="82">
        <v>74</v>
      </c>
      <c r="I197" s="82">
        <v>74</v>
      </c>
      <c r="J197" s="82">
        <v>0</v>
      </c>
      <c r="K197" s="82">
        <v>0</v>
      </c>
      <c r="L197" s="16"/>
      <c r="M197" s="82">
        <v>0</v>
      </c>
      <c r="N197" s="91">
        <f t="shared" si="4"/>
        <v>1</v>
      </c>
      <c r="O197" s="20"/>
      <c r="P197" s="20"/>
      <c r="Q197" s="78"/>
      <c r="R197" s="20"/>
      <c r="S197" s="22"/>
      <c r="T197" s="23"/>
      <c r="U197" s="21"/>
    </row>
    <row r="198" spans="1:21" ht="15" customHeight="1">
      <c r="A198" s="71" t="str">
        <f>VLOOKUP(Table1354[[#This Row],[Sail Code]],'[1]2016 DATES&amp;PRICES'!B:C,2,FALSE)</f>
        <v>Paris &amp; Normandy</v>
      </c>
      <c r="B198" s="2" t="s">
        <v>226</v>
      </c>
      <c r="C198" s="16" t="s">
        <v>205</v>
      </c>
      <c r="D198" s="4">
        <v>7</v>
      </c>
      <c r="E198" s="11">
        <v>42622</v>
      </c>
      <c r="F198" s="11">
        <v>42629</v>
      </c>
      <c r="G198" s="16" t="s">
        <v>206</v>
      </c>
      <c r="H198" s="82">
        <v>74</v>
      </c>
      <c r="I198" s="82">
        <v>39</v>
      </c>
      <c r="J198" s="82">
        <v>0</v>
      </c>
      <c r="K198" s="82">
        <v>0</v>
      </c>
      <c r="L198" s="16"/>
      <c r="M198" s="82">
        <v>35</v>
      </c>
      <c r="N198" s="87">
        <f t="shared" si="4"/>
        <v>0.52702702702702697</v>
      </c>
      <c r="O198" s="20"/>
      <c r="P198" s="20"/>
      <c r="Q198" s="78" t="s">
        <v>533</v>
      </c>
      <c r="R198" s="20"/>
      <c r="S198" s="22"/>
      <c r="T198" s="23"/>
      <c r="U198" s="21"/>
    </row>
    <row r="199" spans="1:21" ht="15" customHeight="1">
      <c r="A199" s="71" t="str">
        <f>VLOOKUP(Table1354[[#This Row],[Sail Code]],'[1]2016 DATES&amp;PRICES'!B:C,2,FALSE)</f>
        <v>Paris &amp; Normandy</v>
      </c>
      <c r="B199" s="3" t="s">
        <v>227</v>
      </c>
      <c r="C199" s="16" t="s">
        <v>205</v>
      </c>
      <c r="D199" s="4">
        <v>7</v>
      </c>
      <c r="E199" s="12">
        <v>42629</v>
      </c>
      <c r="F199" s="11">
        <v>42636</v>
      </c>
      <c r="G199" s="16" t="s">
        <v>206</v>
      </c>
      <c r="H199" s="82">
        <v>74</v>
      </c>
      <c r="I199" s="82">
        <v>16</v>
      </c>
      <c r="J199" s="82">
        <v>2</v>
      </c>
      <c r="K199" s="82">
        <v>1</v>
      </c>
      <c r="L199" s="16"/>
      <c r="M199" s="82">
        <v>55</v>
      </c>
      <c r="N199" s="87">
        <f t="shared" si="4"/>
        <v>0.2567567567567568</v>
      </c>
      <c r="O199" s="20"/>
      <c r="P199" s="20"/>
      <c r="Q199" s="78" t="s">
        <v>533</v>
      </c>
      <c r="R199" s="20" t="s">
        <v>659</v>
      </c>
      <c r="S199" s="22"/>
      <c r="T199" s="23"/>
      <c r="U199" s="21"/>
    </row>
    <row r="200" spans="1:21" ht="15" customHeight="1">
      <c r="A200" s="71" t="str">
        <f>VLOOKUP(Table1354[[#This Row],[Sail Code]],'[1]2016 DATES&amp;PRICES'!B:C,2,FALSE)</f>
        <v>Paris &amp; Normandy</v>
      </c>
      <c r="B200" s="2" t="s">
        <v>228</v>
      </c>
      <c r="C200" s="16" t="s">
        <v>205</v>
      </c>
      <c r="D200" s="4">
        <v>7</v>
      </c>
      <c r="E200" s="11">
        <v>42636</v>
      </c>
      <c r="F200" s="11">
        <v>42643</v>
      </c>
      <c r="G200" s="16" t="s">
        <v>206</v>
      </c>
      <c r="H200" s="82">
        <v>74</v>
      </c>
      <c r="I200" s="82">
        <v>41</v>
      </c>
      <c r="J200" s="82">
        <v>3</v>
      </c>
      <c r="K200" s="82">
        <v>0</v>
      </c>
      <c r="L200" s="16"/>
      <c r="M200" s="82">
        <v>30</v>
      </c>
      <c r="N200" s="87">
        <f t="shared" si="4"/>
        <v>0.59459459459459452</v>
      </c>
      <c r="O200" s="20"/>
      <c r="P200" s="20"/>
      <c r="Q200" s="78" t="s">
        <v>533</v>
      </c>
      <c r="R200" s="20"/>
      <c r="S200" s="22"/>
      <c r="T200" s="23"/>
      <c r="U200" s="21"/>
    </row>
    <row r="201" spans="1:21" ht="15" customHeight="1">
      <c r="A201" s="71" t="str">
        <f>VLOOKUP(Table1354[[#This Row],[Sail Code]],'[1]2016 DATES&amp;PRICES'!B:C,2,FALSE)</f>
        <v>Paris &amp; Normandy</v>
      </c>
      <c r="B201" s="2" t="s">
        <v>229</v>
      </c>
      <c r="C201" s="16" t="s">
        <v>205</v>
      </c>
      <c r="D201" s="4">
        <v>7</v>
      </c>
      <c r="E201" s="11">
        <v>42643</v>
      </c>
      <c r="F201" s="11">
        <v>42650</v>
      </c>
      <c r="G201" s="16" t="s">
        <v>206</v>
      </c>
      <c r="H201" s="82">
        <v>74</v>
      </c>
      <c r="I201" s="82">
        <v>1</v>
      </c>
      <c r="J201" s="82">
        <v>1</v>
      </c>
      <c r="K201" s="82">
        <v>0</v>
      </c>
      <c r="L201" s="16"/>
      <c r="M201" s="82">
        <v>72</v>
      </c>
      <c r="N201" s="83">
        <f t="shared" si="4"/>
        <v>2.7027027027026973E-2</v>
      </c>
      <c r="O201" s="20"/>
      <c r="P201" s="20"/>
      <c r="Q201" s="78" t="s">
        <v>533</v>
      </c>
      <c r="R201" s="20">
        <v>4</v>
      </c>
      <c r="S201" s="25">
        <f>VLOOKUP(Table1354[[#This Row],[Sail Code]],'[1]2016 PROMO'!C:R,9,FALSE)</f>
        <v>1500</v>
      </c>
      <c r="T201" s="23">
        <v>1500</v>
      </c>
      <c r="U201" s="21"/>
    </row>
    <row r="202" spans="1:21" ht="15" customHeight="1">
      <c r="A202" s="71" t="str">
        <f>VLOOKUP(Table1354[[#This Row],[Sail Code]],'[1]2016 DATES&amp;PRICES'!B:C,2,FALSE)</f>
        <v>Paris &amp; Normandy</v>
      </c>
      <c r="B202" s="2" t="s">
        <v>230</v>
      </c>
      <c r="C202" s="16" t="s">
        <v>205</v>
      </c>
      <c r="D202" s="4">
        <v>7</v>
      </c>
      <c r="E202" s="11">
        <v>42650</v>
      </c>
      <c r="F202" s="11">
        <v>42657</v>
      </c>
      <c r="G202" s="16" t="s">
        <v>206</v>
      </c>
      <c r="H202" s="82">
        <v>74</v>
      </c>
      <c r="I202" s="82">
        <v>0</v>
      </c>
      <c r="J202" s="82">
        <v>2</v>
      </c>
      <c r="K202" s="82">
        <v>0</v>
      </c>
      <c r="L202" s="16"/>
      <c r="M202" s="82">
        <v>72</v>
      </c>
      <c r="N202" s="83">
        <f t="shared" si="4"/>
        <v>2.7027027027026973E-2</v>
      </c>
      <c r="O202" s="20" t="s">
        <v>12</v>
      </c>
      <c r="P202" s="20"/>
      <c r="Q202" s="78" t="s">
        <v>533</v>
      </c>
      <c r="R202" s="20"/>
      <c r="S202" s="22"/>
      <c r="T202" s="23">
        <v>1500</v>
      </c>
      <c r="U202" s="21"/>
    </row>
    <row r="203" spans="1:21" ht="15" customHeight="1">
      <c r="A203" s="71" t="str">
        <f>VLOOKUP(Table1354[[#This Row],[Sail Code]],'[1]2016 DATES&amp;PRICES'!B:C,2,FALSE)</f>
        <v>Paris &amp; Normandy</v>
      </c>
      <c r="B203" s="7" t="s">
        <v>231</v>
      </c>
      <c r="C203" s="16" t="s">
        <v>205</v>
      </c>
      <c r="D203" s="4">
        <v>7</v>
      </c>
      <c r="E203" s="11">
        <v>42657</v>
      </c>
      <c r="F203" s="11">
        <v>42664</v>
      </c>
      <c r="G203" s="16" t="s">
        <v>206</v>
      </c>
      <c r="H203" s="82">
        <v>74</v>
      </c>
      <c r="I203" s="82">
        <v>0</v>
      </c>
      <c r="J203" s="82">
        <v>0</v>
      </c>
      <c r="K203" s="82">
        <v>0</v>
      </c>
      <c r="L203" s="16"/>
      <c r="M203" s="82">
        <v>74</v>
      </c>
      <c r="N203" s="83">
        <f t="shared" si="4"/>
        <v>0</v>
      </c>
      <c r="O203" s="20"/>
      <c r="P203" s="20"/>
      <c r="Q203" s="78" t="s">
        <v>533</v>
      </c>
      <c r="R203" s="20">
        <v>1</v>
      </c>
      <c r="S203" s="25">
        <f>VLOOKUP(Table1354[[#This Row],[Sail Code]],'[1]2016 PROMO'!C:R,9,FALSE)</f>
        <v>2000</v>
      </c>
      <c r="T203" s="102" t="s">
        <v>657</v>
      </c>
      <c r="U203" s="21"/>
    </row>
    <row r="204" spans="1:21" ht="15" customHeight="1">
      <c r="A204" s="71" t="str">
        <f>VLOOKUP(Table1354[[#This Row],[Sail Code]],'[1]2016 DATES&amp;PRICES'!B:C,2,FALSE)</f>
        <v>Paris &amp; Normandy</v>
      </c>
      <c r="B204" s="2" t="s">
        <v>232</v>
      </c>
      <c r="C204" s="16" t="s">
        <v>205</v>
      </c>
      <c r="D204" s="4">
        <v>7</v>
      </c>
      <c r="E204" s="11">
        <v>42664</v>
      </c>
      <c r="F204" s="11">
        <v>42671</v>
      </c>
      <c r="G204" s="16" t="s">
        <v>206</v>
      </c>
      <c r="H204" s="82">
        <v>74</v>
      </c>
      <c r="I204" s="82">
        <v>10</v>
      </c>
      <c r="J204" s="82">
        <v>0</v>
      </c>
      <c r="K204" s="82">
        <v>0</v>
      </c>
      <c r="L204" s="16"/>
      <c r="M204" s="82">
        <v>64</v>
      </c>
      <c r="N204" s="88">
        <f t="shared" si="4"/>
        <v>0.13513513513513509</v>
      </c>
      <c r="O204" s="20"/>
      <c r="P204" s="20" t="s">
        <v>12</v>
      </c>
      <c r="Q204" s="78" t="s">
        <v>533</v>
      </c>
      <c r="R204" s="20" t="s">
        <v>644</v>
      </c>
      <c r="S204" s="22"/>
      <c r="T204" s="23">
        <v>1000</v>
      </c>
      <c r="U204" s="21"/>
    </row>
    <row r="205" spans="1:21" ht="15" customHeight="1">
      <c r="A205" s="71" t="str">
        <f>VLOOKUP(Table1354[[#This Row],[Sail Code]],'[1]2016 DATES&amp;PRICES'!B:C,2,FALSE)</f>
        <v>Paris &amp; Normandy</v>
      </c>
      <c r="B205" s="2" t="s">
        <v>233</v>
      </c>
      <c r="C205" s="16" t="s">
        <v>205</v>
      </c>
      <c r="D205" s="4">
        <v>7</v>
      </c>
      <c r="E205" s="11">
        <v>42671</v>
      </c>
      <c r="F205" s="11">
        <v>42678</v>
      </c>
      <c r="G205" s="16" t="s">
        <v>206</v>
      </c>
      <c r="H205" s="82">
        <v>74</v>
      </c>
      <c r="I205" s="82">
        <v>0</v>
      </c>
      <c r="J205" s="82">
        <v>0</v>
      </c>
      <c r="K205" s="82">
        <v>0</v>
      </c>
      <c r="L205" s="16"/>
      <c r="M205" s="82">
        <v>74</v>
      </c>
      <c r="N205" s="83">
        <f t="shared" si="4"/>
        <v>0</v>
      </c>
      <c r="O205" s="20" t="s">
        <v>12</v>
      </c>
      <c r="P205" s="20"/>
      <c r="Q205" s="78" t="s">
        <v>533</v>
      </c>
      <c r="R205" s="20"/>
      <c r="S205" s="22"/>
      <c r="T205" s="23">
        <v>1500</v>
      </c>
      <c r="U205" s="21"/>
    </row>
    <row r="206" spans="1:21">
      <c r="A206" s="71" t="str">
        <f>VLOOKUP(Table1354[[#This Row],[Sail Code]],'[1]2016 DATES&amp;PRICES'!B:C,2,FALSE)</f>
        <v>Paris &amp; Normandy</v>
      </c>
      <c r="B206" s="2" t="s">
        <v>234</v>
      </c>
      <c r="C206" s="16" t="s">
        <v>205</v>
      </c>
      <c r="D206" s="4">
        <v>7</v>
      </c>
      <c r="E206" s="11">
        <v>42678</v>
      </c>
      <c r="F206" s="11">
        <v>42685</v>
      </c>
      <c r="G206" s="16" t="s">
        <v>206</v>
      </c>
      <c r="H206" s="82">
        <v>74</v>
      </c>
      <c r="I206" s="82">
        <v>0</v>
      </c>
      <c r="J206" s="82">
        <v>0</v>
      </c>
      <c r="K206" s="82">
        <v>0</v>
      </c>
      <c r="L206" s="16"/>
      <c r="M206" s="82">
        <v>74</v>
      </c>
      <c r="N206" s="83">
        <f t="shared" si="4"/>
        <v>0</v>
      </c>
      <c r="O206" s="20"/>
      <c r="P206" s="20"/>
      <c r="Q206" s="78" t="s">
        <v>533</v>
      </c>
      <c r="R206" s="20">
        <v>1</v>
      </c>
      <c r="S206" s="25">
        <f>VLOOKUP(Table1354[[#This Row],[Sail Code]],'[1]2016 PROMO'!C:R,9,FALSE)</f>
        <v>2000</v>
      </c>
      <c r="T206" s="23">
        <v>2000</v>
      </c>
      <c r="U206" s="21"/>
    </row>
    <row r="207" spans="1:21" ht="15" customHeight="1">
      <c r="A207" s="71" t="str">
        <f>VLOOKUP(Table1354[[#This Row],[Sail Code]],'[1]2016 DATES&amp;PRICES'!B:C,2,FALSE)</f>
        <v>Paris &amp; Normandy</v>
      </c>
      <c r="B207" s="5" t="s">
        <v>235</v>
      </c>
      <c r="C207" s="16" t="s">
        <v>205</v>
      </c>
      <c r="D207" s="4">
        <v>7</v>
      </c>
      <c r="E207" s="11">
        <v>42685</v>
      </c>
      <c r="F207" s="11">
        <v>42692</v>
      </c>
      <c r="G207" s="16" t="s">
        <v>206</v>
      </c>
      <c r="H207" s="82">
        <v>74</v>
      </c>
      <c r="I207" s="82">
        <v>16</v>
      </c>
      <c r="J207" s="82">
        <v>1</v>
      </c>
      <c r="K207" s="82">
        <v>0</v>
      </c>
      <c r="L207" s="16"/>
      <c r="M207" s="82">
        <v>57</v>
      </c>
      <c r="N207" s="87">
        <f t="shared" si="4"/>
        <v>0.22972972972972971</v>
      </c>
      <c r="O207" s="20"/>
      <c r="P207" s="20"/>
      <c r="Q207" s="78" t="s">
        <v>533</v>
      </c>
      <c r="R207" s="20" t="s">
        <v>644</v>
      </c>
      <c r="S207" s="97" t="s">
        <v>648</v>
      </c>
      <c r="T207" s="98" t="s">
        <v>648</v>
      </c>
      <c r="U207" s="21"/>
    </row>
    <row r="208" spans="1:21" ht="15" customHeight="1">
      <c r="A208" s="71" t="str">
        <f>VLOOKUP(Table1354[[#This Row],[Sail Code]],'[1]2016 DATES&amp;PRICES'!B:C,2,FALSE)</f>
        <v>Paris &amp; Normandy</v>
      </c>
      <c r="B208" s="2" t="s">
        <v>236</v>
      </c>
      <c r="C208" s="16" t="s">
        <v>205</v>
      </c>
      <c r="D208" s="4">
        <v>7</v>
      </c>
      <c r="E208" s="11">
        <v>42692</v>
      </c>
      <c r="F208" s="11">
        <v>42699</v>
      </c>
      <c r="G208" s="16" t="s">
        <v>206</v>
      </c>
      <c r="H208" s="82">
        <v>74</v>
      </c>
      <c r="I208" s="82">
        <v>0</v>
      </c>
      <c r="J208" s="82">
        <v>0</v>
      </c>
      <c r="K208" s="82">
        <v>0</v>
      </c>
      <c r="L208" s="16"/>
      <c r="M208" s="82">
        <v>74</v>
      </c>
      <c r="N208" s="83">
        <f t="shared" si="4"/>
        <v>0</v>
      </c>
      <c r="O208" s="20" t="s">
        <v>12</v>
      </c>
      <c r="P208" s="20"/>
      <c r="Q208" s="78" t="s">
        <v>533</v>
      </c>
      <c r="R208" s="20"/>
      <c r="S208" s="22"/>
      <c r="T208" s="23">
        <v>2000</v>
      </c>
      <c r="U208" s="21"/>
    </row>
    <row r="209" spans="1:21" ht="15" customHeight="1">
      <c r="A209" s="71" t="str">
        <f>VLOOKUP(Table1354[[#This Row],[Sail Code]],'[1]2016 DATES&amp;PRICES'!B:C,2,FALSE)</f>
        <v>Port Wine &amp; Flamenco</v>
      </c>
      <c r="B209" s="2" t="s">
        <v>237</v>
      </c>
      <c r="C209" s="16" t="s">
        <v>62</v>
      </c>
      <c r="D209" s="4">
        <v>7</v>
      </c>
      <c r="E209" s="11">
        <v>42465</v>
      </c>
      <c r="F209" s="11">
        <v>42472</v>
      </c>
      <c r="G209" s="16" t="s">
        <v>238</v>
      </c>
      <c r="H209" s="82">
        <v>53</v>
      </c>
      <c r="I209" s="82">
        <v>2</v>
      </c>
      <c r="J209" s="82">
        <v>11</v>
      </c>
      <c r="K209" s="82">
        <v>0</v>
      </c>
      <c r="L209" s="16"/>
      <c r="M209" s="82">
        <v>40</v>
      </c>
      <c r="N209" s="87">
        <f t="shared" si="4"/>
        <v>0.24528301886792447</v>
      </c>
      <c r="O209" s="20" t="s">
        <v>12</v>
      </c>
      <c r="P209" s="20"/>
      <c r="Q209" s="78"/>
      <c r="R209" s="20">
        <v>2</v>
      </c>
      <c r="S209" s="22"/>
      <c r="T209" s="23">
        <v>1000</v>
      </c>
      <c r="U209" s="21"/>
    </row>
    <row r="210" spans="1:21" ht="15" customHeight="1">
      <c r="A210" s="71" t="str">
        <f>VLOOKUP(Table1354[[#This Row],[Sail Code]],'[1]2016 DATES&amp;PRICES'!B:C,2,FALSE)</f>
        <v>Port Wine &amp; Flamenco</v>
      </c>
      <c r="B210" s="2" t="s">
        <v>239</v>
      </c>
      <c r="C210" s="16" t="s">
        <v>62</v>
      </c>
      <c r="D210" s="4">
        <v>7</v>
      </c>
      <c r="E210" s="11">
        <v>42472</v>
      </c>
      <c r="F210" s="11">
        <v>42479</v>
      </c>
      <c r="G210" s="16" t="s">
        <v>615</v>
      </c>
      <c r="H210" s="82">
        <v>53</v>
      </c>
      <c r="I210" s="82">
        <v>24</v>
      </c>
      <c r="J210" s="82">
        <v>3</v>
      </c>
      <c r="K210" s="82">
        <v>1</v>
      </c>
      <c r="L210" s="16"/>
      <c r="M210" s="82">
        <v>25</v>
      </c>
      <c r="N210" s="87">
        <f t="shared" si="4"/>
        <v>0.52830188679245282</v>
      </c>
      <c r="O210" s="20"/>
      <c r="P210" s="20"/>
      <c r="Q210" s="78"/>
      <c r="R210" s="20"/>
      <c r="S210" s="22"/>
      <c r="T210" s="23"/>
      <c r="U210" s="21"/>
    </row>
    <row r="211" spans="1:21" ht="15" customHeight="1">
      <c r="A211" s="71" t="str">
        <f>VLOOKUP(Table1354[[#This Row],[Sail Code]],'[1]2016 DATES&amp;PRICES'!B:C,2,FALSE)</f>
        <v>Port Wine &amp; Flamenco</v>
      </c>
      <c r="B211" s="1" t="s">
        <v>240</v>
      </c>
      <c r="C211" s="72" t="s">
        <v>62</v>
      </c>
      <c r="D211" s="76">
        <v>7</v>
      </c>
      <c r="E211" s="73">
        <v>42493</v>
      </c>
      <c r="F211" s="73">
        <v>42500</v>
      </c>
      <c r="G211" s="72" t="s">
        <v>238</v>
      </c>
      <c r="H211" s="82">
        <v>53</v>
      </c>
      <c r="I211" s="82">
        <v>14</v>
      </c>
      <c r="J211" s="82">
        <v>4</v>
      </c>
      <c r="K211" s="82">
        <v>2</v>
      </c>
      <c r="L211" s="16"/>
      <c r="M211" s="82">
        <v>33</v>
      </c>
      <c r="N211" s="87">
        <f t="shared" si="4"/>
        <v>0.37735849056603776</v>
      </c>
      <c r="O211" s="20"/>
      <c r="P211" s="20"/>
      <c r="Q211" s="78"/>
      <c r="R211" s="20"/>
      <c r="S211" s="22"/>
      <c r="T211" s="23"/>
      <c r="U211" s="21"/>
    </row>
    <row r="212" spans="1:21" ht="15" customHeight="1">
      <c r="A212" s="71" t="str">
        <f>VLOOKUP(Table1354[[#This Row],[Sail Code]],'[1]2016 DATES&amp;PRICES'!B:C,2,FALSE)</f>
        <v>Port Wine &amp; Flamenco</v>
      </c>
      <c r="B212" s="2" t="s">
        <v>241</v>
      </c>
      <c r="C212" s="16" t="s">
        <v>62</v>
      </c>
      <c r="D212" s="4">
        <v>7</v>
      </c>
      <c r="E212" s="11">
        <v>42500</v>
      </c>
      <c r="F212" s="11">
        <v>42507</v>
      </c>
      <c r="G212" s="16" t="s">
        <v>615</v>
      </c>
      <c r="H212" s="82">
        <v>53</v>
      </c>
      <c r="I212" s="82">
        <v>27</v>
      </c>
      <c r="J212" s="82">
        <v>13</v>
      </c>
      <c r="K212" s="82">
        <v>1</v>
      </c>
      <c r="L212" s="16"/>
      <c r="M212" s="82">
        <v>12</v>
      </c>
      <c r="N212" s="85">
        <f t="shared" si="4"/>
        <v>0.77358490566037741</v>
      </c>
      <c r="O212" s="20"/>
      <c r="P212" s="20"/>
      <c r="Q212" s="78"/>
      <c r="R212" s="20"/>
      <c r="S212" s="22"/>
      <c r="T212" s="23"/>
      <c r="U212" s="21"/>
    </row>
    <row r="213" spans="1:21" ht="15" customHeight="1">
      <c r="A213" s="71" t="str">
        <f>VLOOKUP(Table1354[[#This Row],[Sail Code]],'[1]2016 DATES&amp;PRICES'!B:C,2,FALSE)</f>
        <v>Port Wine &amp; Flamenco</v>
      </c>
      <c r="B213" s="2" t="s">
        <v>242</v>
      </c>
      <c r="C213" s="16" t="s">
        <v>62</v>
      </c>
      <c r="D213" s="4">
        <v>7</v>
      </c>
      <c r="E213" s="11">
        <v>42521</v>
      </c>
      <c r="F213" s="11">
        <v>42528</v>
      </c>
      <c r="G213" s="16" t="s">
        <v>238</v>
      </c>
      <c r="H213" s="82">
        <v>53</v>
      </c>
      <c r="I213" s="82">
        <v>2</v>
      </c>
      <c r="J213" s="82">
        <v>25</v>
      </c>
      <c r="K213" s="82">
        <v>1</v>
      </c>
      <c r="L213" s="16"/>
      <c r="M213" s="82">
        <v>25</v>
      </c>
      <c r="N213" s="87">
        <f t="shared" si="4"/>
        <v>0.52830188679245282</v>
      </c>
      <c r="O213" s="20"/>
      <c r="P213" s="20"/>
      <c r="Q213" s="78"/>
      <c r="R213" s="20"/>
      <c r="S213" s="22"/>
      <c r="T213" s="23"/>
      <c r="U213" s="21"/>
    </row>
    <row r="214" spans="1:21" ht="15" customHeight="1">
      <c r="A214" s="71" t="str">
        <f>VLOOKUP(Table1354[[#This Row],[Sail Code]],'[1]2016 DATES&amp;PRICES'!B:C,2,FALSE)</f>
        <v>Port Wine &amp; Flamenco</v>
      </c>
      <c r="B214" s="2" t="s">
        <v>243</v>
      </c>
      <c r="C214" s="16" t="s">
        <v>62</v>
      </c>
      <c r="D214" s="4">
        <v>7</v>
      </c>
      <c r="E214" s="11">
        <v>42584</v>
      </c>
      <c r="F214" s="11">
        <v>42591</v>
      </c>
      <c r="G214" s="16" t="s">
        <v>615</v>
      </c>
      <c r="H214" s="82">
        <v>53</v>
      </c>
      <c r="I214" s="82">
        <v>23</v>
      </c>
      <c r="J214" s="82">
        <v>7</v>
      </c>
      <c r="K214" s="82">
        <v>2</v>
      </c>
      <c r="L214" s="16"/>
      <c r="M214" s="82">
        <v>21</v>
      </c>
      <c r="N214" s="87">
        <f t="shared" si="4"/>
        <v>0.60377358490566035</v>
      </c>
      <c r="O214" s="20"/>
      <c r="P214" s="20"/>
      <c r="Q214" s="78"/>
      <c r="R214" s="20"/>
      <c r="S214" s="22"/>
      <c r="T214" s="23"/>
      <c r="U214" s="21"/>
    </row>
    <row r="215" spans="1:21" ht="15" customHeight="1">
      <c r="A215" s="71" t="str">
        <f>VLOOKUP(Table1354[[#This Row],[Sail Code]],'[1]2016 DATES&amp;PRICES'!B:C,2,FALSE)</f>
        <v>Port Wine &amp; Flamenco</v>
      </c>
      <c r="B215" s="2" t="s">
        <v>244</v>
      </c>
      <c r="C215" s="16" t="s">
        <v>62</v>
      </c>
      <c r="D215" s="4">
        <v>7</v>
      </c>
      <c r="E215" s="11">
        <v>42612</v>
      </c>
      <c r="F215" s="11">
        <v>42619</v>
      </c>
      <c r="G215" s="16" t="s">
        <v>615</v>
      </c>
      <c r="H215" s="82">
        <v>53</v>
      </c>
      <c r="I215" s="82">
        <v>16</v>
      </c>
      <c r="J215" s="82">
        <v>12</v>
      </c>
      <c r="K215" s="82">
        <v>0</v>
      </c>
      <c r="L215" s="16"/>
      <c r="M215" s="82">
        <v>25</v>
      </c>
      <c r="N215" s="87">
        <f t="shared" si="4"/>
        <v>0.52830188679245282</v>
      </c>
      <c r="O215" s="20"/>
      <c r="P215" s="20"/>
      <c r="Q215" s="78"/>
      <c r="R215" s="20"/>
      <c r="S215" s="22"/>
      <c r="T215" s="23"/>
      <c r="U215" s="21"/>
    </row>
    <row r="216" spans="1:21" ht="15" customHeight="1">
      <c r="A216" s="71" t="str">
        <f>VLOOKUP(Table1354[[#This Row],[Sail Code]],'[1]2016 DATES&amp;PRICES'!B:C,2,FALSE)</f>
        <v>Port Wine &amp; Flamenco</v>
      </c>
      <c r="B216" s="2" t="s">
        <v>245</v>
      </c>
      <c r="C216" s="16" t="s">
        <v>62</v>
      </c>
      <c r="D216" s="4">
        <v>7</v>
      </c>
      <c r="E216" s="11">
        <v>42640</v>
      </c>
      <c r="F216" s="11">
        <v>42647</v>
      </c>
      <c r="G216" s="16" t="s">
        <v>615</v>
      </c>
      <c r="H216" s="82">
        <v>53</v>
      </c>
      <c r="I216" s="82">
        <v>26</v>
      </c>
      <c r="J216" s="82">
        <v>10</v>
      </c>
      <c r="K216" s="82">
        <v>1</v>
      </c>
      <c r="L216" s="82">
        <v>4</v>
      </c>
      <c r="M216" s="82">
        <v>16</v>
      </c>
      <c r="N216" s="85">
        <f t="shared" si="4"/>
        <v>0.69811320754716988</v>
      </c>
      <c r="O216" s="20"/>
      <c r="P216" s="20"/>
      <c r="Q216" s="78"/>
      <c r="R216" s="20"/>
      <c r="S216" s="22"/>
      <c r="T216" s="23"/>
      <c r="U216" s="21"/>
    </row>
    <row r="217" spans="1:21" ht="15" customHeight="1">
      <c r="A217" s="71" t="str">
        <f>VLOOKUP(Table1354[[#This Row],[Sail Code]],'[1]2016 DATES&amp;PRICES'!B:C,2,FALSE)</f>
        <v>Port Wine &amp; Flamenco</v>
      </c>
      <c r="B217" s="2" t="s">
        <v>246</v>
      </c>
      <c r="C217" s="16" t="s">
        <v>62</v>
      </c>
      <c r="D217" s="4">
        <v>7</v>
      </c>
      <c r="E217" s="11">
        <v>42661</v>
      </c>
      <c r="F217" s="11">
        <v>42668</v>
      </c>
      <c r="G217" s="16" t="s">
        <v>238</v>
      </c>
      <c r="H217" s="82">
        <v>53</v>
      </c>
      <c r="I217" s="82">
        <v>9</v>
      </c>
      <c r="J217" s="82">
        <v>11</v>
      </c>
      <c r="K217" s="82">
        <v>3</v>
      </c>
      <c r="L217" s="16"/>
      <c r="M217" s="82">
        <v>30</v>
      </c>
      <c r="N217" s="87">
        <f t="shared" si="4"/>
        <v>0.43396226415094341</v>
      </c>
      <c r="O217" s="20"/>
      <c r="P217" s="20"/>
      <c r="Q217" s="78"/>
      <c r="R217" s="20"/>
      <c r="S217" s="22"/>
      <c r="T217" s="23"/>
      <c r="U217" s="21"/>
    </row>
    <row r="218" spans="1:21">
      <c r="A218" s="71" t="str">
        <f>VLOOKUP(Table1354[[#This Row],[Sail Code]],'[1]2016 DATES&amp;PRICES'!B:C,2,FALSE)</f>
        <v>Port Wine &amp; Flamenco</v>
      </c>
      <c r="B218" s="2" t="s">
        <v>247</v>
      </c>
      <c r="C218" s="16" t="s">
        <v>62</v>
      </c>
      <c r="D218" s="4">
        <v>7</v>
      </c>
      <c r="E218" s="11">
        <v>42668</v>
      </c>
      <c r="F218" s="11">
        <v>42675</v>
      </c>
      <c r="G218" s="16" t="s">
        <v>615</v>
      </c>
      <c r="H218" s="82">
        <v>53</v>
      </c>
      <c r="I218" s="82">
        <v>12</v>
      </c>
      <c r="J218" s="82">
        <v>1</v>
      </c>
      <c r="K218" s="82">
        <v>0</v>
      </c>
      <c r="L218" s="16"/>
      <c r="M218" s="82">
        <v>40</v>
      </c>
      <c r="N218" s="87">
        <f t="shared" si="4"/>
        <v>0.24528301886792447</v>
      </c>
      <c r="O218" s="20" t="s">
        <v>12</v>
      </c>
      <c r="P218" s="20"/>
      <c r="Q218" s="78"/>
      <c r="R218" s="20">
        <v>2</v>
      </c>
      <c r="S218" s="22"/>
      <c r="T218" s="23"/>
      <c r="U218" s="21"/>
    </row>
    <row r="219" spans="1:21" ht="15" customHeight="1">
      <c r="A219" s="71" t="str">
        <f>VLOOKUP(Table1354[[#This Row],[Sail Code]],'[1]2016 DATES&amp;PRICES'!B:C,2,FALSE)</f>
        <v>Provence &amp; Spain</v>
      </c>
      <c r="B219" s="5" t="s">
        <v>248</v>
      </c>
      <c r="C219" s="16" t="s">
        <v>249</v>
      </c>
      <c r="D219" s="4">
        <v>7</v>
      </c>
      <c r="E219" s="11">
        <v>42454</v>
      </c>
      <c r="F219" s="11">
        <v>42461</v>
      </c>
      <c r="G219" s="16" t="s">
        <v>250</v>
      </c>
      <c r="H219" s="82">
        <v>74</v>
      </c>
      <c r="I219" s="82">
        <v>0</v>
      </c>
      <c r="J219" s="82">
        <v>5</v>
      </c>
      <c r="K219" s="82">
        <v>1</v>
      </c>
      <c r="L219" s="16"/>
      <c r="M219" s="82">
        <v>68</v>
      </c>
      <c r="N219" s="83">
        <f t="shared" si="4"/>
        <v>8.108108108108103E-2</v>
      </c>
      <c r="O219" s="20" t="s">
        <v>12</v>
      </c>
      <c r="P219" s="20"/>
      <c r="Q219" s="78"/>
      <c r="R219" s="20"/>
      <c r="S219" s="97" t="s">
        <v>648</v>
      </c>
      <c r="T219" s="98" t="s">
        <v>648</v>
      </c>
      <c r="U219" s="21"/>
    </row>
    <row r="220" spans="1:21">
      <c r="A220" s="71" t="str">
        <f>VLOOKUP(Table1354[[#This Row],[Sail Code]],'[1]2016 DATES&amp;PRICES'!B:C,2,FALSE)</f>
        <v>Provence &amp; Spain</v>
      </c>
      <c r="B220" s="2" t="s">
        <v>251</v>
      </c>
      <c r="C220" s="16" t="s">
        <v>249</v>
      </c>
      <c r="D220" s="4">
        <v>7</v>
      </c>
      <c r="E220" s="11">
        <v>42461</v>
      </c>
      <c r="F220" s="11">
        <v>42468</v>
      </c>
      <c r="G220" s="16" t="s">
        <v>252</v>
      </c>
      <c r="H220" s="82">
        <v>74</v>
      </c>
      <c r="I220" s="82">
        <v>20</v>
      </c>
      <c r="J220" s="82">
        <v>5</v>
      </c>
      <c r="K220" s="82">
        <v>0</v>
      </c>
      <c r="L220" s="16"/>
      <c r="M220" s="82">
        <v>49</v>
      </c>
      <c r="N220" s="87">
        <f t="shared" si="4"/>
        <v>0.33783783783783783</v>
      </c>
      <c r="O220" s="20" t="s">
        <v>12</v>
      </c>
      <c r="P220" s="20"/>
      <c r="Q220" s="78"/>
      <c r="R220" s="20" t="s">
        <v>651</v>
      </c>
      <c r="S220" s="22"/>
      <c r="T220" s="23">
        <v>1000</v>
      </c>
      <c r="U220" s="21"/>
    </row>
    <row r="221" spans="1:21" ht="15" customHeight="1">
      <c r="A221" s="71" t="str">
        <f>VLOOKUP(Table1354[[#This Row],[Sail Code]],'[1]2016 DATES&amp;PRICES'!B:C,2,FALSE)</f>
        <v>Provence &amp; Spain</v>
      </c>
      <c r="B221" s="5" t="s">
        <v>253</v>
      </c>
      <c r="C221" s="16" t="s">
        <v>249</v>
      </c>
      <c r="D221" s="4">
        <v>7</v>
      </c>
      <c r="E221" s="11">
        <v>42468</v>
      </c>
      <c r="F221" s="11">
        <v>42475</v>
      </c>
      <c r="G221" s="16" t="s">
        <v>250</v>
      </c>
      <c r="H221" s="82">
        <v>74</v>
      </c>
      <c r="I221" s="82">
        <v>25</v>
      </c>
      <c r="J221" s="82">
        <v>13</v>
      </c>
      <c r="K221" s="82">
        <v>3</v>
      </c>
      <c r="L221" s="82">
        <v>1</v>
      </c>
      <c r="M221" s="82">
        <v>33</v>
      </c>
      <c r="N221" s="87">
        <f t="shared" si="4"/>
        <v>0.55405405405405406</v>
      </c>
      <c r="O221" s="20"/>
      <c r="P221" s="20"/>
      <c r="Q221" s="78"/>
      <c r="R221" s="20"/>
      <c r="S221" s="97" t="s">
        <v>648</v>
      </c>
      <c r="T221" s="98" t="s">
        <v>648</v>
      </c>
      <c r="U221" s="21"/>
    </row>
    <row r="222" spans="1:21" ht="15" customHeight="1">
      <c r="A222" s="71" t="str">
        <f>VLOOKUP(Table1354[[#This Row],[Sail Code]],'[1]2016 DATES&amp;PRICES'!B:C,2,FALSE)</f>
        <v>Provence &amp; Spain</v>
      </c>
      <c r="B222" s="2" t="s">
        <v>254</v>
      </c>
      <c r="C222" s="16" t="s">
        <v>249</v>
      </c>
      <c r="D222" s="4">
        <v>7</v>
      </c>
      <c r="E222" s="11">
        <v>42475</v>
      </c>
      <c r="F222" s="11">
        <v>42482</v>
      </c>
      <c r="G222" s="16" t="s">
        <v>252</v>
      </c>
      <c r="H222" s="82">
        <v>74</v>
      </c>
      <c r="I222" s="82">
        <v>20</v>
      </c>
      <c r="J222" s="82">
        <v>5</v>
      </c>
      <c r="K222" s="82">
        <v>0</v>
      </c>
      <c r="L222" s="16"/>
      <c r="M222" s="82">
        <v>49</v>
      </c>
      <c r="N222" s="87">
        <f t="shared" si="4"/>
        <v>0.33783783783783783</v>
      </c>
      <c r="O222" s="20"/>
      <c r="P222" s="20"/>
      <c r="Q222" s="78"/>
      <c r="R222" s="20" t="s">
        <v>644</v>
      </c>
      <c r="S222" s="22"/>
      <c r="T222" s="23">
        <v>1000</v>
      </c>
      <c r="U222" s="21"/>
    </row>
    <row r="223" spans="1:21" ht="15" customHeight="1">
      <c r="A223" s="71" t="str">
        <f>VLOOKUP(Table1354[[#This Row],[Sail Code]],'[1]2016 DATES&amp;PRICES'!B:C,2,FALSE)</f>
        <v>Provence &amp; Spain</v>
      </c>
      <c r="B223" s="2" t="s">
        <v>255</v>
      </c>
      <c r="C223" s="16" t="s">
        <v>249</v>
      </c>
      <c r="D223" s="4">
        <v>7</v>
      </c>
      <c r="E223" s="11">
        <v>42482</v>
      </c>
      <c r="F223" s="11">
        <v>42489</v>
      </c>
      <c r="G223" s="16" t="s">
        <v>250</v>
      </c>
      <c r="H223" s="82">
        <v>74</v>
      </c>
      <c r="I223" s="82">
        <v>2</v>
      </c>
      <c r="J223" s="82">
        <v>4</v>
      </c>
      <c r="K223" s="82">
        <v>0</v>
      </c>
      <c r="L223" s="16"/>
      <c r="M223" s="82">
        <v>68</v>
      </c>
      <c r="N223" s="83">
        <f t="shared" si="4"/>
        <v>8.108108108108103E-2</v>
      </c>
      <c r="O223" s="20" t="s">
        <v>12</v>
      </c>
      <c r="P223" s="20" t="s">
        <v>12</v>
      </c>
      <c r="Q223" s="78"/>
      <c r="R223" s="20">
        <v>2</v>
      </c>
      <c r="S223" s="22"/>
      <c r="T223" s="23">
        <v>1000</v>
      </c>
      <c r="U223" s="21"/>
    </row>
    <row r="224" spans="1:21" ht="15" customHeight="1">
      <c r="A224" s="71" t="str">
        <f>VLOOKUP(Table1354[[#This Row],[Sail Code]],'[1]2016 DATES&amp;PRICES'!B:C,2,FALSE)</f>
        <v>Provence &amp; Spain</v>
      </c>
      <c r="B224" s="2" t="s">
        <v>256</v>
      </c>
      <c r="C224" s="16" t="s">
        <v>249</v>
      </c>
      <c r="D224" s="4">
        <v>7</v>
      </c>
      <c r="E224" s="11">
        <v>42489</v>
      </c>
      <c r="F224" s="11">
        <v>42496</v>
      </c>
      <c r="G224" s="16" t="s">
        <v>252</v>
      </c>
      <c r="H224" s="82">
        <v>74</v>
      </c>
      <c r="I224" s="82">
        <v>6</v>
      </c>
      <c r="J224" s="82">
        <v>3</v>
      </c>
      <c r="K224" s="82">
        <v>1</v>
      </c>
      <c r="L224" s="16"/>
      <c r="M224" s="82">
        <v>64</v>
      </c>
      <c r="N224" s="88">
        <f t="shared" si="4"/>
        <v>0.13513513513513509</v>
      </c>
      <c r="O224" s="20"/>
      <c r="P224" s="20"/>
      <c r="Q224" s="78"/>
      <c r="R224" s="20">
        <v>2</v>
      </c>
      <c r="S224" s="22"/>
      <c r="T224" s="23">
        <v>1000</v>
      </c>
      <c r="U224" s="21"/>
    </row>
    <row r="225" spans="1:21" ht="15" customHeight="1">
      <c r="A225" s="71" t="str">
        <f>VLOOKUP(Table1354[[#This Row],[Sail Code]],'[1]2016 DATES&amp;PRICES'!B:C,2,FALSE)</f>
        <v>Provence &amp; Spain</v>
      </c>
      <c r="B225" s="2" t="s">
        <v>257</v>
      </c>
      <c r="C225" s="16" t="s">
        <v>249</v>
      </c>
      <c r="D225" s="4">
        <v>7</v>
      </c>
      <c r="E225" s="11">
        <v>42496</v>
      </c>
      <c r="F225" s="11">
        <v>42503</v>
      </c>
      <c r="G225" s="16" t="s">
        <v>250</v>
      </c>
      <c r="H225" s="82">
        <v>74</v>
      </c>
      <c r="I225" s="82">
        <v>0</v>
      </c>
      <c r="J225" s="82">
        <v>0</v>
      </c>
      <c r="K225" s="82">
        <v>0</v>
      </c>
      <c r="L225" s="16"/>
      <c r="M225" s="82">
        <v>74</v>
      </c>
      <c r="N225" s="83">
        <f t="shared" si="4"/>
        <v>0</v>
      </c>
      <c r="O225" s="20" t="s">
        <v>12</v>
      </c>
      <c r="P225" s="20"/>
      <c r="Q225" s="78"/>
      <c r="R225" s="20">
        <v>2</v>
      </c>
      <c r="S225" s="22"/>
      <c r="T225" s="23">
        <v>1000</v>
      </c>
      <c r="U225" s="21"/>
    </row>
    <row r="226" spans="1:21" ht="15" customHeight="1">
      <c r="A226" s="71" t="str">
        <f>VLOOKUP(Table1354[[#This Row],[Sail Code]],'[1]2016 DATES&amp;PRICES'!B:C,2,FALSE)</f>
        <v>Provence &amp; Spain</v>
      </c>
      <c r="B226" s="2" t="s">
        <v>258</v>
      </c>
      <c r="C226" s="16" t="s">
        <v>249</v>
      </c>
      <c r="D226" s="4">
        <v>7</v>
      </c>
      <c r="E226" s="11">
        <v>42503</v>
      </c>
      <c r="F226" s="11">
        <v>42510</v>
      </c>
      <c r="G226" s="16" t="s">
        <v>252</v>
      </c>
      <c r="H226" s="82">
        <v>74</v>
      </c>
      <c r="I226" s="82">
        <v>12</v>
      </c>
      <c r="J226" s="82">
        <v>16</v>
      </c>
      <c r="K226" s="82">
        <v>0</v>
      </c>
      <c r="L226" s="16"/>
      <c r="M226" s="82">
        <v>46</v>
      </c>
      <c r="N226" s="87">
        <f t="shared" si="4"/>
        <v>0.3783783783783784</v>
      </c>
      <c r="O226" s="20"/>
      <c r="P226" s="20"/>
      <c r="Q226" s="78"/>
      <c r="R226" s="20">
        <v>4</v>
      </c>
      <c r="S226" s="22"/>
      <c r="T226" s="23"/>
      <c r="U226" s="21"/>
    </row>
    <row r="227" spans="1:21" ht="15" customHeight="1">
      <c r="A227" s="71" t="str">
        <f>VLOOKUP(Table1354[[#This Row],[Sail Code]],'[1]2016 DATES&amp;PRICES'!B:C,2,FALSE)</f>
        <v>Provence &amp; Spain</v>
      </c>
      <c r="B227" s="2" t="s">
        <v>259</v>
      </c>
      <c r="C227" s="16" t="s">
        <v>249</v>
      </c>
      <c r="D227" s="4">
        <v>7</v>
      </c>
      <c r="E227" s="11">
        <v>42510</v>
      </c>
      <c r="F227" s="11">
        <v>42517</v>
      </c>
      <c r="G227" s="16" t="s">
        <v>250</v>
      </c>
      <c r="H227" s="82">
        <v>74</v>
      </c>
      <c r="I227" s="82">
        <v>12</v>
      </c>
      <c r="J227" s="82">
        <v>3</v>
      </c>
      <c r="K227" s="82">
        <v>1</v>
      </c>
      <c r="L227" s="16"/>
      <c r="M227" s="82">
        <v>58</v>
      </c>
      <c r="N227" s="87">
        <f t="shared" si="4"/>
        <v>0.21621621621621623</v>
      </c>
      <c r="O227" s="20" t="s">
        <v>12</v>
      </c>
      <c r="P227" s="20"/>
      <c r="Q227" s="78"/>
      <c r="R227" s="20">
        <v>3</v>
      </c>
      <c r="S227" s="22"/>
      <c r="T227" s="23"/>
      <c r="U227" s="21"/>
    </row>
    <row r="228" spans="1:21" ht="15" customHeight="1">
      <c r="A228" s="71" t="str">
        <f>VLOOKUP(Table1354[[#This Row],[Sail Code]],'[1]2016 DATES&amp;PRICES'!B:C,2,FALSE)</f>
        <v>Provence &amp; Spain</v>
      </c>
      <c r="B228" s="3" t="s">
        <v>260</v>
      </c>
      <c r="C228" s="16" t="s">
        <v>249</v>
      </c>
      <c r="D228" s="4">
        <v>7</v>
      </c>
      <c r="E228" s="12">
        <v>42517</v>
      </c>
      <c r="F228" s="11">
        <v>42524</v>
      </c>
      <c r="G228" s="16" t="s">
        <v>252</v>
      </c>
      <c r="H228" s="82">
        <v>74</v>
      </c>
      <c r="I228" s="82">
        <v>19</v>
      </c>
      <c r="J228" s="82">
        <v>9</v>
      </c>
      <c r="K228" s="82">
        <v>1</v>
      </c>
      <c r="L228" s="16"/>
      <c r="M228" s="82">
        <v>45</v>
      </c>
      <c r="N228" s="87">
        <f t="shared" si="4"/>
        <v>0.39189189189189189</v>
      </c>
      <c r="O228" s="20"/>
      <c r="P228" s="20"/>
      <c r="Q228" s="78"/>
      <c r="R228" s="20" t="s">
        <v>653</v>
      </c>
      <c r="S228" s="22"/>
      <c r="T228" s="23"/>
      <c r="U228" s="21"/>
    </row>
    <row r="229" spans="1:21" ht="15" customHeight="1">
      <c r="A229" s="71" t="str">
        <f>VLOOKUP(Table1354[[#This Row],[Sail Code]],'[1]2016 DATES&amp;PRICES'!B:C,2,FALSE)</f>
        <v>Provence &amp; Spain</v>
      </c>
      <c r="B229" s="2" t="s">
        <v>261</v>
      </c>
      <c r="C229" s="16" t="s">
        <v>249</v>
      </c>
      <c r="D229" s="4">
        <v>7</v>
      </c>
      <c r="E229" s="11">
        <v>42524</v>
      </c>
      <c r="F229" s="11">
        <v>42531</v>
      </c>
      <c r="G229" s="16" t="s">
        <v>250</v>
      </c>
      <c r="H229" s="82">
        <v>74</v>
      </c>
      <c r="I229" s="82">
        <v>16</v>
      </c>
      <c r="J229" s="82">
        <v>0</v>
      </c>
      <c r="K229" s="82">
        <v>1</v>
      </c>
      <c r="L229" s="16"/>
      <c r="M229" s="82">
        <v>57</v>
      </c>
      <c r="N229" s="87">
        <f t="shared" si="4"/>
        <v>0.22972972972972971</v>
      </c>
      <c r="O229" s="20"/>
      <c r="P229" s="20"/>
      <c r="Q229" s="78"/>
      <c r="R229" s="20" t="s">
        <v>650</v>
      </c>
      <c r="S229" s="22"/>
      <c r="T229" s="23"/>
      <c r="U229" s="21"/>
    </row>
    <row r="230" spans="1:21" ht="15" customHeight="1">
      <c r="A230" s="71" t="str">
        <f>VLOOKUP(Table1354[[#This Row],[Sail Code]],'[1]2016 DATES&amp;PRICES'!B:C,2,FALSE)</f>
        <v>Provence &amp; Spain</v>
      </c>
      <c r="B230" s="3" t="s">
        <v>262</v>
      </c>
      <c r="C230" s="16" t="s">
        <v>249</v>
      </c>
      <c r="D230" s="4">
        <v>7</v>
      </c>
      <c r="E230" s="12">
        <v>42531</v>
      </c>
      <c r="F230" s="11">
        <v>42538</v>
      </c>
      <c r="G230" s="16" t="s">
        <v>252</v>
      </c>
      <c r="H230" s="82">
        <v>74</v>
      </c>
      <c r="I230" s="82">
        <v>6</v>
      </c>
      <c r="J230" s="82">
        <v>2</v>
      </c>
      <c r="K230" s="82">
        <v>1</v>
      </c>
      <c r="L230" s="16"/>
      <c r="M230" s="82">
        <v>65</v>
      </c>
      <c r="N230" s="88">
        <f t="shared" si="4"/>
        <v>0.1216216216216216</v>
      </c>
      <c r="O230" s="20"/>
      <c r="P230" s="20" t="s">
        <v>12</v>
      </c>
      <c r="Q230" s="78"/>
      <c r="R230" s="20" t="s">
        <v>654</v>
      </c>
      <c r="S230" s="22"/>
      <c r="T230" s="23">
        <v>1000</v>
      </c>
      <c r="U230" s="21"/>
    </row>
    <row r="231" spans="1:21" ht="15" customHeight="1">
      <c r="A231" s="71" t="s">
        <v>516</v>
      </c>
      <c r="B231" s="2" t="s">
        <v>509</v>
      </c>
      <c r="C231" s="16" t="s">
        <v>249</v>
      </c>
      <c r="D231" s="4">
        <v>7</v>
      </c>
      <c r="E231" s="11">
        <v>42538</v>
      </c>
      <c r="F231" s="11">
        <v>42545</v>
      </c>
      <c r="G231" s="16" t="s">
        <v>250</v>
      </c>
      <c r="H231" s="82">
        <v>74</v>
      </c>
      <c r="I231" s="82">
        <v>7</v>
      </c>
      <c r="J231" s="82">
        <v>2</v>
      </c>
      <c r="K231" s="82">
        <v>0</v>
      </c>
      <c r="L231" s="16"/>
      <c r="M231" s="82">
        <v>65</v>
      </c>
      <c r="N231" s="88">
        <f t="shared" si="4"/>
        <v>0.1216216216216216</v>
      </c>
      <c r="O231" s="20"/>
      <c r="P231" s="20"/>
      <c r="Q231" s="78"/>
      <c r="R231" s="20">
        <v>1</v>
      </c>
      <c r="S231" s="22"/>
      <c r="T231" s="23">
        <v>1000</v>
      </c>
      <c r="U231" s="21"/>
    </row>
    <row r="232" spans="1:21" ht="15" customHeight="1">
      <c r="A232" s="71" t="str">
        <f>VLOOKUP(Table1354[[#This Row],[Sail Code]],'[1]2016 DATES&amp;PRICES'!B:C,2,FALSE)</f>
        <v>Provence &amp; Spain</v>
      </c>
      <c r="B232" s="3" t="s">
        <v>263</v>
      </c>
      <c r="C232" s="16" t="s">
        <v>249</v>
      </c>
      <c r="D232" s="4">
        <v>7</v>
      </c>
      <c r="E232" s="12">
        <v>42545</v>
      </c>
      <c r="F232" s="11">
        <v>42552</v>
      </c>
      <c r="G232" s="16" t="s">
        <v>252</v>
      </c>
      <c r="H232" s="82">
        <v>74</v>
      </c>
      <c r="I232" s="82">
        <v>0</v>
      </c>
      <c r="J232" s="82">
        <v>4</v>
      </c>
      <c r="K232" s="82">
        <v>0</v>
      </c>
      <c r="L232" s="16"/>
      <c r="M232" s="82">
        <v>70</v>
      </c>
      <c r="N232" s="83">
        <f t="shared" si="4"/>
        <v>5.4054054054054057E-2</v>
      </c>
      <c r="O232" s="20"/>
      <c r="P232" s="20"/>
      <c r="Q232" s="78"/>
      <c r="R232" s="20" t="s">
        <v>653</v>
      </c>
      <c r="S232" s="22"/>
      <c r="T232" s="23">
        <v>1000</v>
      </c>
      <c r="U232" s="21"/>
    </row>
    <row r="233" spans="1:21" ht="15" customHeight="1">
      <c r="A233" s="71" t="str">
        <f>VLOOKUP(Table1354[[#This Row],[Sail Code]],'[1]2016 DATES&amp;PRICES'!B:C,2,FALSE)</f>
        <v>Provence &amp; Spain</v>
      </c>
      <c r="B233" s="2" t="s">
        <v>264</v>
      </c>
      <c r="C233" s="16" t="s">
        <v>249</v>
      </c>
      <c r="D233" s="4">
        <v>7</v>
      </c>
      <c r="E233" s="11">
        <v>42552</v>
      </c>
      <c r="F233" s="11">
        <v>42559</v>
      </c>
      <c r="G233" s="16" t="s">
        <v>250</v>
      </c>
      <c r="H233" s="82">
        <v>74</v>
      </c>
      <c r="I233" s="82">
        <v>6</v>
      </c>
      <c r="J233" s="82">
        <v>3</v>
      </c>
      <c r="K233" s="82">
        <v>0</v>
      </c>
      <c r="L233" s="16"/>
      <c r="M233" s="82">
        <v>65</v>
      </c>
      <c r="N233" s="88">
        <f t="shared" si="4"/>
        <v>0.1216216216216216</v>
      </c>
      <c r="O233" s="20" t="s">
        <v>12</v>
      </c>
      <c r="P233" s="20" t="s">
        <v>12</v>
      </c>
      <c r="Q233" s="78"/>
      <c r="R233" s="20">
        <v>1</v>
      </c>
      <c r="S233" s="22"/>
      <c r="T233" s="23">
        <v>1000</v>
      </c>
      <c r="U233" s="21"/>
    </row>
    <row r="234" spans="1:21">
      <c r="A234" s="71" t="str">
        <f>VLOOKUP(Table1354[[#This Row],[Sail Code]],'[1]2016 DATES&amp;PRICES'!B:C,2,FALSE)</f>
        <v>Provence &amp; Spain</v>
      </c>
      <c r="B234" s="2" t="s">
        <v>265</v>
      </c>
      <c r="C234" s="16" t="s">
        <v>249</v>
      </c>
      <c r="D234" s="4">
        <v>7</v>
      </c>
      <c r="E234" s="11">
        <v>42559</v>
      </c>
      <c r="F234" s="11">
        <v>42566</v>
      </c>
      <c r="G234" s="16" t="s">
        <v>252</v>
      </c>
      <c r="H234" s="82">
        <v>74</v>
      </c>
      <c r="I234" s="82">
        <v>0</v>
      </c>
      <c r="J234" s="82">
        <v>6</v>
      </c>
      <c r="K234" s="82">
        <v>0</v>
      </c>
      <c r="L234" s="16"/>
      <c r="M234" s="82">
        <v>68</v>
      </c>
      <c r="N234" s="83">
        <f t="shared" si="4"/>
        <v>8.108108108108103E-2</v>
      </c>
      <c r="O234" s="20"/>
      <c r="P234" s="20"/>
      <c r="Q234" s="78"/>
      <c r="R234" s="20"/>
      <c r="S234" s="22"/>
      <c r="T234" s="23">
        <v>2000</v>
      </c>
      <c r="U234" s="21"/>
    </row>
    <row r="235" spans="1:21" ht="15" customHeight="1">
      <c r="A235" s="71" t="str">
        <f>VLOOKUP(Table1354[[#This Row],[Sail Code]],'[1]2016 DATES&amp;PRICES'!B:C,2,FALSE)</f>
        <v>Provence &amp; Spain</v>
      </c>
      <c r="B235" s="5" t="s">
        <v>266</v>
      </c>
      <c r="C235" s="16" t="s">
        <v>249</v>
      </c>
      <c r="D235" s="4">
        <v>7</v>
      </c>
      <c r="E235" s="11">
        <v>42566</v>
      </c>
      <c r="F235" s="11">
        <v>42573</v>
      </c>
      <c r="G235" s="16" t="s">
        <v>250</v>
      </c>
      <c r="H235" s="82">
        <v>74</v>
      </c>
      <c r="I235" s="82">
        <v>5</v>
      </c>
      <c r="J235" s="82">
        <v>18</v>
      </c>
      <c r="K235" s="82">
        <v>2</v>
      </c>
      <c r="L235" s="16"/>
      <c r="M235" s="82">
        <v>49</v>
      </c>
      <c r="N235" s="87">
        <f t="shared" si="4"/>
        <v>0.33783783783783783</v>
      </c>
      <c r="O235" s="20"/>
      <c r="P235" s="20"/>
      <c r="Q235" s="78"/>
      <c r="R235" s="20"/>
      <c r="S235" s="97" t="s">
        <v>648</v>
      </c>
      <c r="T235" s="98" t="s">
        <v>648</v>
      </c>
      <c r="U235" s="21"/>
    </row>
    <row r="236" spans="1:21" ht="15" customHeight="1">
      <c r="A236" s="71" t="str">
        <f>VLOOKUP(Table1354[[#This Row],[Sail Code]],'[1]2016 DATES&amp;PRICES'!B:C,2,FALSE)</f>
        <v>Provence &amp; Spain</v>
      </c>
      <c r="B236" s="2" t="s">
        <v>267</v>
      </c>
      <c r="C236" s="16" t="s">
        <v>249</v>
      </c>
      <c r="D236" s="4">
        <v>7</v>
      </c>
      <c r="E236" s="11">
        <v>42573</v>
      </c>
      <c r="F236" s="11">
        <v>42580</v>
      </c>
      <c r="G236" s="16" t="s">
        <v>252</v>
      </c>
      <c r="H236" s="82">
        <v>74</v>
      </c>
      <c r="I236" s="82">
        <v>10</v>
      </c>
      <c r="J236" s="82">
        <v>7</v>
      </c>
      <c r="K236" s="82">
        <v>0</v>
      </c>
      <c r="L236" s="16"/>
      <c r="M236" s="82">
        <v>57</v>
      </c>
      <c r="N236" s="87">
        <f t="shared" si="4"/>
        <v>0.22972972972972971</v>
      </c>
      <c r="O236" s="20"/>
      <c r="P236" s="20"/>
      <c r="Q236" s="78"/>
      <c r="R236" s="20">
        <v>1</v>
      </c>
      <c r="S236" s="22"/>
      <c r="T236" s="23">
        <v>1000</v>
      </c>
      <c r="U236" s="21"/>
    </row>
    <row r="237" spans="1:21" ht="15" customHeight="1">
      <c r="A237" s="71" t="s">
        <v>516</v>
      </c>
      <c r="B237" s="2" t="s">
        <v>511</v>
      </c>
      <c r="C237" s="16" t="s">
        <v>249</v>
      </c>
      <c r="D237" s="4">
        <v>7</v>
      </c>
      <c r="E237" s="11">
        <v>42580</v>
      </c>
      <c r="F237" s="11">
        <v>42587</v>
      </c>
      <c r="G237" s="16" t="s">
        <v>250</v>
      </c>
      <c r="H237" s="82">
        <v>74</v>
      </c>
      <c r="I237" s="82">
        <v>0</v>
      </c>
      <c r="J237" s="82">
        <v>0</v>
      </c>
      <c r="K237" s="82">
        <v>0</v>
      </c>
      <c r="L237" s="16"/>
      <c r="M237" s="82">
        <v>74</v>
      </c>
      <c r="N237" s="83">
        <f t="shared" si="4"/>
        <v>0</v>
      </c>
      <c r="O237" s="20" t="s">
        <v>12</v>
      </c>
      <c r="P237" s="20"/>
      <c r="Q237" s="78"/>
      <c r="R237" s="20">
        <v>2</v>
      </c>
      <c r="S237" s="22"/>
      <c r="T237" s="23">
        <v>1000</v>
      </c>
      <c r="U237" s="21"/>
    </row>
    <row r="238" spans="1:21">
      <c r="A238" s="71" t="str">
        <f>VLOOKUP(Table1354[[#This Row],[Sail Code]],'[1]2016 DATES&amp;PRICES'!B:C,2,FALSE)</f>
        <v>Provence &amp; Spain</v>
      </c>
      <c r="B238" s="2" t="s">
        <v>268</v>
      </c>
      <c r="C238" s="16" t="s">
        <v>249</v>
      </c>
      <c r="D238" s="4">
        <v>7</v>
      </c>
      <c r="E238" s="11">
        <v>42587</v>
      </c>
      <c r="F238" s="11">
        <v>42594</v>
      </c>
      <c r="G238" s="16" t="s">
        <v>252</v>
      </c>
      <c r="H238" s="82">
        <v>74</v>
      </c>
      <c r="I238" s="82">
        <v>2</v>
      </c>
      <c r="J238" s="82">
        <v>0</v>
      </c>
      <c r="K238" s="82">
        <v>0</v>
      </c>
      <c r="L238" s="16"/>
      <c r="M238" s="82">
        <v>72</v>
      </c>
      <c r="N238" s="83">
        <f t="shared" si="4"/>
        <v>2.7027027027026973E-2</v>
      </c>
      <c r="O238" s="20" t="s">
        <v>12</v>
      </c>
      <c r="P238" s="20"/>
      <c r="Q238" s="78"/>
      <c r="R238" s="20">
        <v>1</v>
      </c>
      <c r="S238" s="22"/>
      <c r="T238" s="23">
        <v>1000</v>
      </c>
      <c r="U238" s="21"/>
    </row>
    <row r="239" spans="1:21" ht="15" customHeight="1">
      <c r="A239" s="71" t="str">
        <f>VLOOKUP(Table1354[[#This Row],[Sail Code]],'[1]2016 DATES&amp;PRICES'!B:C,2,FALSE)</f>
        <v>Provence &amp; Spain</v>
      </c>
      <c r="B239" s="5" t="s">
        <v>269</v>
      </c>
      <c r="C239" s="16" t="s">
        <v>249</v>
      </c>
      <c r="D239" s="4">
        <v>7</v>
      </c>
      <c r="E239" s="11">
        <v>42594</v>
      </c>
      <c r="F239" s="11">
        <v>42601</v>
      </c>
      <c r="G239" s="16" t="s">
        <v>250</v>
      </c>
      <c r="H239" s="82">
        <v>74</v>
      </c>
      <c r="I239" s="82">
        <v>4</v>
      </c>
      <c r="J239" s="82">
        <v>9</v>
      </c>
      <c r="K239" s="82">
        <v>0</v>
      </c>
      <c r="L239" s="16"/>
      <c r="M239" s="82">
        <v>61</v>
      </c>
      <c r="N239" s="88">
        <f t="shared" si="4"/>
        <v>0.17567567567567566</v>
      </c>
      <c r="O239" s="20"/>
      <c r="P239" s="20" t="s">
        <v>12</v>
      </c>
      <c r="Q239" s="78"/>
      <c r="R239" s="20"/>
      <c r="S239" s="97" t="s">
        <v>648</v>
      </c>
      <c r="T239" s="98" t="s">
        <v>648</v>
      </c>
      <c r="U239" s="21"/>
    </row>
    <row r="240" spans="1:21" ht="15" customHeight="1">
      <c r="A240" s="71" t="str">
        <f>VLOOKUP(Table1354[[#This Row],[Sail Code]],'[1]2016 DATES&amp;PRICES'!B:C,2,FALSE)</f>
        <v>Provence &amp; Spain</v>
      </c>
      <c r="B240" s="2" t="s">
        <v>270</v>
      </c>
      <c r="C240" s="16" t="s">
        <v>249</v>
      </c>
      <c r="D240" s="4">
        <v>7</v>
      </c>
      <c r="E240" s="11">
        <v>42601</v>
      </c>
      <c r="F240" s="11">
        <v>42608</v>
      </c>
      <c r="G240" s="16" t="s">
        <v>252</v>
      </c>
      <c r="H240" s="82">
        <v>74</v>
      </c>
      <c r="I240" s="82">
        <v>0</v>
      </c>
      <c r="J240" s="82">
        <v>0</v>
      </c>
      <c r="K240" s="82">
        <v>0</v>
      </c>
      <c r="L240" s="16"/>
      <c r="M240" s="82">
        <v>74</v>
      </c>
      <c r="N240" s="83">
        <f t="shared" si="4"/>
        <v>0</v>
      </c>
      <c r="O240" s="20" t="s">
        <v>12</v>
      </c>
      <c r="P240" s="20"/>
      <c r="Q240" s="78"/>
      <c r="R240" s="20">
        <v>1</v>
      </c>
      <c r="S240" s="22"/>
      <c r="T240" s="23">
        <v>1500</v>
      </c>
      <c r="U240" s="21"/>
    </row>
    <row r="241" spans="1:21" ht="15" customHeight="1">
      <c r="A241" s="71" t="str">
        <f>VLOOKUP(Table1354[[#This Row],[Sail Code]],'[1]2016 DATES&amp;PRICES'!B:C,2,FALSE)</f>
        <v>Provence &amp; Spain</v>
      </c>
      <c r="B241" s="3" t="s">
        <v>271</v>
      </c>
      <c r="C241" s="16" t="s">
        <v>249</v>
      </c>
      <c r="D241" s="4">
        <v>7</v>
      </c>
      <c r="E241" s="12">
        <v>42608</v>
      </c>
      <c r="F241" s="11">
        <v>42615</v>
      </c>
      <c r="G241" s="16" t="s">
        <v>250</v>
      </c>
      <c r="H241" s="82">
        <v>74</v>
      </c>
      <c r="I241" s="82">
        <v>4</v>
      </c>
      <c r="J241" s="82">
        <v>0</v>
      </c>
      <c r="K241" s="82">
        <v>0</v>
      </c>
      <c r="L241" s="16"/>
      <c r="M241" s="82">
        <v>70</v>
      </c>
      <c r="N241" s="83">
        <f t="shared" si="4"/>
        <v>5.4054054054054057E-2</v>
      </c>
      <c r="O241" s="20"/>
      <c r="P241" s="20"/>
      <c r="Q241" s="78"/>
      <c r="R241" s="20" t="s">
        <v>653</v>
      </c>
      <c r="S241" s="22"/>
      <c r="T241" s="23">
        <v>1000</v>
      </c>
      <c r="U241" s="21"/>
    </row>
    <row r="242" spans="1:21" ht="15" customHeight="1">
      <c r="A242" s="71" t="str">
        <f>VLOOKUP(Table1354[[#This Row],[Sail Code]],'[1]2016 DATES&amp;PRICES'!B:C,2,FALSE)</f>
        <v>Provence &amp; Spain</v>
      </c>
      <c r="B242" s="3" t="s">
        <v>272</v>
      </c>
      <c r="C242" s="16" t="s">
        <v>249</v>
      </c>
      <c r="D242" s="4">
        <v>7</v>
      </c>
      <c r="E242" s="12">
        <v>42615</v>
      </c>
      <c r="F242" s="11">
        <v>42622</v>
      </c>
      <c r="G242" s="16" t="s">
        <v>252</v>
      </c>
      <c r="H242" s="82">
        <v>74</v>
      </c>
      <c r="I242" s="82">
        <v>5</v>
      </c>
      <c r="J242" s="82">
        <v>9</v>
      </c>
      <c r="K242" s="82">
        <v>2</v>
      </c>
      <c r="L242" s="16"/>
      <c r="M242" s="82">
        <v>58</v>
      </c>
      <c r="N242" s="87">
        <f t="shared" si="4"/>
        <v>0.21621621621621623</v>
      </c>
      <c r="O242" s="20"/>
      <c r="P242" s="20"/>
      <c r="Q242" s="78"/>
      <c r="R242" s="20" t="s">
        <v>653</v>
      </c>
      <c r="S242" s="22"/>
      <c r="T242" s="23"/>
      <c r="U242" s="21"/>
    </row>
    <row r="243" spans="1:21" ht="15" customHeight="1">
      <c r="A243" s="71" t="str">
        <f>VLOOKUP(Table1354[[#This Row],[Sail Code]],'[1]2016 DATES&amp;PRICES'!B:C,2,FALSE)</f>
        <v>Provence &amp; Spain</v>
      </c>
      <c r="B243" s="2" t="s">
        <v>273</v>
      </c>
      <c r="C243" s="16" t="s">
        <v>249</v>
      </c>
      <c r="D243" s="4">
        <v>7</v>
      </c>
      <c r="E243" s="11">
        <v>42622</v>
      </c>
      <c r="F243" s="11">
        <v>42629</v>
      </c>
      <c r="G243" s="16" t="s">
        <v>250</v>
      </c>
      <c r="H243" s="82">
        <v>74</v>
      </c>
      <c r="I243" s="82">
        <v>22</v>
      </c>
      <c r="J243" s="82">
        <v>10</v>
      </c>
      <c r="K243" s="82">
        <v>0</v>
      </c>
      <c r="L243" s="16"/>
      <c r="M243" s="82">
        <v>42</v>
      </c>
      <c r="N243" s="87">
        <f t="shared" si="4"/>
        <v>0.43243243243243246</v>
      </c>
      <c r="O243" s="20"/>
      <c r="P243" s="20"/>
      <c r="Q243" s="78"/>
      <c r="R243" s="20"/>
      <c r="S243" s="22"/>
      <c r="T243" s="23"/>
      <c r="U243" s="21"/>
    </row>
    <row r="244" spans="1:21" ht="15" customHeight="1">
      <c r="A244" s="71" t="str">
        <f>VLOOKUP(Table1354[[#This Row],[Sail Code]],'[1]2016 DATES&amp;PRICES'!B:C,2,FALSE)</f>
        <v>Provence &amp; Spain</v>
      </c>
      <c r="B244" s="2" t="s">
        <v>274</v>
      </c>
      <c r="C244" s="16" t="s">
        <v>249</v>
      </c>
      <c r="D244" s="4">
        <v>7</v>
      </c>
      <c r="E244" s="11">
        <v>42629</v>
      </c>
      <c r="F244" s="11">
        <v>42636</v>
      </c>
      <c r="G244" s="16" t="s">
        <v>252</v>
      </c>
      <c r="H244" s="82">
        <v>74</v>
      </c>
      <c r="I244" s="82">
        <v>74</v>
      </c>
      <c r="J244" s="82">
        <v>0</v>
      </c>
      <c r="K244" s="82">
        <v>0</v>
      </c>
      <c r="L244" s="16"/>
      <c r="M244" s="82">
        <v>0</v>
      </c>
      <c r="N244" s="91">
        <f t="shared" si="4"/>
        <v>1</v>
      </c>
      <c r="O244" s="20"/>
      <c r="P244" s="20"/>
      <c r="Q244" s="78"/>
      <c r="R244" s="20"/>
      <c r="S244" s="22"/>
      <c r="T244" s="23"/>
      <c r="U244" s="21"/>
    </row>
    <row r="245" spans="1:21" ht="15" customHeight="1">
      <c r="A245" s="71" t="str">
        <f>VLOOKUP(Table1354[[#This Row],[Sail Code]],'[1]2016 DATES&amp;PRICES'!B:C,2,FALSE)</f>
        <v>Provence &amp; Spain</v>
      </c>
      <c r="B245" s="2" t="s">
        <v>275</v>
      </c>
      <c r="C245" s="16" t="s">
        <v>249</v>
      </c>
      <c r="D245" s="4">
        <v>7</v>
      </c>
      <c r="E245" s="11">
        <v>42636</v>
      </c>
      <c r="F245" s="11">
        <v>42643</v>
      </c>
      <c r="G245" s="16" t="s">
        <v>250</v>
      </c>
      <c r="H245" s="82">
        <v>74</v>
      </c>
      <c r="I245" s="82">
        <v>74</v>
      </c>
      <c r="J245" s="82">
        <v>0</v>
      </c>
      <c r="K245" s="82">
        <v>0</v>
      </c>
      <c r="L245" s="16"/>
      <c r="M245" s="82">
        <v>0</v>
      </c>
      <c r="N245" s="91">
        <f t="shared" si="4"/>
        <v>1</v>
      </c>
      <c r="O245" s="20"/>
      <c r="P245" s="20"/>
      <c r="Q245" s="78"/>
      <c r="R245" s="20"/>
      <c r="S245" s="22"/>
      <c r="T245" s="23"/>
      <c r="U245" s="21"/>
    </row>
    <row r="246" spans="1:21" ht="15" customHeight="1">
      <c r="A246" s="71" t="str">
        <f>VLOOKUP(Table1354[[#This Row],[Sail Code]],'[1]2016 DATES&amp;PRICES'!B:C,2,FALSE)</f>
        <v>Provence &amp; Spain</v>
      </c>
      <c r="B246" s="2" t="s">
        <v>276</v>
      </c>
      <c r="C246" s="16" t="s">
        <v>249</v>
      </c>
      <c r="D246" s="4">
        <v>7</v>
      </c>
      <c r="E246" s="11">
        <v>42643</v>
      </c>
      <c r="F246" s="11">
        <v>42650</v>
      </c>
      <c r="G246" s="16" t="s">
        <v>252</v>
      </c>
      <c r="H246" s="82">
        <v>74</v>
      </c>
      <c r="I246" s="82">
        <v>16</v>
      </c>
      <c r="J246" s="82">
        <v>20</v>
      </c>
      <c r="K246" s="82">
        <v>2</v>
      </c>
      <c r="L246" s="82">
        <v>3</v>
      </c>
      <c r="M246" s="82">
        <v>36</v>
      </c>
      <c r="N246" s="87">
        <f t="shared" si="4"/>
        <v>0.51351351351351349</v>
      </c>
      <c r="O246" s="20"/>
      <c r="P246" s="20"/>
      <c r="Q246" s="78"/>
      <c r="R246" s="20"/>
      <c r="S246" s="22"/>
      <c r="T246" s="23"/>
      <c r="U246" s="21"/>
    </row>
    <row r="247" spans="1:21" ht="15" customHeight="1">
      <c r="A247" s="71" t="str">
        <f>VLOOKUP(Table1354[[#This Row],[Sail Code]],'[1]2016 DATES&amp;PRICES'!B:C,2,FALSE)</f>
        <v>Provence &amp; Spain</v>
      </c>
      <c r="B247" s="2" t="s">
        <v>277</v>
      </c>
      <c r="C247" s="16" t="s">
        <v>249</v>
      </c>
      <c r="D247" s="4">
        <v>7</v>
      </c>
      <c r="E247" s="11">
        <v>42650</v>
      </c>
      <c r="F247" s="11">
        <v>42657</v>
      </c>
      <c r="G247" s="16" t="s">
        <v>250</v>
      </c>
      <c r="H247" s="82">
        <v>74</v>
      </c>
      <c r="I247" s="82">
        <v>38</v>
      </c>
      <c r="J247" s="82">
        <v>6</v>
      </c>
      <c r="K247" s="82">
        <v>1</v>
      </c>
      <c r="L247" s="16"/>
      <c r="M247" s="82">
        <v>29</v>
      </c>
      <c r="N247" s="87">
        <f t="shared" si="4"/>
        <v>0.60810810810810811</v>
      </c>
      <c r="O247" s="20"/>
      <c r="P247" s="20"/>
      <c r="Q247" s="78"/>
      <c r="R247" s="20"/>
      <c r="S247" s="22"/>
      <c r="T247" s="23"/>
      <c r="U247" s="21"/>
    </row>
    <row r="248" spans="1:21" ht="15" customHeight="1">
      <c r="A248" s="71" t="str">
        <f>VLOOKUP(Table1354[[#This Row],[Sail Code]],'[1]2016 DATES&amp;PRICES'!B:C,2,FALSE)</f>
        <v>Provence &amp; Spain</v>
      </c>
      <c r="B248" s="2" t="s">
        <v>278</v>
      </c>
      <c r="C248" s="16" t="s">
        <v>249</v>
      </c>
      <c r="D248" s="4">
        <v>7</v>
      </c>
      <c r="E248" s="11">
        <v>42657</v>
      </c>
      <c r="F248" s="11">
        <v>42664</v>
      </c>
      <c r="G248" s="16" t="s">
        <v>252</v>
      </c>
      <c r="H248" s="82">
        <v>74</v>
      </c>
      <c r="I248" s="82">
        <v>74</v>
      </c>
      <c r="J248" s="82">
        <v>0</v>
      </c>
      <c r="K248" s="82">
        <v>0</v>
      </c>
      <c r="L248" s="16"/>
      <c r="M248" s="82">
        <v>0</v>
      </c>
      <c r="N248" s="91">
        <f t="shared" si="4"/>
        <v>1</v>
      </c>
      <c r="O248" s="20"/>
      <c r="P248" s="20"/>
      <c r="Q248" s="78"/>
      <c r="R248" s="20"/>
      <c r="S248" s="22"/>
      <c r="T248" s="23"/>
      <c r="U248" s="21"/>
    </row>
    <row r="249" spans="1:21" ht="15" customHeight="1">
      <c r="A249" s="71" t="str">
        <f>VLOOKUP(Table1354[[#This Row],[Sail Code]],'[1]2016 DATES&amp;PRICES'!B:C,2,FALSE)</f>
        <v>Provence &amp; Spain</v>
      </c>
      <c r="B249" s="2" t="s">
        <v>279</v>
      </c>
      <c r="C249" s="16" t="s">
        <v>249</v>
      </c>
      <c r="D249" s="4">
        <v>7</v>
      </c>
      <c r="E249" s="11">
        <v>42664</v>
      </c>
      <c r="F249" s="11">
        <v>42671</v>
      </c>
      <c r="G249" s="16" t="s">
        <v>250</v>
      </c>
      <c r="H249" s="82">
        <v>74</v>
      </c>
      <c r="I249" s="82">
        <v>70</v>
      </c>
      <c r="J249" s="82">
        <v>0</v>
      </c>
      <c r="K249" s="82">
        <v>0</v>
      </c>
      <c r="L249" s="16"/>
      <c r="M249" s="82">
        <v>4</v>
      </c>
      <c r="N249" s="91">
        <f t="shared" si="4"/>
        <v>0.94594594594594594</v>
      </c>
      <c r="O249" s="20"/>
      <c r="P249" s="20"/>
      <c r="Q249" s="78"/>
      <c r="R249" s="20"/>
      <c r="S249" s="22"/>
      <c r="T249" s="23"/>
      <c r="U249" s="21"/>
    </row>
    <row r="250" spans="1:21" ht="15" customHeight="1">
      <c r="A250" s="71" t="str">
        <f>VLOOKUP(Table1354[[#This Row],[Sail Code]],'[1]2016 DATES&amp;PRICES'!B:C,2,FALSE)</f>
        <v>Provence &amp; Spain</v>
      </c>
      <c r="B250" s="2" t="s">
        <v>280</v>
      </c>
      <c r="C250" s="16" t="s">
        <v>249</v>
      </c>
      <c r="D250" s="4">
        <v>7</v>
      </c>
      <c r="E250" s="11">
        <v>42671</v>
      </c>
      <c r="F250" s="11">
        <v>42678</v>
      </c>
      <c r="G250" s="16" t="s">
        <v>252</v>
      </c>
      <c r="H250" s="82">
        <v>74</v>
      </c>
      <c r="I250" s="82">
        <v>41</v>
      </c>
      <c r="J250" s="82">
        <v>3</v>
      </c>
      <c r="K250" s="82">
        <v>0</v>
      </c>
      <c r="L250" s="16"/>
      <c r="M250" s="82">
        <v>30</v>
      </c>
      <c r="N250" s="87">
        <f t="shared" si="4"/>
        <v>0.59459459459459452</v>
      </c>
      <c r="O250" s="20"/>
      <c r="P250" s="20" t="s">
        <v>12</v>
      </c>
      <c r="Q250" s="78"/>
      <c r="R250" s="20"/>
      <c r="S250" s="22"/>
      <c r="T250" s="23"/>
      <c r="U250" s="21"/>
    </row>
    <row r="251" spans="1:21" ht="15" customHeight="1">
      <c r="A251" s="71" t="str">
        <f>VLOOKUP(Table1354[[#This Row],[Sail Code]],'[1]2016 DATES&amp;PRICES'!B:C,2,FALSE)</f>
        <v>Provence &amp; Spain</v>
      </c>
      <c r="B251" s="2" t="s">
        <v>281</v>
      </c>
      <c r="C251" s="16" t="s">
        <v>249</v>
      </c>
      <c r="D251" s="4">
        <v>7</v>
      </c>
      <c r="E251" s="11">
        <v>42678</v>
      </c>
      <c r="F251" s="11">
        <v>42685</v>
      </c>
      <c r="G251" s="16" t="s">
        <v>250</v>
      </c>
      <c r="H251" s="82">
        <v>74</v>
      </c>
      <c r="I251" s="82">
        <v>0</v>
      </c>
      <c r="J251" s="82">
        <v>0</v>
      </c>
      <c r="K251" s="82">
        <v>0</v>
      </c>
      <c r="L251" s="16"/>
      <c r="M251" s="82">
        <v>74</v>
      </c>
      <c r="N251" s="83">
        <f t="shared" si="4"/>
        <v>0</v>
      </c>
      <c r="O251" s="20" t="s">
        <v>12</v>
      </c>
      <c r="P251" s="20"/>
      <c r="Q251" s="78"/>
      <c r="R251" s="20">
        <v>1</v>
      </c>
      <c r="S251" s="22"/>
      <c r="T251" s="23">
        <v>1500</v>
      </c>
      <c r="U251" s="21"/>
    </row>
    <row r="252" spans="1:21">
      <c r="A252" s="71" t="str">
        <f>VLOOKUP(Table1354[[#This Row],[Sail Code]],'[1]2016 DATES&amp;PRICES'!B:C,2,FALSE)</f>
        <v>Provence &amp; Spain</v>
      </c>
      <c r="B252" s="2" t="s">
        <v>282</v>
      </c>
      <c r="C252" s="16" t="s">
        <v>249</v>
      </c>
      <c r="D252" s="4">
        <v>7</v>
      </c>
      <c r="E252" s="11">
        <v>42685</v>
      </c>
      <c r="F252" s="11">
        <v>42692</v>
      </c>
      <c r="G252" s="16" t="s">
        <v>252</v>
      </c>
      <c r="H252" s="82">
        <v>74</v>
      </c>
      <c r="I252" s="82">
        <v>0</v>
      </c>
      <c r="J252" s="82">
        <v>0</v>
      </c>
      <c r="K252" s="82">
        <v>0</v>
      </c>
      <c r="L252" s="16"/>
      <c r="M252" s="82">
        <v>74</v>
      </c>
      <c r="N252" s="83">
        <f t="shared" si="4"/>
        <v>0</v>
      </c>
      <c r="O252" s="20" t="s">
        <v>12</v>
      </c>
      <c r="P252" s="20"/>
      <c r="Q252" s="78"/>
      <c r="R252" s="20">
        <v>1</v>
      </c>
      <c r="S252" s="22"/>
      <c r="T252" s="23">
        <v>1500</v>
      </c>
      <c r="U252" s="21"/>
    </row>
    <row r="253" spans="1:21" ht="15" customHeight="1">
      <c r="A253" s="71" t="str">
        <f>VLOOKUP(Table1354[[#This Row],[Sail Code]],'[1]2016 DATES&amp;PRICES'!B:C,2,FALSE)</f>
        <v>Provence &amp; Spain</v>
      </c>
      <c r="B253" s="5" t="s">
        <v>283</v>
      </c>
      <c r="C253" s="16" t="s">
        <v>249</v>
      </c>
      <c r="D253" s="4">
        <v>7</v>
      </c>
      <c r="E253" s="11">
        <v>42692</v>
      </c>
      <c r="F253" s="11">
        <v>42699</v>
      </c>
      <c r="G253" s="16" t="s">
        <v>250</v>
      </c>
      <c r="H253" s="82">
        <v>74</v>
      </c>
      <c r="I253" s="82">
        <v>5</v>
      </c>
      <c r="J253" s="82">
        <v>1</v>
      </c>
      <c r="K253" s="82">
        <v>0</v>
      </c>
      <c r="L253" s="16"/>
      <c r="M253" s="82">
        <v>68</v>
      </c>
      <c r="N253" s="83">
        <f t="shared" si="4"/>
        <v>8.108108108108103E-2</v>
      </c>
      <c r="O253" s="20"/>
      <c r="P253" s="20"/>
      <c r="Q253" s="78"/>
      <c r="R253" s="20"/>
      <c r="S253" s="97" t="s">
        <v>648</v>
      </c>
      <c r="T253" s="98" t="s">
        <v>648</v>
      </c>
      <c r="U253" s="21"/>
    </row>
    <row r="254" spans="1:21" ht="15" customHeight="1">
      <c r="A254" s="71" t="str">
        <f>VLOOKUP(Table1354[[#This Row],[Sail Code]],'[1]2016 DATES&amp;PRICES'!B:C,2,FALSE)</f>
        <v>Taste of Bordeaux</v>
      </c>
      <c r="B254" s="2" t="s">
        <v>284</v>
      </c>
      <c r="C254" s="16" t="s">
        <v>285</v>
      </c>
      <c r="D254" s="4">
        <v>7</v>
      </c>
      <c r="E254" s="11">
        <v>42454</v>
      </c>
      <c r="F254" s="11">
        <v>42461</v>
      </c>
      <c r="G254" s="16" t="s">
        <v>286</v>
      </c>
      <c r="H254" s="82">
        <v>74</v>
      </c>
      <c r="I254" s="82">
        <v>19</v>
      </c>
      <c r="J254" s="82">
        <v>0</v>
      </c>
      <c r="K254" s="82">
        <v>1</v>
      </c>
      <c r="L254" s="16"/>
      <c r="M254" s="82">
        <v>54</v>
      </c>
      <c r="N254" s="87">
        <f t="shared" si="4"/>
        <v>0.27027027027027029</v>
      </c>
      <c r="O254" s="20" t="s">
        <v>12</v>
      </c>
      <c r="P254" s="20"/>
      <c r="Q254" s="78" t="s">
        <v>533</v>
      </c>
      <c r="R254" s="20" t="s">
        <v>651</v>
      </c>
      <c r="S254" s="22"/>
      <c r="T254" s="23">
        <v>1000</v>
      </c>
      <c r="U254" s="21"/>
    </row>
    <row r="255" spans="1:21">
      <c r="A255" s="71" t="str">
        <f>VLOOKUP(Table1354[[#This Row],[Sail Code]],'[1]2016 DATES&amp;PRICES'!B:C,2,FALSE)</f>
        <v>Taste of Bordeaux</v>
      </c>
      <c r="B255" s="2" t="s">
        <v>287</v>
      </c>
      <c r="C255" s="16" t="s">
        <v>285</v>
      </c>
      <c r="D255" s="4">
        <v>7</v>
      </c>
      <c r="E255" s="11">
        <v>42461</v>
      </c>
      <c r="F255" s="11">
        <v>42468</v>
      </c>
      <c r="G255" s="16" t="s">
        <v>286</v>
      </c>
      <c r="H255" s="82">
        <v>74</v>
      </c>
      <c r="I255" s="82">
        <v>74</v>
      </c>
      <c r="J255" s="82">
        <v>0</v>
      </c>
      <c r="K255" s="82">
        <v>0</v>
      </c>
      <c r="L255" s="16"/>
      <c r="M255" s="82">
        <v>0</v>
      </c>
      <c r="N255" s="91">
        <f t="shared" si="4"/>
        <v>1</v>
      </c>
      <c r="O255" s="20"/>
      <c r="P255" s="20"/>
      <c r="Q255" s="78"/>
      <c r="R255" s="20"/>
      <c r="S255" s="22"/>
      <c r="T255" s="23"/>
      <c r="U255" s="21"/>
    </row>
    <row r="256" spans="1:21">
      <c r="A256" s="71" t="str">
        <f>VLOOKUP(Table1354[[#This Row],[Sail Code]],'[1]2016 DATES&amp;PRICES'!B:C,2,FALSE)</f>
        <v>Taste of Bordeaux</v>
      </c>
      <c r="B256" s="5" t="s">
        <v>288</v>
      </c>
      <c r="C256" s="16" t="s">
        <v>285</v>
      </c>
      <c r="D256" s="4">
        <v>7</v>
      </c>
      <c r="E256" s="11">
        <v>42468</v>
      </c>
      <c r="F256" s="11">
        <v>42475</v>
      </c>
      <c r="G256" s="16" t="s">
        <v>286</v>
      </c>
      <c r="H256" s="82">
        <v>74</v>
      </c>
      <c r="I256" s="82">
        <v>13</v>
      </c>
      <c r="J256" s="82">
        <v>11</v>
      </c>
      <c r="K256" s="82">
        <v>0</v>
      </c>
      <c r="L256" s="16"/>
      <c r="M256" s="82">
        <v>50</v>
      </c>
      <c r="N256" s="87">
        <f t="shared" si="4"/>
        <v>0.32432432432432434</v>
      </c>
      <c r="O256" s="20" t="s">
        <v>12</v>
      </c>
      <c r="P256" s="20"/>
      <c r="Q256" s="78" t="s">
        <v>533</v>
      </c>
      <c r="R256" s="20"/>
      <c r="S256" s="97" t="s">
        <v>648</v>
      </c>
      <c r="T256" s="98" t="s">
        <v>648</v>
      </c>
      <c r="U256" s="21"/>
    </row>
    <row r="257" spans="1:21" ht="15" customHeight="1">
      <c r="A257" s="71" t="str">
        <f>VLOOKUP(Table1354[[#This Row],[Sail Code]],'[1]2016 DATES&amp;PRICES'!B:C,2,FALSE)</f>
        <v>Taste of Bordeaux</v>
      </c>
      <c r="B257" s="5" t="s">
        <v>289</v>
      </c>
      <c r="C257" s="16" t="s">
        <v>285</v>
      </c>
      <c r="D257" s="4">
        <v>7</v>
      </c>
      <c r="E257" s="11">
        <v>42475</v>
      </c>
      <c r="F257" s="11">
        <v>42482</v>
      </c>
      <c r="G257" s="16" t="s">
        <v>286</v>
      </c>
      <c r="H257" s="82">
        <v>74</v>
      </c>
      <c r="I257" s="82">
        <v>25</v>
      </c>
      <c r="J257" s="82">
        <v>27</v>
      </c>
      <c r="K257" s="82">
        <v>0</v>
      </c>
      <c r="L257" s="16"/>
      <c r="M257" s="82">
        <v>22</v>
      </c>
      <c r="N257" s="85">
        <f t="shared" si="4"/>
        <v>0.70270270270270263</v>
      </c>
      <c r="O257" s="20"/>
      <c r="P257" s="20"/>
      <c r="Q257" s="78" t="s">
        <v>533</v>
      </c>
      <c r="R257" s="20"/>
      <c r="S257" s="97" t="s">
        <v>648</v>
      </c>
      <c r="T257" s="106" t="s">
        <v>660</v>
      </c>
      <c r="U257" s="21"/>
    </row>
    <row r="258" spans="1:21" ht="15" customHeight="1">
      <c r="A258" s="71" t="s">
        <v>519</v>
      </c>
      <c r="B258" s="8">
        <v>42482</v>
      </c>
      <c r="C258" s="10" t="s">
        <v>285</v>
      </c>
      <c r="D258" s="103">
        <v>7</v>
      </c>
      <c r="E258" s="18">
        <v>42482</v>
      </c>
      <c r="F258" s="107"/>
      <c r="G258" s="105"/>
      <c r="H258" s="82">
        <v>74</v>
      </c>
      <c r="I258" s="82">
        <v>74</v>
      </c>
      <c r="J258" s="82">
        <v>0</v>
      </c>
      <c r="K258" s="82">
        <v>0</v>
      </c>
      <c r="L258" s="16"/>
      <c r="M258" s="82">
        <v>0</v>
      </c>
      <c r="N258" s="91">
        <f t="shared" si="4"/>
        <v>1</v>
      </c>
      <c r="O258" s="20"/>
      <c r="P258" s="20"/>
      <c r="Q258" s="78"/>
      <c r="R258" s="20"/>
      <c r="S258" s="22"/>
      <c r="T258" s="23"/>
      <c r="U258" s="21"/>
    </row>
    <row r="259" spans="1:21" ht="15" customHeight="1">
      <c r="A259" s="71" t="str">
        <f>VLOOKUP(Table1354[[#This Row],[Sail Code]],'[1]2016 DATES&amp;PRICES'!B:C,2,FALSE)</f>
        <v>Taste of Bordeaux</v>
      </c>
      <c r="B259" s="2" t="s">
        <v>290</v>
      </c>
      <c r="C259" s="16" t="s">
        <v>285</v>
      </c>
      <c r="D259" s="4">
        <v>7</v>
      </c>
      <c r="E259" s="11">
        <v>42489</v>
      </c>
      <c r="F259" s="11">
        <v>42496</v>
      </c>
      <c r="G259" s="16" t="s">
        <v>286</v>
      </c>
      <c r="H259" s="82">
        <v>74</v>
      </c>
      <c r="I259" s="82">
        <v>0</v>
      </c>
      <c r="J259" s="82">
        <v>7</v>
      </c>
      <c r="K259" s="82">
        <v>3</v>
      </c>
      <c r="L259" s="16"/>
      <c r="M259" s="82">
        <v>64</v>
      </c>
      <c r="N259" s="88">
        <f t="shared" si="4"/>
        <v>0.13513513513513509</v>
      </c>
      <c r="O259" s="20"/>
      <c r="P259" s="20"/>
      <c r="Q259" s="78" t="s">
        <v>533</v>
      </c>
      <c r="R259" s="20">
        <v>3</v>
      </c>
      <c r="S259" s="22"/>
      <c r="T259" s="23">
        <v>1000</v>
      </c>
      <c r="U259" s="21"/>
    </row>
    <row r="260" spans="1:21" ht="15" customHeight="1">
      <c r="A260" s="71" t="str">
        <f>VLOOKUP(Table1354[[#This Row],[Sail Code]],'[1]2016 DATES&amp;PRICES'!B:C,2,FALSE)</f>
        <v>Taste of Bordeaux</v>
      </c>
      <c r="B260" s="2" t="s">
        <v>291</v>
      </c>
      <c r="C260" s="16" t="s">
        <v>285</v>
      </c>
      <c r="D260" s="4">
        <v>7</v>
      </c>
      <c r="E260" s="11">
        <v>42496</v>
      </c>
      <c r="F260" s="11">
        <v>42503</v>
      </c>
      <c r="G260" s="16" t="s">
        <v>286</v>
      </c>
      <c r="H260" s="82">
        <v>74</v>
      </c>
      <c r="I260" s="82">
        <v>74</v>
      </c>
      <c r="J260" s="82">
        <v>0</v>
      </c>
      <c r="K260" s="82">
        <v>0</v>
      </c>
      <c r="L260" s="16"/>
      <c r="M260" s="82">
        <v>0</v>
      </c>
      <c r="N260" s="91">
        <f t="shared" ref="N260:N323" si="5">1-SUM(M260/H260)</f>
        <v>1</v>
      </c>
      <c r="O260" s="20"/>
      <c r="P260" s="20"/>
      <c r="Q260" s="78" t="s">
        <v>533</v>
      </c>
      <c r="R260" s="20"/>
      <c r="S260" s="22"/>
      <c r="T260" s="23"/>
      <c r="U260" s="21"/>
    </row>
    <row r="261" spans="1:21" ht="15" customHeight="1">
      <c r="A261" s="71" t="s">
        <v>519</v>
      </c>
      <c r="B261" s="8">
        <v>42503</v>
      </c>
      <c r="C261" s="10" t="s">
        <v>285</v>
      </c>
      <c r="D261" s="103">
        <v>7</v>
      </c>
      <c r="E261" s="18">
        <v>42503</v>
      </c>
      <c r="F261" s="107"/>
      <c r="G261" s="105"/>
      <c r="H261" s="82">
        <v>74</v>
      </c>
      <c r="I261" s="82">
        <v>74</v>
      </c>
      <c r="J261" s="82">
        <v>0</v>
      </c>
      <c r="K261" s="82">
        <v>0</v>
      </c>
      <c r="L261" s="16"/>
      <c r="M261" s="82">
        <v>0</v>
      </c>
      <c r="N261" s="91">
        <f t="shared" si="5"/>
        <v>1</v>
      </c>
      <c r="O261" s="20"/>
      <c r="P261" s="20"/>
      <c r="Q261" s="78"/>
      <c r="R261" s="20"/>
      <c r="S261" s="22"/>
      <c r="T261" s="23"/>
      <c r="U261" s="21"/>
    </row>
    <row r="262" spans="1:21" ht="15" customHeight="1">
      <c r="A262" s="71" t="s">
        <v>519</v>
      </c>
      <c r="B262" s="8">
        <v>42510</v>
      </c>
      <c r="C262" s="10" t="s">
        <v>285</v>
      </c>
      <c r="D262" s="103">
        <v>7</v>
      </c>
      <c r="E262" s="18">
        <v>42510</v>
      </c>
      <c r="F262" s="107"/>
      <c r="G262" s="105"/>
      <c r="H262" s="82">
        <v>74</v>
      </c>
      <c r="I262" s="82">
        <v>74</v>
      </c>
      <c r="J262" s="82">
        <v>0</v>
      </c>
      <c r="K262" s="82">
        <v>0</v>
      </c>
      <c r="L262" s="16"/>
      <c r="M262" s="82">
        <v>0</v>
      </c>
      <c r="N262" s="91">
        <f t="shared" si="5"/>
        <v>1</v>
      </c>
      <c r="O262" s="20"/>
      <c r="P262" s="20"/>
      <c r="Q262" s="78"/>
      <c r="R262" s="20"/>
      <c r="S262" s="22"/>
      <c r="T262" s="23"/>
      <c r="U262" s="21"/>
    </row>
    <row r="263" spans="1:21" ht="15" customHeight="1">
      <c r="A263" s="71" t="str">
        <f>VLOOKUP(Table1354[[#This Row],[Sail Code]],'[1]2016 DATES&amp;PRICES'!B:C,2,FALSE)</f>
        <v>Taste of Bordeaux</v>
      </c>
      <c r="B263" s="2" t="s">
        <v>292</v>
      </c>
      <c r="C263" s="16" t="s">
        <v>285</v>
      </c>
      <c r="D263" s="4">
        <v>7</v>
      </c>
      <c r="E263" s="11">
        <v>42517</v>
      </c>
      <c r="F263" s="11">
        <v>42524</v>
      </c>
      <c r="G263" s="16" t="s">
        <v>286</v>
      </c>
      <c r="H263" s="82">
        <v>74</v>
      </c>
      <c r="I263" s="82">
        <v>24</v>
      </c>
      <c r="J263" s="82">
        <v>6</v>
      </c>
      <c r="K263" s="82">
        <v>0</v>
      </c>
      <c r="L263" s="82">
        <v>1</v>
      </c>
      <c r="M263" s="82">
        <v>44</v>
      </c>
      <c r="N263" s="87">
        <f t="shared" si="5"/>
        <v>0.40540540540540537</v>
      </c>
      <c r="O263" s="20"/>
      <c r="P263" s="20"/>
      <c r="Q263" s="78" t="s">
        <v>533</v>
      </c>
      <c r="R263" s="20"/>
      <c r="S263" s="22"/>
      <c r="T263" s="23"/>
      <c r="U263" s="21"/>
    </row>
    <row r="264" spans="1:21" ht="15" customHeight="1">
      <c r="A264" s="71" t="str">
        <f>VLOOKUP(Table1354[[#This Row],[Sail Code]],'[1]2016 DATES&amp;PRICES'!B:C,2,FALSE)</f>
        <v>Taste of Bordeaux</v>
      </c>
      <c r="B264" s="2" t="s">
        <v>293</v>
      </c>
      <c r="C264" s="16" t="s">
        <v>285</v>
      </c>
      <c r="D264" s="4">
        <v>7</v>
      </c>
      <c r="E264" s="11">
        <v>42524</v>
      </c>
      <c r="F264" s="11">
        <v>42531</v>
      </c>
      <c r="G264" s="16" t="s">
        <v>286</v>
      </c>
      <c r="H264" s="82">
        <v>74</v>
      </c>
      <c r="I264" s="82">
        <v>0</v>
      </c>
      <c r="J264" s="82">
        <v>4</v>
      </c>
      <c r="K264" s="82">
        <v>2</v>
      </c>
      <c r="L264" s="16"/>
      <c r="M264" s="82">
        <v>68</v>
      </c>
      <c r="N264" s="83">
        <f t="shared" si="5"/>
        <v>8.108108108108103E-2</v>
      </c>
      <c r="O264" s="20" t="s">
        <v>12</v>
      </c>
      <c r="P264" s="20"/>
      <c r="Q264" s="78" t="s">
        <v>533</v>
      </c>
      <c r="R264" s="20">
        <v>3</v>
      </c>
      <c r="S264" s="22"/>
      <c r="T264" s="23">
        <v>1000</v>
      </c>
      <c r="U264" s="21"/>
    </row>
    <row r="265" spans="1:21" ht="15" customHeight="1">
      <c r="A265" s="71" t="str">
        <f>VLOOKUP(Table1354[[#This Row],[Sail Code]],'[1]2016 DATES&amp;PRICES'!B:C,2,FALSE)</f>
        <v>Taste of Bordeaux</v>
      </c>
      <c r="B265" s="2" t="s">
        <v>294</v>
      </c>
      <c r="C265" s="16" t="s">
        <v>285</v>
      </c>
      <c r="D265" s="4">
        <v>7</v>
      </c>
      <c r="E265" s="11">
        <v>42531</v>
      </c>
      <c r="F265" s="11">
        <v>42538</v>
      </c>
      <c r="G265" s="16" t="s">
        <v>286</v>
      </c>
      <c r="H265" s="82">
        <v>74</v>
      </c>
      <c r="I265" s="82">
        <v>39</v>
      </c>
      <c r="J265" s="82">
        <v>3</v>
      </c>
      <c r="K265" s="82">
        <v>1</v>
      </c>
      <c r="L265" s="16"/>
      <c r="M265" s="82">
        <v>31</v>
      </c>
      <c r="N265" s="87">
        <f t="shared" si="5"/>
        <v>0.58108108108108114</v>
      </c>
      <c r="O265" s="20"/>
      <c r="P265" s="20" t="s">
        <v>12</v>
      </c>
      <c r="Q265" s="78" t="s">
        <v>533</v>
      </c>
      <c r="R265" s="20"/>
      <c r="S265" s="22"/>
      <c r="T265" s="23"/>
      <c r="U265" s="21"/>
    </row>
    <row r="266" spans="1:21" ht="15" customHeight="1">
      <c r="A266" s="71" t="s">
        <v>519</v>
      </c>
      <c r="B266" s="8">
        <v>42538</v>
      </c>
      <c r="C266" s="10" t="s">
        <v>285</v>
      </c>
      <c r="D266" s="103">
        <v>7</v>
      </c>
      <c r="E266" s="18">
        <v>42538</v>
      </c>
      <c r="F266" s="107"/>
      <c r="G266" s="105"/>
      <c r="H266" s="82">
        <v>74</v>
      </c>
      <c r="I266" s="82">
        <v>74</v>
      </c>
      <c r="J266" s="82">
        <v>0</v>
      </c>
      <c r="K266" s="82">
        <v>0</v>
      </c>
      <c r="L266" s="16"/>
      <c r="M266" s="82">
        <v>0</v>
      </c>
      <c r="N266" s="91">
        <f t="shared" si="5"/>
        <v>1</v>
      </c>
      <c r="O266" s="20"/>
      <c r="P266" s="20"/>
      <c r="Q266" s="78"/>
      <c r="R266" s="20"/>
      <c r="S266" s="22"/>
      <c r="T266" s="23"/>
      <c r="U266" s="21"/>
    </row>
    <row r="267" spans="1:21">
      <c r="A267" s="71" t="str">
        <f>VLOOKUP(Table1354[[#This Row],[Sail Code]],'[1]2016 DATES&amp;PRICES'!B:C,2,FALSE)</f>
        <v>Taste of Bordeaux</v>
      </c>
      <c r="B267" s="2" t="s">
        <v>295</v>
      </c>
      <c r="C267" s="16" t="s">
        <v>285</v>
      </c>
      <c r="D267" s="4">
        <v>7</v>
      </c>
      <c r="E267" s="11">
        <v>42545</v>
      </c>
      <c r="F267" s="11">
        <v>42552</v>
      </c>
      <c r="G267" s="16" t="s">
        <v>286</v>
      </c>
      <c r="H267" s="82">
        <v>74</v>
      </c>
      <c r="I267" s="82">
        <v>21</v>
      </c>
      <c r="J267" s="82">
        <v>3</v>
      </c>
      <c r="K267" s="82">
        <v>0</v>
      </c>
      <c r="L267" s="16"/>
      <c r="M267" s="82">
        <v>50</v>
      </c>
      <c r="N267" s="87">
        <f t="shared" si="5"/>
        <v>0.32432432432432434</v>
      </c>
      <c r="O267" s="20"/>
      <c r="P267" s="20"/>
      <c r="Q267" s="78" t="s">
        <v>533</v>
      </c>
      <c r="R267" s="20"/>
      <c r="S267" s="22"/>
      <c r="T267" s="23">
        <v>1000</v>
      </c>
      <c r="U267" s="21"/>
    </row>
    <row r="268" spans="1:21" ht="15" customHeight="1">
      <c r="A268" s="71" t="str">
        <f>VLOOKUP(Table1354[[#This Row],[Sail Code]],'[1]2016 DATES&amp;PRICES'!B:C,2,FALSE)</f>
        <v>Taste of Bordeaux</v>
      </c>
      <c r="B268" s="5" t="s">
        <v>296</v>
      </c>
      <c r="C268" s="16" t="s">
        <v>285</v>
      </c>
      <c r="D268" s="4">
        <v>7</v>
      </c>
      <c r="E268" s="11">
        <v>42552</v>
      </c>
      <c r="F268" s="11">
        <v>42559</v>
      </c>
      <c r="G268" s="16" t="s">
        <v>286</v>
      </c>
      <c r="H268" s="82">
        <v>74</v>
      </c>
      <c r="I268" s="82">
        <v>7</v>
      </c>
      <c r="J268" s="82">
        <v>22</v>
      </c>
      <c r="K268" s="82">
        <v>2</v>
      </c>
      <c r="L268" s="82">
        <v>1</v>
      </c>
      <c r="M268" s="82">
        <v>43</v>
      </c>
      <c r="N268" s="87">
        <f t="shared" si="5"/>
        <v>0.41891891891891897</v>
      </c>
      <c r="O268" s="20"/>
      <c r="P268" s="20" t="s">
        <v>12</v>
      </c>
      <c r="Q268" s="78" t="s">
        <v>533</v>
      </c>
      <c r="R268" s="20"/>
      <c r="S268" s="97" t="s">
        <v>648</v>
      </c>
      <c r="T268" s="98" t="s">
        <v>648</v>
      </c>
      <c r="U268" s="21"/>
    </row>
    <row r="269" spans="1:21" ht="15" customHeight="1">
      <c r="A269" s="71" t="s">
        <v>519</v>
      </c>
      <c r="B269" s="8">
        <v>42559</v>
      </c>
      <c r="C269" s="10" t="s">
        <v>285</v>
      </c>
      <c r="D269" s="103">
        <v>7</v>
      </c>
      <c r="E269" s="18">
        <v>42559</v>
      </c>
      <c r="F269" s="107"/>
      <c r="G269" s="105"/>
      <c r="H269" s="82">
        <v>74</v>
      </c>
      <c r="I269" s="82">
        <v>74</v>
      </c>
      <c r="J269" s="82">
        <v>0</v>
      </c>
      <c r="K269" s="82">
        <v>0</v>
      </c>
      <c r="L269" s="16"/>
      <c r="M269" s="82">
        <v>0</v>
      </c>
      <c r="N269" s="91">
        <f t="shared" si="5"/>
        <v>1</v>
      </c>
      <c r="O269" s="20"/>
      <c r="P269" s="20"/>
      <c r="Q269" s="78"/>
      <c r="R269" s="20"/>
      <c r="S269" s="22"/>
      <c r="T269" s="23"/>
      <c r="U269" s="21"/>
    </row>
    <row r="270" spans="1:21">
      <c r="A270" s="71" t="str">
        <f>VLOOKUP(Table1354[[#This Row],[Sail Code]],'[1]2016 DATES&amp;PRICES'!B:C,2,FALSE)</f>
        <v>Taste of Bordeaux</v>
      </c>
      <c r="B270" s="2" t="s">
        <v>297</v>
      </c>
      <c r="C270" s="16" t="s">
        <v>285</v>
      </c>
      <c r="D270" s="4">
        <v>7</v>
      </c>
      <c r="E270" s="11">
        <v>42566</v>
      </c>
      <c r="F270" s="11">
        <v>42573</v>
      </c>
      <c r="G270" s="16" t="s">
        <v>286</v>
      </c>
      <c r="H270" s="82">
        <v>74</v>
      </c>
      <c r="I270" s="82">
        <v>0</v>
      </c>
      <c r="J270" s="82">
        <v>0</v>
      </c>
      <c r="K270" s="82">
        <v>0</v>
      </c>
      <c r="L270" s="16"/>
      <c r="M270" s="82">
        <v>74</v>
      </c>
      <c r="N270" s="83">
        <f t="shared" si="5"/>
        <v>0</v>
      </c>
      <c r="O270" s="20" t="s">
        <v>12</v>
      </c>
      <c r="P270" s="20"/>
      <c r="Q270" s="78"/>
      <c r="R270" s="20"/>
      <c r="S270" s="22"/>
      <c r="T270" s="23">
        <v>1500</v>
      </c>
      <c r="U270" s="21"/>
    </row>
    <row r="271" spans="1:21" ht="15" customHeight="1">
      <c r="A271" s="71" t="str">
        <f>VLOOKUP(Table1354[[#This Row],[Sail Code]],'[1]2016 DATES&amp;PRICES'!B:C,2,FALSE)</f>
        <v>Taste of Bordeaux</v>
      </c>
      <c r="B271" s="5" t="s">
        <v>298</v>
      </c>
      <c r="C271" s="16" t="s">
        <v>285</v>
      </c>
      <c r="D271" s="4">
        <v>7</v>
      </c>
      <c r="E271" s="11">
        <v>42573</v>
      </c>
      <c r="F271" s="11">
        <v>42580</v>
      </c>
      <c r="G271" s="16" t="s">
        <v>286</v>
      </c>
      <c r="H271" s="82">
        <v>74</v>
      </c>
      <c r="I271" s="82">
        <v>6</v>
      </c>
      <c r="J271" s="82">
        <v>9</v>
      </c>
      <c r="K271" s="82">
        <v>0</v>
      </c>
      <c r="L271" s="16"/>
      <c r="M271" s="82">
        <v>59</v>
      </c>
      <c r="N271" s="87">
        <f t="shared" si="5"/>
        <v>0.20270270270270274</v>
      </c>
      <c r="O271" s="20"/>
      <c r="P271" s="20"/>
      <c r="Q271" s="78" t="s">
        <v>533</v>
      </c>
      <c r="R271" s="20"/>
      <c r="S271" s="97" t="s">
        <v>648</v>
      </c>
      <c r="T271" s="98" t="s">
        <v>648</v>
      </c>
      <c r="U271" s="21"/>
    </row>
    <row r="272" spans="1:21">
      <c r="A272" s="71" t="s">
        <v>519</v>
      </c>
      <c r="B272" s="8">
        <v>42580</v>
      </c>
      <c r="C272" s="10" t="s">
        <v>285</v>
      </c>
      <c r="D272" s="103">
        <v>7</v>
      </c>
      <c r="E272" s="18">
        <v>42580</v>
      </c>
      <c r="F272" s="107"/>
      <c r="G272" s="105"/>
      <c r="H272" s="82">
        <v>74</v>
      </c>
      <c r="I272" s="82">
        <v>74</v>
      </c>
      <c r="J272" s="82">
        <v>0</v>
      </c>
      <c r="K272" s="82">
        <v>0</v>
      </c>
      <c r="L272" s="16"/>
      <c r="M272" s="82">
        <v>0</v>
      </c>
      <c r="N272" s="91">
        <f t="shared" si="5"/>
        <v>1</v>
      </c>
      <c r="O272" s="20"/>
      <c r="P272" s="20"/>
      <c r="Q272" s="78"/>
      <c r="R272" s="20"/>
      <c r="S272" s="22"/>
      <c r="T272" s="23"/>
      <c r="U272" s="21"/>
    </row>
    <row r="273" spans="1:21">
      <c r="A273" s="71" t="str">
        <f>VLOOKUP(Table1354[[#This Row],[Sail Code]],'[1]2016 DATES&amp;PRICES'!B:C,2,FALSE)</f>
        <v>Taste of Bordeaux</v>
      </c>
      <c r="B273" s="5" t="s">
        <v>299</v>
      </c>
      <c r="C273" s="16" t="s">
        <v>285</v>
      </c>
      <c r="D273" s="4">
        <v>7</v>
      </c>
      <c r="E273" s="11">
        <v>42587</v>
      </c>
      <c r="F273" s="11">
        <v>42594</v>
      </c>
      <c r="G273" s="16" t="s">
        <v>286</v>
      </c>
      <c r="H273" s="82">
        <v>74</v>
      </c>
      <c r="I273" s="82">
        <v>0</v>
      </c>
      <c r="J273" s="82">
        <v>7</v>
      </c>
      <c r="K273" s="82">
        <v>0</v>
      </c>
      <c r="L273" s="82">
        <v>1</v>
      </c>
      <c r="M273" s="82">
        <v>67</v>
      </c>
      <c r="N273" s="83">
        <f t="shared" si="5"/>
        <v>9.4594594594594628E-2</v>
      </c>
      <c r="O273" s="20" t="s">
        <v>12</v>
      </c>
      <c r="P273" s="20"/>
      <c r="Q273" s="78" t="s">
        <v>533</v>
      </c>
      <c r="R273" s="20"/>
      <c r="S273" s="97" t="s">
        <v>648</v>
      </c>
      <c r="T273" s="98" t="s">
        <v>648</v>
      </c>
      <c r="U273" s="21"/>
    </row>
    <row r="274" spans="1:21" ht="15" customHeight="1">
      <c r="A274" s="71" t="str">
        <f>VLOOKUP(Table1354[[#This Row],[Sail Code]],'[1]2016 DATES&amp;PRICES'!B:C,2,FALSE)</f>
        <v>Taste of Bordeaux</v>
      </c>
      <c r="B274" s="5" t="s">
        <v>300</v>
      </c>
      <c r="C274" s="16" t="s">
        <v>285</v>
      </c>
      <c r="D274" s="4">
        <v>7</v>
      </c>
      <c r="E274" s="11">
        <v>42594</v>
      </c>
      <c r="F274" s="11">
        <v>42601</v>
      </c>
      <c r="G274" s="16" t="s">
        <v>286</v>
      </c>
      <c r="H274" s="82">
        <v>74</v>
      </c>
      <c r="I274" s="82">
        <v>23</v>
      </c>
      <c r="J274" s="82">
        <v>8</v>
      </c>
      <c r="K274" s="82">
        <v>0</v>
      </c>
      <c r="L274" s="16"/>
      <c r="M274" s="82">
        <v>43</v>
      </c>
      <c r="N274" s="87">
        <f t="shared" si="5"/>
        <v>0.41891891891891897</v>
      </c>
      <c r="O274" s="20"/>
      <c r="P274" s="20" t="s">
        <v>12</v>
      </c>
      <c r="Q274" s="78" t="s">
        <v>533</v>
      </c>
      <c r="R274" s="20"/>
      <c r="S274" s="97" t="s">
        <v>648</v>
      </c>
      <c r="T274" s="98" t="s">
        <v>648</v>
      </c>
      <c r="U274" s="21"/>
    </row>
    <row r="275" spans="1:21" ht="15" customHeight="1">
      <c r="A275" s="71" t="s">
        <v>519</v>
      </c>
      <c r="B275" s="8">
        <v>42601</v>
      </c>
      <c r="C275" s="10" t="s">
        <v>285</v>
      </c>
      <c r="D275" s="103">
        <v>7</v>
      </c>
      <c r="E275" s="18">
        <v>42601</v>
      </c>
      <c r="F275" s="107"/>
      <c r="G275" s="105"/>
      <c r="H275" s="82">
        <v>74</v>
      </c>
      <c r="I275" s="82">
        <v>74</v>
      </c>
      <c r="J275" s="82">
        <v>0</v>
      </c>
      <c r="K275" s="82">
        <v>0</v>
      </c>
      <c r="L275" s="16"/>
      <c r="M275" s="82">
        <v>0</v>
      </c>
      <c r="N275" s="91">
        <f t="shared" si="5"/>
        <v>1</v>
      </c>
      <c r="O275" s="20"/>
      <c r="P275" s="20"/>
      <c r="Q275" s="78"/>
      <c r="R275" s="20"/>
      <c r="S275" s="22"/>
      <c r="T275" s="23"/>
      <c r="U275" s="21"/>
    </row>
    <row r="276" spans="1:21" ht="15" customHeight="1">
      <c r="A276" s="71" t="str">
        <f>VLOOKUP(Table1354[[#This Row],[Sail Code]],'[1]2016 DATES&amp;PRICES'!B:C,2,FALSE)</f>
        <v>Taste of Bordeaux</v>
      </c>
      <c r="B276" s="2" t="s">
        <v>301</v>
      </c>
      <c r="C276" s="16" t="s">
        <v>285</v>
      </c>
      <c r="D276" s="4">
        <v>7</v>
      </c>
      <c r="E276" s="11">
        <v>42608</v>
      </c>
      <c r="F276" s="11">
        <v>42615</v>
      </c>
      <c r="G276" s="16" t="s">
        <v>286</v>
      </c>
      <c r="H276" s="82">
        <v>74</v>
      </c>
      <c r="I276" s="82">
        <v>15</v>
      </c>
      <c r="J276" s="82">
        <v>3</v>
      </c>
      <c r="K276" s="82">
        <v>0</v>
      </c>
      <c r="L276" s="16"/>
      <c r="M276" s="82">
        <v>56</v>
      </c>
      <c r="N276" s="87">
        <f t="shared" si="5"/>
        <v>0.2432432432432432</v>
      </c>
      <c r="O276" s="20"/>
      <c r="P276" s="20"/>
      <c r="Q276" s="78" t="s">
        <v>533</v>
      </c>
      <c r="R276" s="20"/>
      <c r="S276" s="22"/>
      <c r="T276" s="23">
        <v>1500</v>
      </c>
      <c r="U276" s="21"/>
    </row>
    <row r="277" spans="1:21" ht="15" customHeight="1">
      <c r="A277" s="71" t="str">
        <f>VLOOKUP(Table1354[[#This Row],[Sail Code]],'[1]2016 DATES&amp;PRICES'!B:C,2,FALSE)</f>
        <v>Taste of Bordeaux</v>
      </c>
      <c r="B277" s="2" t="s">
        <v>302</v>
      </c>
      <c r="C277" s="16" t="s">
        <v>285</v>
      </c>
      <c r="D277" s="4">
        <v>7</v>
      </c>
      <c r="E277" s="11">
        <v>42615</v>
      </c>
      <c r="F277" s="11">
        <v>42622</v>
      </c>
      <c r="G277" s="16" t="s">
        <v>286</v>
      </c>
      <c r="H277" s="82">
        <v>74</v>
      </c>
      <c r="I277" s="82">
        <v>20</v>
      </c>
      <c r="J277" s="82">
        <v>7</v>
      </c>
      <c r="K277" s="82">
        <v>0</v>
      </c>
      <c r="L277" s="16"/>
      <c r="M277" s="82">
        <v>47</v>
      </c>
      <c r="N277" s="87">
        <f t="shared" si="5"/>
        <v>0.36486486486486491</v>
      </c>
      <c r="O277" s="20"/>
      <c r="P277" s="20"/>
      <c r="Q277" s="78" t="s">
        <v>533</v>
      </c>
      <c r="R277" s="20"/>
      <c r="S277" s="22"/>
      <c r="T277" s="23">
        <v>1000</v>
      </c>
      <c r="U277" s="21"/>
    </row>
    <row r="278" spans="1:21" ht="15" customHeight="1">
      <c r="A278" s="71" t="s">
        <v>519</v>
      </c>
      <c r="B278" s="8">
        <v>42622</v>
      </c>
      <c r="C278" s="10" t="s">
        <v>285</v>
      </c>
      <c r="D278" s="103">
        <v>7</v>
      </c>
      <c r="E278" s="18">
        <v>42622</v>
      </c>
      <c r="F278" s="107"/>
      <c r="G278" s="105"/>
      <c r="H278" s="82">
        <v>74</v>
      </c>
      <c r="I278" s="82">
        <v>74</v>
      </c>
      <c r="J278" s="82">
        <v>0</v>
      </c>
      <c r="K278" s="82">
        <v>0</v>
      </c>
      <c r="L278" s="16"/>
      <c r="M278" s="82">
        <v>0</v>
      </c>
      <c r="N278" s="91">
        <f t="shared" si="5"/>
        <v>1</v>
      </c>
      <c r="O278" s="20"/>
      <c r="P278" s="20"/>
      <c r="Q278" s="78"/>
      <c r="R278" s="20"/>
      <c r="S278" s="22"/>
      <c r="T278" s="23"/>
      <c r="U278" s="21"/>
    </row>
    <row r="279" spans="1:21" ht="15" customHeight="1">
      <c r="A279" s="71" t="str">
        <f>VLOOKUP(Table1354[[#This Row],[Sail Code]],'[1]2016 DATES&amp;PRICES'!B:C,2,FALSE)</f>
        <v>Taste of Bordeaux</v>
      </c>
      <c r="B279" s="2" t="s">
        <v>303</v>
      </c>
      <c r="C279" s="16" t="s">
        <v>285</v>
      </c>
      <c r="D279" s="4">
        <v>7</v>
      </c>
      <c r="E279" s="11">
        <v>42629</v>
      </c>
      <c r="F279" s="11">
        <v>42636</v>
      </c>
      <c r="G279" s="16" t="s">
        <v>286</v>
      </c>
      <c r="H279" s="82">
        <v>74</v>
      </c>
      <c r="I279" s="82">
        <v>12</v>
      </c>
      <c r="J279" s="82">
        <v>6</v>
      </c>
      <c r="K279" s="82">
        <v>1</v>
      </c>
      <c r="L279" s="16"/>
      <c r="M279" s="82">
        <v>55</v>
      </c>
      <c r="N279" s="87">
        <f t="shared" si="5"/>
        <v>0.2567567567567568</v>
      </c>
      <c r="O279" s="20"/>
      <c r="P279" s="20"/>
      <c r="Q279" s="78" t="s">
        <v>533</v>
      </c>
      <c r="R279" s="20"/>
      <c r="S279" s="22"/>
      <c r="T279" s="23">
        <v>1000</v>
      </c>
      <c r="U279" s="21"/>
    </row>
    <row r="280" spans="1:21" ht="15" customHeight="1">
      <c r="A280" s="71" t="s">
        <v>519</v>
      </c>
      <c r="B280" s="8">
        <v>42636</v>
      </c>
      <c r="C280" s="10" t="s">
        <v>285</v>
      </c>
      <c r="D280" s="103">
        <v>7</v>
      </c>
      <c r="E280" s="18">
        <v>42636</v>
      </c>
      <c r="F280" s="107"/>
      <c r="G280" s="105"/>
      <c r="H280" s="82">
        <v>74</v>
      </c>
      <c r="I280" s="82">
        <v>74</v>
      </c>
      <c r="J280" s="82">
        <v>0</v>
      </c>
      <c r="K280" s="82">
        <v>0</v>
      </c>
      <c r="L280" s="16"/>
      <c r="M280" s="82">
        <v>0</v>
      </c>
      <c r="N280" s="91">
        <f t="shared" si="5"/>
        <v>1</v>
      </c>
      <c r="O280" s="20"/>
      <c r="P280" s="20"/>
      <c r="Q280" s="78"/>
      <c r="R280" s="20"/>
      <c r="S280" s="22"/>
      <c r="T280" s="23"/>
      <c r="U280" s="21"/>
    </row>
    <row r="281" spans="1:21" ht="15" customHeight="1">
      <c r="A281" s="71" t="str">
        <f>VLOOKUP(Table1354[[#This Row],[Sail Code]],'[1]2016 DATES&amp;PRICES'!B:C,2,FALSE)</f>
        <v>Taste of Bordeaux</v>
      </c>
      <c r="B281" s="2" t="s">
        <v>304</v>
      </c>
      <c r="C281" s="16" t="s">
        <v>285</v>
      </c>
      <c r="D281" s="4">
        <v>7</v>
      </c>
      <c r="E281" s="11">
        <v>42643</v>
      </c>
      <c r="F281" s="11">
        <v>42650</v>
      </c>
      <c r="G281" s="16" t="s">
        <v>286</v>
      </c>
      <c r="H281" s="82">
        <v>74</v>
      </c>
      <c r="I281" s="82">
        <v>9</v>
      </c>
      <c r="J281" s="82">
        <v>4</v>
      </c>
      <c r="K281" s="82">
        <v>1</v>
      </c>
      <c r="L281" s="16"/>
      <c r="M281" s="82">
        <v>60</v>
      </c>
      <c r="N281" s="88">
        <f t="shared" si="5"/>
        <v>0.18918918918918914</v>
      </c>
      <c r="O281" s="20"/>
      <c r="P281" s="20"/>
      <c r="Q281" s="78" t="s">
        <v>533</v>
      </c>
      <c r="R281" s="20"/>
      <c r="S281" s="22"/>
      <c r="T281" s="23">
        <v>1000</v>
      </c>
      <c r="U281" s="21"/>
    </row>
    <row r="282" spans="1:21" ht="15" customHeight="1">
      <c r="A282" s="71" t="str">
        <f>VLOOKUP(Table1354[[#This Row],[Sail Code]],'[1]2016 DATES&amp;PRICES'!B:C,2,FALSE)</f>
        <v>Taste of Bordeaux</v>
      </c>
      <c r="B282" s="2" t="s">
        <v>305</v>
      </c>
      <c r="C282" s="16" t="s">
        <v>285</v>
      </c>
      <c r="D282" s="4">
        <v>7</v>
      </c>
      <c r="E282" s="11">
        <v>42650</v>
      </c>
      <c r="F282" s="11">
        <v>42657</v>
      </c>
      <c r="G282" s="16" t="s">
        <v>286</v>
      </c>
      <c r="H282" s="82">
        <v>74</v>
      </c>
      <c r="I282" s="82">
        <v>70</v>
      </c>
      <c r="J282" s="82">
        <v>4</v>
      </c>
      <c r="K282" s="82">
        <v>0</v>
      </c>
      <c r="L282" s="16"/>
      <c r="M282" s="82">
        <v>0</v>
      </c>
      <c r="N282" s="91">
        <f t="shared" si="5"/>
        <v>1</v>
      </c>
      <c r="O282" s="20"/>
      <c r="P282" s="20"/>
      <c r="Q282" s="78"/>
      <c r="R282" s="20"/>
      <c r="S282" s="22"/>
      <c r="T282" s="23"/>
      <c r="U282" s="21"/>
    </row>
    <row r="283" spans="1:21">
      <c r="A283" s="71" t="str">
        <f>VLOOKUP(Table1354[[#This Row],[Sail Code]],'[1]2016 DATES&amp;PRICES'!B:C,2,FALSE)</f>
        <v>Taste of Bordeaux</v>
      </c>
      <c r="B283" s="2" t="s">
        <v>306</v>
      </c>
      <c r="C283" s="16" t="s">
        <v>285</v>
      </c>
      <c r="D283" s="4">
        <v>7</v>
      </c>
      <c r="E283" s="11">
        <v>42657</v>
      </c>
      <c r="F283" s="11">
        <v>42664</v>
      </c>
      <c r="G283" s="16" t="s">
        <v>286</v>
      </c>
      <c r="H283" s="82">
        <v>74</v>
      </c>
      <c r="I283" s="82">
        <v>20</v>
      </c>
      <c r="J283" s="82">
        <v>1</v>
      </c>
      <c r="K283" s="82">
        <v>0</v>
      </c>
      <c r="L283" s="16"/>
      <c r="M283" s="82">
        <v>53</v>
      </c>
      <c r="N283" s="87">
        <f t="shared" si="5"/>
        <v>0.28378378378378377</v>
      </c>
      <c r="O283" s="20" t="s">
        <v>12</v>
      </c>
      <c r="P283" s="20" t="s">
        <v>12</v>
      </c>
      <c r="Q283" s="78" t="s">
        <v>533</v>
      </c>
      <c r="R283" s="20"/>
      <c r="S283" s="22"/>
      <c r="T283" s="23">
        <v>1000</v>
      </c>
      <c r="U283" s="21"/>
    </row>
    <row r="284" spans="1:21" ht="15" customHeight="1">
      <c r="A284" s="71" t="str">
        <f>VLOOKUP(Table1354[[#This Row],[Sail Code]],'[1]2016 DATES&amp;PRICES'!B:C,2,FALSE)</f>
        <v>Taste of Bordeaux</v>
      </c>
      <c r="B284" s="5" t="s">
        <v>307</v>
      </c>
      <c r="C284" s="16" t="s">
        <v>285</v>
      </c>
      <c r="D284" s="4">
        <v>7</v>
      </c>
      <c r="E284" s="11">
        <v>42664</v>
      </c>
      <c r="F284" s="11">
        <v>42671</v>
      </c>
      <c r="G284" s="16" t="s">
        <v>286</v>
      </c>
      <c r="H284" s="82">
        <v>74</v>
      </c>
      <c r="I284" s="82">
        <v>0</v>
      </c>
      <c r="J284" s="82">
        <v>2</v>
      </c>
      <c r="K284" s="82">
        <v>1</v>
      </c>
      <c r="L284" s="16"/>
      <c r="M284" s="82">
        <v>71</v>
      </c>
      <c r="N284" s="83">
        <f t="shared" si="5"/>
        <v>4.0540540540540571E-2</v>
      </c>
      <c r="O284" s="20"/>
      <c r="P284" s="20"/>
      <c r="Q284" s="78"/>
      <c r="R284" s="20"/>
      <c r="S284" s="97" t="s">
        <v>648</v>
      </c>
      <c r="T284" s="98" t="s">
        <v>648</v>
      </c>
      <c r="U284" s="21"/>
    </row>
    <row r="285" spans="1:21">
      <c r="A285" s="71" t="str">
        <f>VLOOKUP(Table1354[[#This Row],[Sail Code]],'[1]2016 DATES&amp;PRICES'!B:C,2,FALSE)</f>
        <v>Taste of Bordeaux</v>
      </c>
      <c r="B285" s="2" t="s">
        <v>308</v>
      </c>
      <c r="C285" s="16" t="s">
        <v>285</v>
      </c>
      <c r="D285" s="4">
        <v>7</v>
      </c>
      <c r="E285" s="11">
        <v>42671</v>
      </c>
      <c r="F285" s="11">
        <v>42678</v>
      </c>
      <c r="G285" s="16" t="s">
        <v>286</v>
      </c>
      <c r="H285" s="82">
        <v>74</v>
      </c>
      <c r="I285" s="82">
        <v>74</v>
      </c>
      <c r="J285" s="82">
        <v>0</v>
      </c>
      <c r="K285" s="82">
        <v>0</v>
      </c>
      <c r="L285" s="16"/>
      <c r="M285" s="82">
        <v>0</v>
      </c>
      <c r="N285" s="91">
        <f t="shared" si="5"/>
        <v>1</v>
      </c>
      <c r="O285" s="20"/>
      <c r="P285" s="20"/>
      <c r="Q285" s="78" t="s">
        <v>533</v>
      </c>
      <c r="R285" s="77" t="s">
        <v>661</v>
      </c>
      <c r="S285" s="108">
        <f>VLOOKUP(Table1354[[#This Row],[Sail Code]],'[1]2016 PROMO'!C:R,9,FALSE)</f>
        <v>2000</v>
      </c>
      <c r="T285" s="106" t="s">
        <v>662</v>
      </c>
      <c r="U285" s="21"/>
    </row>
    <row r="286" spans="1:21">
      <c r="A286" s="71" t="str">
        <f>VLOOKUP(Table1354[[#This Row],[Sail Code]],'[1]2016 DATES&amp;PRICES'!B:C,2,FALSE)</f>
        <v>Taste of Bordeaux</v>
      </c>
      <c r="B286" s="5" t="s">
        <v>309</v>
      </c>
      <c r="C286" s="16" t="s">
        <v>285</v>
      </c>
      <c r="D286" s="4">
        <v>7</v>
      </c>
      <c r="E286" s="11">
        <v>42678</v>
      </c>
      <c r="F286" s="11">
        <v>42685</v>
      </c>
      <c r="G286" s="16" t="s">
        <v>286</v>
      </c>
      <c r="H286" s="82">
        <v>74</v>
      </c>
      <c r="I286" s="82">
        <v>25</v>
      </c>
      <c r="J286" s="82">
        <v>2</v>
      </c>
      <c r="K286" s="82">
        <v>0</v>
      </c>
      <c r="L286" s="16"/>
      <c r="M286" s="82">
        <v>47</v>
      </c>
      <c r="N286" s="87">
        <f t="shared" si="5"/>
        <v>0.36486486486486491</v>
      </c>
      <c r="O286" s="20"/>
      <c r="P286" s="20"/>
      <c r="Q286" s="78"/>
      <c r="R286" s="20" t="s">
        <v>644</v>
      </c>
      <c r="S286" s="97" t="s">
        <v>648</v>
      </c>
      <c r="T286" s="98" t="s">
        <v>648</v>
      </c>
      <c r="U286" s="21"/>
    </row>
    <row r="287" spans="1:21">
      <c r="A287" s="71" t="str">
        <f>VLOOKUP(Table1354[[#This Row],[Sail Code]],'[1]2016 DATES&amp;PRICES'!B:C,2,FALSE)</f>
        <v>Taste of Bordeaux</v>
      </c>
      <c r="B287" s="5" t="s">
        <v>310</v>
      </c>
      <c r="C287" s="16" t="s">
        <v>285</v>
      </c>
      <c r="D287" s="4">
        <v>7</v>
      </c>
      <c r="E287" s="11">
        <v>42685</v>
      </c>
      <c r="F287" s="11">
        <v>42692</v>
      </c>
      <c r="G287" s="16" t="s">
        <v>286</v>
      </c>
      <c r="H287" s="82">
        <v>74</v>
      </c>
      <c r="I287" s="82">
        <v>12</v>
      </c>
      <c r="J287" s="82">
        <v>2</v>
      </c>
      <c r="K287" s="82">
        <v>0</v>
      </c>
      <c r="L287" s="16"/>
      <c r="M287" s="82">
        <v>60</v>
      </c>
      <c r="N287" s="88">
        <f t="shared" si="5"/>
        <v>0.18918918918918914</v>
      </c>
      <c r="O287" s="20"/>
      <c r="P287" s="20"/>
      <c r="Q287" s="78" t="s">
        <v>533</v>
      </c>
      <c r="R287" s="20"/>
      <c r="S287" s="97" t="s">
        <v>648</v>
      </c>
      <c r="T287" s="98" t="s">
        <v>648</v>
      </c>
      <c r="U287" s="21"/>
    </row>
    <row r="288" spans="1:21" ht="15" customHeight="1">
      <c r="A288" s="71" t="str">
        <f>VLOOKUP(Table1354[[#This Row],[Sail Code]],'[1]2016 DATES&amp;PRICES'!B:C,2,FALSE)</f>
        <v>Taste of Bordeaux</v>
      </c>
      <c r="B288" s="5" t="s">
        <v>311</v>
      </c>
      <c r="C288" s="16" t="s">
        <v>285</v>
      </c>
      <c r="D288" s="4">
        <v>7</v>
      </c>
      <c r="E288" s="11">
        <v>42692</v>
      </c>
      <c r="F288" s="11">
        <v>42699</v>
      </c>
      <c r="G288" s="16" t="s">
        <v>286</v>
      </c>
      <c r="H288" s="82">
        <v>74</v>
      </c>
      <c r="I288" s="82">
        <v>0</v>
      </c>
      <c r="J288" s="82">
        <v>1</v>
      </c>
      <c r="K288" s="82">
        <v>0</v>
      </c>
      <c r="L288" s="16"/>
      <c r="M288" s="82">
        <v>73</v>
      </c>
      <c r="N288" s="83">
        <f t="shared" si="5"/>
        <v>1.3513513513513487E-2</v>
      </c>
      <c r="O288" s="20"/>
      <c r="P288" s="20" t="s">
        <v>12</v>
      </c>
      <c r="Q288" s="78" t="s">
        <v>533</v>
      </c>
      <c r="R288" s="20"/>
      <c r="S288" s="97" t="s">
        <v>648</v>
      </c>
      <c r="T288" s="98" t="s">
        <v>648</v>
      </c>
      <c r="U288" s="21"/>
    </row>
    <row r="289" spans="1:21">
      <c r="A289" s="71" t="str">
        <f>VLOOKUP(Table1354[[#This Row],[Sail Code]],'[1]2016 DATES&amp;PRICES'!B:C,2,FALSE)</f>
        <v>The Enchanting Rhine</v>
      </c>
      <c r="B289" s="5" t="s">
        <v>312</v>
      </c>
      <c r="C289" s="16" t="s">
        <v>49</v>
      </c>
      <c r="D289" s="4">
        <v>7</v>
      </c>
      <c r="E289" s="11">
        <v>42459</v>
      </c>
      <c r="F289" s="11">
        <v>42466</v>
      </c>
      <c r="G289" s="16" t="s">
        <v>50</v>
      </c>
      <c r="H289" s="82">
        <v>82</v>
      </c>
      <c r="I289" s="82">
        <v>31</v>
      </c>
      <c r="J289" s="82">
        <v>28</v>
      </c>
      <c r="K289" s="82">
        <v>0</v>
      </c>
      <c r="L289" s="16"/>
      <c r="M289" s="82">
        <v>23</v>
      </c>
      <c r="N289" s="85">
        <f t="shared" si="5"/>
        <v>0.71951219512195119</v>
      </c>
      <c r="O289" s="20"/>
      <c r="P289" s="20"/>
      <c r="Q289" s="78"/>
      <c r="R289" s="20" t="s">
        <v>644</v>
      </c>
      <c r="S289" s="109" t="s">
        <v>648</v>
      </c>
      <c r="T289" s="106" t="s">
        <v>660</v>
      </c>
      <c r="U289" s="21"/>
    </row>
    <row r="290" spans="1:21" ht="15" customHeight="1">
      <c r="A290" s="71" t="str">
        <f>VLOOKUP(Table1354[[#This Row],[Sail Code]],'[1]2016 DATES&amp;PRICES'!B:C,2,FALSE)</f>
        <v>The Enchanting Rhine</v>
      </c>
      <c r="B290" s="5" t="s">
        <v>313</v>
      </c>
      <c r="C290" s="16" t="s">
        <v>314</v>
      </c>
      <c r="D290" s="4">
        <v>7</v>
      </c>
      <c r="E290" s="11">
        <v>42461</v>
      </c>
      <c r="F290" s="11">
        <v>42468</v>
      </c>
      <c r="G290" s="16" t="s">
        <v>50</v>
      </c>
      <c r="H290" s="82">
        <v>74</v>
      </c>
      <c r="I290" s="82">
        <v>15</v>
      </c>
      <c r="J290" s="82">
        <v>1</v>
      </c>
      <c r="K290" s="82">
        <v>2</v>
      </c>
      <c r="L290" s="16"/>
      <c r="M290" s="82">
        <v>56</v>
      </c>
      <c r="N290" s="87">
        <f t="shared" si="5"/>
        <v>0.2432432432432432</v>
      </c>
      <c r="O290" s="20"/>
      <c r="P290" s="20"/>
      <c r="Q290" s="78"/>
      <c r="R290" s="20" t="s">
        <v>644</v>
      </c>
      <c r="S290" s="97" t="s">
        <v>648</v>
      </c>
      <c r="T290" s="98" t="s">
        <v>648</v>
      </c>
      <c r="U290" s="21"/>
    </row>
    <row r="291" spans="1:21">
      <c r="A291" s="71" t="str">
        <f>VLOOKUP(Table1354[[#This Row],[Sail Code]],'[1]2016 DATES&amp;PRICES'!B:C,2,FALSE)</f>
        <v>The Enchanting Rhine</v>
      </c>
      <c r="B291" s="2" t="s">
        <v>315</v>
      </c>
      <c r="C291" s="16" t="s">
        <v>49</v>
      </c>
      <c r="D291" s="4">
        <v>7</v>
      </c>
      <c r="E291" s="11">
        <v>42466</v>
      </c>
      <c r="F291" s="11">
        <v>42473</v>
      </c>
      <c r="G291" s="16" t="s">
        <v>53</v>
      </c>
      <c r="H291" s="82">
        <v>82</v>
      </c>
      <c r="I291" s="82">
        <v>46</v>
      </c>
      <c r="J291" s="82">
        <v>3</v>
      </c>
      <c r="K291" s="82">
        <v>0</v>
      </c>
      <c r="L291" s="16"/>
      <c r="M291" s="82">
        <v>33</v>
      </c>
      <c r="N291" s="87">
        <f t="shared" si="5"/>
        <v>0.59756097560975607</v>
      </c>
      <c r="O291" s="20"/>
      <c r="P291" s="20"/>
      <c r="Q291" s="78"/>
      <c r="R291" s="20"/>
      <c r="S291" s="22"/>
      <c r="T291" s="23"/>
      <c r="U291" s="21"/>
    </row>
    <row r="292" spans="1:21">
      <c r="A292" s="71" t="str">
        <f>VLOOKUP(Table1354[[#This Row],[Sail Code]],'[1]2016 DATES&amp;PRICES'!B:C,2,FALSE)</f>
        <v>The Enchanting Rhine</v>
      </c>
      <c r="B292" s="5" t="s">
        <v>316</v>
      </c>
      <c r="C292" s="16" t="s">
        <v>314</v>
      </c>
      <c r="D292" s="4">
        <v>7</v>
      </c>
      <c r="E292" s="11">
        <v>42468</v>
      </c>
      <c r="F292" s="11">
        <v>42475</v>
      </c>
      <c r="G292" s="16" t="s">
        <v>53</v>
      </c>
      <c r="H292" s="82">
        <v>74</v>
      </c>
      <c r="I292" s="82">
        <v>20</v>
      </c>
      <c r="J292" s="82">
        <v>3</v>
      </c>
      <c r="K292" s="82">
        <v>1</v>
      </c>
      <c r="L292" s="16"/>
      <c r="M292" s="82">
        <v>50</v>
      </c>
      <c r="N292" s="87">
        <f t="shared" si="5"/>
        <v>0.32432432432432434</v>
      </c>
      <c r="O292" s="20"/>
      <c r="P292" s="20"/>
      <c r="Q292" s="78"/>
      <c r="R292" s="20" t="s">
        <v>644</v>
      </c>
      <c r="S292" s="97" t="s">
        <v>648</v>
      </c>
      <c r="T292" s="98" t="s">
        <v>648</v>
      </c>
      <c r="U292" s="21"/>
    </row>
    <row r="293" spans="1:21" ht="15" customHeight="1">
      <c r="A293" s="71" t="str">
        <f>VLOOKUP(Table1354[[#This Row],[Sail Code]],'[1]2016 DATES&amp;PRICES'!B:C,2,FALSE)</f>
        <v>The Enchanting Rhine</v>
      </c>
      <c r="B293" s="5" t="s">
        <v>317</v>
      </c>
      <c r="C293" s="16" t="s">
        <v>49</v>
      </c>
      <c r="D293" s="4">
        <v>7</v>
      </c>
      <c r="E293" s="11">
        <v>42473</v>
      </c>
      <c r="F293" s="11">
        <v>42480</v>
      </c>
      <c r="G293" s="16" t="s">
        <v>50</v>
      </c>
      <c r="H293" s="82">
        <v>82</v>
      </c>
      <c r="I293" s="82">
        <v>47</v>
      </c>
      <c r="J293" s="82">
        <v>29</v>
      </c>
      <c r="K293" s="82">
        <v>1</v>
      </c>
      <c r="L293" s="16"/>
      <c r="M293" s="82">
        <v>5</v>
      </c>
      <c r="N293" s="91">
        <f t="shared" si="5"/>
        <v>0.93902439024390238</v>
      </c>
      <c r="O293" s="20"/>
      <c r="P293" s="20"/>
      <c r="Q293" s="78"/>
      <c r="R293" s="20" t="s">
        <v>663</v>
      </c>
      <c r="S293" s="97" t="s">
        <v>648</v>
      </c>
      <c r="T293" s="106" t="s">
        <v>660</v>
      </c>
      <c r="U293" s="21"/>
    </row>
    <row r="294" spans="1:21" ht="15" customHeight="1">
      <c r="A294" s="71" t="str">
        <f>VLOOKUP(Table1354[[#This Row],[Sail Code]],'[1]2016 DATES&amp;PRICES'!B:C,2,FALSE)</f>
        <v>The Enchanting Rhine</v>
      </c>
      <c r="B294" s="2" t="s">
        <v>318</v>
      </c>
      <c r="C294" s="16" t="s">
        <v>49</v>
      </c>
      <c r="D294" s="4">
        <v>7</v>
      </c>
      <c r="E294" s="11">
        <v>42480</v>
      </c>
      <c r="F294" s="11">
        <v>42487</v>
      </c>
      <c r="G294" s="16" t="s">
        <v>53</v>
      </c>
      <c r="H294" s="82">
        <v>82</v>
      </c>
      <c r="I294" s="82">
        <v>4</v>
      </c>
      <c r="J294" s="82">
        <v>8</v>
      </c>
      <c r="K294" s="82">
        <v>0</v>
      </c>
      <c r="L294" s="16"/>
      <c r="M294" s="82">
        <v>70</v>
      </c>
      <c r="N294" s="88">
        <f t="shared" si="5"/>
        <v>0.14634146341463417</v>
      </c>
      <c r="O294" s="20"/>
      <c r="P294" s="20"/>
      <c r="Q294" s="78"/>
      <c r="R294" s="20">
        <v>4</v>
      </c>
      <c r="S294" s="22"/>
      <c r="T294" s="23">
        <v>1500</v>
      </c>
      <c r="U294" s="21"/>
    </row>
    <row r="295" spans="1:21" ht="15" customHeight="1">
      <c r="A295" s="71" t="str">
        <f>VLOOKUP(Table1354[[#This Row],[Sail Code]],'[1]2016 DATES&amp;PRICES'!B:C,2,FALSE)</f>
        <v>The Enchanting Rhine</v>
      </c>
      <c r="B295" s="2" t="s">
        <v>319</v>
      </c>
      <c r="C295" s="16" t="s">
        <v>314</v>
      </c>
      <c r="D295" s="4">
        <v>7</v>
      </c>
      <c r="E295" s="11">
        <v>42482</v>
      </c>
      <c r="F295" s="11">
        <v>42489</v>
      </c>
      <c r="G295" s="16" t="s">
        <v>53</v>
      </c>
      <c r="H295" s="82">
        <v>74</v>
      </c>
      <c r="I295" s="82">
        <v>0</v>
      </c>
      <c r="J295" s="82">
        <v>0</v>
      </c>
      <c r="K295" s="82">
        <v>0</v>
      </c>
      <c r="L295" s="16"/>
      <c r="M295" s="82">
        <v>74</v>
      </c>
      <c r="N295" s="83">
        <f t="shared" si="5"/>
        <v>0</v>
      </c>
      <c r="O295" s="20"/>
      <c r="P295" s="20"/>
      <c r="Q295" s="78"/>
      <c r="R295" s="20"/>
      <c r="S295" s="22"/>
      <c r="T295" s="23">
        <v>1500</v>
      </c>
      <c r="U295" s="21"/>
    </row>
    <row r="296" spans="1:21" ht="15" customHeight="1">
      <c r="A296" s="71" t="str">
        <f>VLOOKUP(Table1354[[#This Row],[Sail Code]],'[1]2016 DATES&amp;PRICES'!B:C,2,FALSE)</f>
        <v>The Enchanting Rhine</v>
      </c>
      <c r="B296" s="2" t="s">
        <v>320</v>
      </c>
      <c r="C296" s="16" t="s">
        <v>49</v>
      </c>
      <c r="D296" s="4">
        <v>7</v>
      </c>
      <c r="E296" s="11">
        <v>42487</v>
      </c>
      <c r="F296" s="11">
        <v>42494</v>
      </c>
      <c r="G296" s="16" t="s">
        <v>50</v>
      </c>
      <c r="H296" s="82">
        <v>82</v>
      </c>
      <c r="I296" s="82">
        <v>6</v>
      </c>
      <c r="J296" s="82">
        <v>19</v>
      </c>
      <c r="K296" s="82">
        <v>2</v>
      </c>
      <c r="L296" s="16"/>
      <c r="M296" s="82">
        <v>55</v>
      </c>
      <c r="N296" s="87">
        <f t="shared" si="5"/>
        <v>0.32926829268292679</v>
      </c>
      <c r="O296" s="20"/>
      <c r="P296" s="20"/>
      <c r="Q296" s="78"/>
      <c r="R296" s="20">
        <v>5</v>
      </c>
      <c r="S296" s="22"/>
      <c r="T296" s="23">
        <v>1000</v>
      </c>
      <c r="U296" s="21"/>
    </row>
    <row r="297" spans="1:21" ht="15" customHeight="1">
      <c r="A297" s="71" t="str">
        <f>VLOOKUP(Table1354[[#This Row],[Sail Code]],'[1]2016 DATES&amp;PRICES'!B:C,2,FALSE)</f>
        <v>The Enchanting Rhine</v>
      </c>
      <c r="B297" s="2" t="s">
        <v>321</v>
      </c>
      <c r="C297" s="16" t="s">
        <v>49</v>
      </c>
      <c r="D297" s="4">
        <v>7</v>
      </c>
      <c r="E297" s="11">
        <v>42494</v>
      </c>
      <c r="F297" s="11">
        <v>42501</v>
      </c>
      <c r="G297" s="16" t="s">
        <v>53</v>
      </c>
      <c r="H297" s="82">
        <v>82</v>
      </c>
      <c r="I297" s="82">
        <v>2</v>
      </c>
      <c r="J297" s="82">
        <v>10</v>
      </c>
      <c r="K297" s="82">
        <v>2</v>
      </c>
      <c r="L297" s="16"/>
      <c r="M297" s="82">
        <v>68</v>
      </c>
      <c r="N297" s="88">
        <f t="shared" si="5"/>
        <v>0.17073170731707321</v>
      </c>
      <c r="O297" s="20"/>
      <c r="P297" s="20" t="s">
        <v>12</v>
      </c>
      <c r="Q297" s="78"/>
      <c r="R297" s="20">
        <v>2</v>
      </c>
      <c r="S297" s="22"/>
      <c r="T297" s="23">
        <v>1000</v>
      </c>
      <c r="U297" s="21"/>
    </row>
    <row r="298" spans="1:21" ht="15" customHeight="1">
      <c r="A298" s="71" t="str">
        <f>VLOOKUP(Table1354[[#This Row],[Sail Code]],'[1]2016 DATES&amp;PRICES'!B:C,2,FALSE)</f>
        <v>The Enchanting Rhine</v>
      </c>
      <c r="B298" s="2" t="s">
        <v>322</v>
      </c>
      <c r="C298" s="16" t="s">
        <v>52</v>
      </c>
      <c r="D298" s="4">
        <v>7</v>
      </c>
      <c r="E298" s="11">
        <v>42499</v>
      </c>
      <c r="F298" s="11">
        <v>42506</v>
      </c>
      <c r="G298" s="16" t="s">
        <v>50</v>
      </c>
      <c r="H298" s="82">
        <v>82</v>
      </c>
      <c r="I298" s="82">
        <v>18</v>
      </c>
      <c r="J298" s="82">
        <v>15</v>
      </c>
      <c r="K298" s="82">
        <v>2</v>
      </c>
      <c r="L298" s="16"/>
      <c r="M298" s="82">
        <v>47</v>
      </c>
      <c r="N298" s="87">
        <f t="shared" si="5"/>
        <v>0.42682926829268297</v>
      </c>
      <c r="O298" s="20"/>
      <c r="P298" s="20"/>
      <c r="Q298" s="78"/>
      <c r="R298" s="20"/>
      <c r="S298" s="22"/>
      <c r="T298" s="23"/>
      <c r="U298" s="21"/>
    </row>
    <row r="299" spans="1:21" ht="15" customHeight="1">
      <c r="A299" s="71" t="str">
        <f>VLOOKUP(Table1354[[#This Row],[Sail Code]],'[1]2016 DATES&amp;PRICES'!B:C,2,FALSE)</f>
        <v>The Enchanting Rhine</v>
      </c>
      <c r="B299" s="2" t="s">
        <v>323</v>
      </c>
      <c r="C299" s="16" t="s">
        <v>49</v>
      </c>
      <c r="D299" s="4">
        <v>7</v>
      </c>
      <c r="E299" s="11">
        <v>42501</v>
      </c>
      <c r="F299" s="11">
        <v>42508</v>
      </c>
      <c r="G299" s="16" t="s">
        <v>50</v>
      </c>
      <c r="H299" s="82">
        <v>82</v>
      </c>
      <c r="I299" s="82">
        <v>36</v>
      </c>
      <c r="J299" s="82">
        <v>1</v>
      </c>
      <c r="K299" s="82">
        <v>0</v>
      </c>
      <c r="L299" s="16"/>
      <c r="M299" s="82">
        <v>45</v>
      </c>
      <c r="N299" s="87">
        <f t="shared" si="5"/>
        <v>0.45121951219512191</v>
      </c>
      <c r="O299" s="20"/>
      <c r="P299" s="20"/>
      <c r="Q299" s="78"/>
      <c r="R299" s="20"/>
      <c r="S299" s="22"/>
      <c r="T299" s="23"/>
      <c r="U299" s="21"/>
    </row>
    <row r="300" spans="1:21" ht="15" customHeight="1">
      <c r="A300" s="71" t="str">
        <f>VLOOKUP(Table1354[[#This Row],[Sail Code]],'[1]2016 DATES&amp;PRICES'!B:C,2,FALSE)</f>
        <v>The Enchanting Rhine</v>
      </c>
      <c r="B300" s="2" t="s">
        <v>324</v>
      </c>
      <c r="C300" s="16" t="s">
        <v>26</v>
      </c>
      <c r="D300" s="4">
        <v>7</v>
      </c>
      <c r="E300" s="11">
        <v>42502</v>
      </c>
      <c r="F300" s="11">
        <v>42509</v>
      </c>
      <c r="G300" s="16" t="s">
        <v>50</v>
      </c>
      <c r="H300" s="82">
        <v>79</v>
      </c>
      <c r="I300" s="82">
        <v>16</v>
      </c>
      <c r="J300" s="82">
        <v>23</v>
      </c>
      <c r="K300" s="82">
        <v>0</v>
      </c>
      <c r="L300" s="82">
        <v>1</v>
      </c>
      <c r="M300" s="82">
        <v>40</v>
      </c>
      <c r="N300" s="87">
        <f t="shared" si="5"/>
        <v>0.49367088607594933</v>
      </c>
      <c r="O300" s="20"/>
      <c r="P300" s="20"/>
      <c r="Q300" s="78"/>
      <c r="R300" s="20"/>
      <c r="S300" s="22"/>
      <c r="T300" s="23"/>
      <c r="U300" s="21"/>
    </row>
    <row r="301" spans="1:21" ht="15" customHeight="1">
      <c r="A301" s="71" t="str">
        <f>VLOOKUP(Table1354[[#This Row],[Sail Code]],'[1]2016 DATES&amp;PRICES'!B:C,2,FALSE)</f>
        <v>The Enchanting Rhine</v>
      </c>
      <c r="B301" s="2" t="s">
        <v>325</v>
      </c>
      <c r="C301" s="16" t="s">
        <v>52</v>
      </c>
      <c r="D301" s="4">
        <v>7</v>
      </c>
      <c r="E301" s="11">
        <v>42506</v>
      </c>
      <c r="F301" s="11">
        <v>42513</v>
      </c>
      <c r="G301" s="16" t="s">
        <v>53</v>
      </c>
      <c r="H301" s="82">
        <v>82</v>
      </c>
      <c r="I301" s="82">
        <v>1</v>
      </c>
      <c r="J301" s="82">
        <v>4</v>
      </c>
      <c r="K301" s="82">
        <v>0</v>
      </c>
      <c r="L301" s="16"/>
      <c r="M301" s="82">
        <v>77</v>
      </c>
      <c r="N301" s="83">
        <f t="shared" si="5"/>
        <v>6.0975609756097615E-2</v>
      </c>
      <c r="O301" s="20"/>
      <c r="P301" s="20"/>
      <c r="Q301" s="78"/>
      <c r="R301" s="20">
        <v>2</v>
      </c>
      <c r="S301" s="22"/>
      <c r="T301" s="23">
        <v>1000</v>
      </c>
      <c r="U301" s="21"/>
    </row>
    <row r="302" spans="1:21" ht="15" customHeight="1">
      <c r="A302" s="71" t="str">
        <f>VLOOKUP(Table1354[[#This Row],[Sail Code]],'[1]2016 DATES&amp;PRICES'!B:C,2,FALSE)</f>
        <v>The Enchanting Rhine</v>
      </c>
      <c r="B302" s="2" t="s">
        <v>326</v>
      </c>
      <c r="C302" s="16" t="s">
        <v>49</v>
      </c>
      <c r="D302" s="4">
        <v>7</v>
      </c>
      <c r="E302" s="11">
        <v>42508</v>
      </c>
      <c r="F302" s="11">
        <v>42515</v>
      </c>
      <c r="G302" s="16" t="s">
        <v>53</v>
      </c>
      <c r="H302" s="82">
        <v>82</v>
      </c>
      <c r="I302" s="82">
        <v>0</v>
      </c>
      <c r="J302" s="82">
        <v>5</v>
      </c>
      <c r="K302" s="82">
        <v>0</v>
      </c>
      <c r="L302" s="16"/>
      <c r="M302" s="82">
        <v>77</v>
      </c>
      <c r="N302" s="83">
        <f t="shared" si="5"/>
        <v>6.0975609756097615E-2</v>
      </c>
      <c r="O302" s="20"/>
      <c r="P302" s="20"/>
      <c r="Q302" s="78"/>
      <c r="R302" s="20">
        <v>2</v>
      </c>
      <c r="S302" s="22"/>
      <c r="T302" s="23">
        <v>1000</v>
      </c>
      <c r="U302" s="21"/>
    </row>
    <row r="303" spans="1:21" ht="15" customHeight="1">
      <c r="A303" s="71" t="str">
        <f>VLOOKUP(Table1354[[#This Row],[Sail Code]],'[1]2016 DATES&amp;PRICES'!B:C,2,FALSE)</f>
        <v>The Enchanting Rhine</v>
      </c>
      <c r="B303" s="2" t="s">
        <v>327</v>
      </c>
      <c r="C303" s="16" t="s">
        <v>26</v>
      </c>
      <c r="D303" s="4">
        <v>7</v>
      </c>
      <c r="E303" s="11">
        <v>42509</v>
      </c>
      <c r="F303" s="11">
        <v>42516</v>
      </c>
      <c r="G303" s="16" t="s">
        <v>53</v>
      </c>
      <c r="H303" s="82">
        <v>79</v>
      </c>
      <c r="I303" s="82">
        <v>33</v>
      </c>
      <c r="J303" s="82">
        <v>5</v>
      </c>
      <c r="K303" s="82">
        <v>2</v>
      </c>
      <c r="L303" s="16"/>
      <c r="M303" s="82">
        <v>39</v>
      </c>
      <c r="N303" s="87">
        <f t="shared" si="5"/>
        <v>0.50632911392405067</v>
      </c>
      <c r="O303" s="20"/>
      <c r="P303" s="20"/>
      <c r="Q303" s="78"/>
      <c r="R303" s="20"/>
      <c r="S303" s="22"/>
      <c r="T303" s="23"/>
      <c r="U303" s="21"/>
    </row>
    <row r="304" spans="1:21" ht="15" customHeight="1">
      <c r="A304" s="71" t="str">
        <f>VLOOKUP(Table1354[[#This Row],[Sail Code]],'[1]2016 DATES&amp;PRICES'!B:C,2,FALSE)</f>
        <v>The Enchanting Rhine</v>
      </c>
      <c r="B304" s="2" t="s">
        <v>328</v>
      </c>
      <c r="C304" s="16" t="s">
        <v>49</v>
      </c>
      <c r="D304" s="4">
        <v>7</v>
      </c>
      <c r="E304" s="11">
        <v>42515</v>
      </c>
      <c r="F304" s="11">
        <v>42522</v>
      </c>
      <c r="G304" s="16" t="s">
        <v>50</v>
      </c>
      <c r="H304" s="82">
        <v>82</v>
      </c>
      <c r="I304" s="82">
        <v>11</v>
      </c>
      <c r="J304" s="82">
        <v>26</v>
      </c>
      <c r="K304" s="82">
        <v>0</v>
      </c>
      <c r="L304" s="16"/>
      <c r="M304" s="82">
        <v>45</v>
      </c>
      <c r="N304" s="87">
        <f t="shared" si="5"/>
        <v>0.45121951219512191</v>
      </c>
      <c r="O304" s="20"/>
      <c r="P304" s="20"/>
      <c r="Q304" s="78"/>
      <c r="R304" s="20"/>
      <c r="S304" s="22"/>
      <c r="T304" s="23"/>
      <c r="U304" s="21"/>
    </row>
    <row r="305" spans="1:21" ht="15" customHeight="1">
      <c r="A305" s="71" t="str">
        <f>VLOOKUP(Table1354[[#This Row],[Sail Code]],'[1]2016 DATES&amp;PRICES'!B:C,2,FALSE)</f>
        <v>The Enchanting Rhine</v>
      </c>
      <c r="B305" s="3" t="s">
        <v>329</v>
      </c>
      <c r="C305" s="16" t="s">
        <v>49</v>
      </c>
      <c r="D305" s="4">
        <v>7</v>
      </c>
      <c r="E305" s="12">
        <v>42522</v>
      </c>
      <c r="F305" s="11">
        <v>42529</v>
      </c>
      <c r="G305" s="16" t="s">
        <v>53</v>
      </c>
      <c r="H305" s="82">
        <v>82</v>
      </c>
      <c r="I305" s="82">
        <v>19</v>
      </c>
      <c r="J305" s="82">
        <v>3</v>
      </c>
      <c r="K305" s="82">
        <v>2</v>
      </c>
      <c r="L305" s="16"/>
      <c r="M305" s="82">
        <v>58</v>
      </c>
      <c r="N305" s="87">
        <f t="shared" si="5"/>
        <v>0.29268292682926833</v>
      </c>
      <c r="O305" s="20"/>
      <c r="P305" s="20"/>
      <c r="Q305" s="78"/>
      <c r="R305" s="20" t="s">
        <v>654</v>
      </c>
      <c r="S305" s="22"/>
      <c r="T305" s="23">
        <v>1000</v>
      </c>
      <c r="U305" s="21"/>
    </row>
    <row r="306" spans="1:21" ht="15" customHeight="1">
      <c r="A306" s="71" t="str">
        <f>VLOOKUP(Table1354[[#This Row],[Sail Code]],'[1]2016 DATES&amp;PRICES'!B:C,2,FALSE)</f>
        <v>The Enchanting Rhine</v>
      </c>
      <c r="B306" s="2" t="s">
        <v>330</v>
      </c>
      <c r="C306" s="16" t="s">
        <v>23</v>
      </c>
      <c r="D306" s="4">
        <v>7</v>
      </c>
      <c r="E306" s="11">
        <v>42527</v>
      </c>
      <c r="F306" s="11">
        <v>42534</v>
      </c>
      <c r="G306" s="16" t="s">
        <v>50</v>
      </c>
      <c r="H306" s="82">
        <v>82</v>
      </c>
      <c r="I306" s="82">
        <v>28</v>
      </c>
      <c r="J306" s="82">
        <v>16</v>
      </c>
      <c r="K306" s="82">
        <v>2</v>
      </c>
      <c r="L306" s="82">
        <v>5</v>
      </c>
      <c r="M306" s="82">
        <v>36</v>
      </c>
      <c r="N306" s="87">
        <f t="shared" si="5"/>
        <v>0.56097560975609762</v>
      </c>
      <c r="O306" s="20"/>
      <c r="P306" s="20" t="s">
        <v>12</v>
      </c>
      <c r="Q306" s="78"/>
      <c r="R306" s="20"/>
      <c r="S306" s="22"/>
      <c r="T306" s="23"/>
      <c r="U306" s="21"/>
    </row>
    <row r="307" spans="1:21" ht="15" customHeight="1">
      <c r="A307" s="71" t="str">
        <f>VLOOKUP(Table1354[[#This Row],[Sail Code]],'[1]2016 DATES&amp;PRICES'!B:C,2,FALSE)</f>
        <v>The Enchanting Rhine</v>
      </c>
      <c r="B307" s="2" t="s">
        <v>331</v>
      </c>
      <c r="C307" s="16" t="s">
        <v>49</v>
      </c>
      <c r="D307" s="4">
        <v>7</v>
      </c>
      <c r="E307" s="11">
        <v>42529</v>
      </c>
      <c r="F307" s="11">
        <v>42536</v>
      </c>
      <c r="G307" s="16" t="s">
        <v>50</v>
      </c>
      <c r="H307" s="82">
        <v>82</v>
      </c>
      <c r="I307" s="82">
        <v>25</v>
      </c>
      <c r="J307" s="82">
        <v>22</v>
      </c>
      <c r="K307" s="82">
        <v>2</v>
      </c>
      <c r="L307" s="16"/>
      <c r="M307" s="82">
        <v>33</v>
      </c>
      <c r="N307" s="87">
        <f t="shared" si="5"/>
        <v>0.59756097560975607</v>
      </c>
      <c r="O307" s="20"/>
      <c r="P307" s="20"/>
      <c r="Q307" s="78"/>
      <c r="R307" s="20"/>
      <c r="S307" s="22"/>
      <c r="T307" s="23"/>
      <c r="U307" s="21"/>
    </row>
    <row r="308" spans="1:21" ht="15" customHeight="1">
      <c r="A308" s="71" t="str">
        <f>VLOOKUP(Table1354[[#This Row],[Sail Code]],'[1]2016 DATES&amp;PRICES'!B:C,2,FALSE)</f>
        <v>The Enchanting Rhine</v>
      </c>
      <c r="B308" s="2" t="s">
        <v>332</v>
      </c>
      <c r="C308" s="16" t="s">
        <v>314</v>
      </c>
      <c r="D308" s="4">
        <v>7</v>
      </c>
      <c r="E308" s="11">
        <v>42531</v>
      </c>
      <c r="F308" s="11">
        <v>42538</v>
      </c>
      <c r="G308" s="16" t="s">
        <v>50</v>
      </c>
      <c r="H308" s="82">
        <v>74</v>
      </c>
      <c r="I308" s="82">
        <v>0</v>
      </c>
      <c r="J308" s="82">
        <v>4</v>
      </c>
      <c r="K308" s="82">
        <v>0</v>
      </c>
      <c r="L308" s="16"/>
      <c r="M308" s="82">
        <v>70</v>
      </c>
      <c r="N308" s="83">
        <f t="shared" si="5"/>
        <v>5.4054054054054057E-2</v>
      </c>
      <c r="O308" s="20"/>
      <c r="P308" s="20"/>
      <c r="Q308" s="78"/>
      <c r="R308" s="20"/>
      <c r="S308" s="22"/>
      <c r="T308" s="23">
        <v>1000</v>
      </c>
      <c r="U308" s="21"/>
    </row>
    <row r="309" spans="1:21" ht="15" customHeight="1">
      <c r="A309" s="71" t="str">
        <f>VLOOKUP(Table1354[[#This Row],[Sail Code]],'[1]2016 DATES&amp;PRICES'!B:C,2,FALSE)</f>
        <v>The Enchanting Rhine</v>
      </c>
      <c r="B309" s="2" t="s">
        <v>333</v>
      </c>
      <c r="C309" s="16" t="s">
        <v>23</v>
      </c>
      <c r="D309" s="4">
        <v>7</v>
      </c>
      <c r="E309" s="11">
        <v>42534</v>
      </c>
      <c r="F309" s="11">
        <v>42541</v>
      </c>
      <c r="G309" s="16" t="s">
        <v>53</v>
      </c>
      <c r="H309" s="82">
        <v>82</v>
      </c>
      <c r="I309" s="82">
        <v>9</v>
      </c>
      <c r="J309" s="82">
        <v>6</v>
      </c>
      <c r="K309" s="82">
        <v>2</v>
      </c>
      <c r="L309" s="16"/>
      <c r="M309" s="82">
        <v>65</v>
      </c>
      <c r="N309" s="87">
        <f t="shared" si="5"/>
        <v>0.20731707317073167</v>
      </c>
      <c r="O309" s="20"/>
      <c r="P309" s="20"/>
      <c r="Q309" s="78"/>
      <c r="R309" s="20">
        <v>3</v>
      </c>
      <c r="S309" s="22"/>
      <c r="T309" s="23">
        <v>1000</v>
      </c>
      <c r="U309" s="21"/>
    </row>
    <row r="310" spans="1:21" ht="15" customHeight="1">
      <c r="A310" s="71" t="str">
        <f>VLOOKUP(Table1354[[#This Row],[Sail Code]],'[1]2016 DATES&amp;PRICES'!B:C,2,FALSE)</f>
        <v>The Enchanting Rhine</v>
      </c>
      <c r="B310" s="2" t="s">
        <v>334</v>
      </c>
      <c r="C310" s="16" t="s">
        <v>49</v>
      </c>
      <c r="D310" s="4">
        <v>7</v>
      </c>
      <c r="E310" s="11">
        <v>42536</v>
      </c>
      <c r="F310" s="11">
        <v>42543</v>
      </c>
      <c r="G310" s="16" t="s">
        <v>53</v>
      </c>
      <c r="H310" s="82">
        <v>82</v>
      </c>
      <c r="I310" s="82">
        <v>32</v>
      </c>
      <c r="J310" s="82">
        <v>12</v>
      </c>
      <c r="K310" s="82">
        <v>0</v>
      </c>
      <c r="L310" s="16"/>
      <c r="M310" s="82">
        <v>38</v>
      </c>
      <c r="N310" s="87">
        <f t="shared" si="5"/>
        <v>0.53658536585365857</v>
      </c>
      <c r="O310" s="20"/>
      <c r="P310" s="20"/>
      <c r="Q310" s="78"/>
      <c r="R310" s="20"/>
      <c r="S310" s="22"/>
      <c r="T310" s="23"/>
      <c r="U310" s="21"/>
    </row>
    <row r="311" spans="1:21" ht="15" customHeight="1">
      <c r="A311" s="71" t="str">
        <f>VLOOKUP(Table1354[[#This Row],[Sail Code]],'[1]2016 DATES&amp;PRICES'!B:C,2,FALSE)</f>
        <v>The Enchanting Rhine</v>
      </c>
      <c r="B311" s="2" t="s">
        <v>335</v>
      </c>
      <c r="C311" s="16" t="s">
        <v>49</v>
      </c>
      <c r="D311" s="4">
        <v>7</v>
      </c>
      <c r="E311" s="11">
        <v>42543</v>
      </c>
      <c r="F311" s="11">
        <v>42550</v>
      </c>
      <c r="G311" s="16" t="s">
        <v>50</v>
      </c>
      <c r="H311" s="82">
        <v>82</v>
      </c>
      <c r="I311" s="82">
        <v>54</v>
      </c>
      <c r="J311" s="82">
        <v>20</v>
      </c>
      <c r="K311" s="82">
        <v>0</v>
      </c>
      <c r="L311" s="16"/>
      <c r="M311" s="82">
        <v>8</v>
      </c>
      <c r="N311" s="91">
        <f t="shared" si="5"/>
        <v>0.90243902439024393</v>
      </c>
      <c r="O311" s="20"/>
      <c r="P311" s="20"/>
      <c r="Q311" s="78"/>
      <c r="R311" s="20"/>
      <c r="S311" s="22"/>
      <c r="T311" s="23"/>
      <c r="U311" s="21"/>
    </row>
    <row r="312" spans="1:21" ht="15" customHeight="1">
      <c r="A312" s="71" t="str">
        <f>VLOOKUP(Table1354[[#This Row],[Sail Code]],'[1]2016 DATES&amp;PRICES'!B:C,2,FALSE)</f>
        <v>The Enchanting Rhine</v>
      </c>
      <c r="B312" s="2" t="s">
        <v>336</v>
      </c>
      <c r="C312" s="16" t="s">
        <v>49</v>
      </c>
      <c r="D312" s="4">
        <v>7</v>
      </c>
      <c r="E312" s="11">
        <v>42550</v>
      </c>
      <c r="F312" s="11">
        <v>42557</v>
      </c>
      <c r="G312" s="16" t="s">
        <v>53</v>
      </c>
      <c r="H312" s="82">
        <v>82</v>
      </c>
      <c r="I312" s="82">
        <v>21</v>
      </c>
      <c r="J312" s="82">
        <v>3</v>
      </c>
      <c r="K312" s="82">
        <v>0</v>
      </c>
      <c r="L312" s="16"/>
      <c r="M312" s="82">
        <v>58</v>
      </c>
      <c r="N312" s="87">
        <f t="shared" si="5"/>
        <v>0.29268292682926833</v>
      </c>
      <c r="O312" s="20"/>
      <c r="P312" s="20"/>
      <c r="Q312" s="78"/>
      <c r="R312" s="20"/>
      <c r="S312" s="22"/>
      <c r="T312" s="23">
        <v>1000</v>
      </c>
      <c r="U312" s="21"/>
    </row>
    <row r="313" spans="1:21" ht="15" customHeight="1">
      <c r="A313" s="71" t="str">
        <f>VLOOKUP(Table1354[[#This Row],[Sail Code]],'[1]2016 DATES&amp;PRICES'!B:C,2,FALSE)</f>
        <v>The Enchanting Rhine</v>
      </c>
      <c r="B313" s="2" t="s">
        <v>337</v>
      </c>
      <c r="C313" s="16" t="s">
        <v>52</v>
      </c>
      <c r="D313" s="4">
        <v>7</v>
      </c>
      <c r="E313" s="11">
        <v>42555</v>
      </c>
      <c r="F313" s="11">
        <v>42562</v>
      </c>
      <c r="G313" s="16" t="s">
        <v>50</v>
      </c>
      <c r="H313" s="82">
        <v>82</v>
      </c>
      <c r="I313" s="82">
        <v>19</v>
      </c>
      <c r="J313" s="82">
        <v>14</v>
      </c>
      <c r="K313" s="82">
        <v>0</v>
      </c>
      <c r="L313" s="82">
        <v>1</v>
      </c>
      <c r="M313" s="82">
        <v>49</v>
      </c>
      <c r="N313" s="87">
        <f t="shared" si="5"/>
        <v>0.40243902439024393</v>
      </c>
      <c r="O313" s="20" t="s">
        <v>12</v>
      </c>
      <c r="P313" s="20" t="s">
        <v>12</v>
      </c>
      <c r="Q313" s="78"/>
      <c r="R313" s="20"/>
      <c r="S313" s="22"/>
      <c r="T313" s="23"/>
      <c r="U313" s="21"/>
    </row>
    <row r="314" spans="1:21" ht="15" customHeight="1">
      <c r="A314" s="71" t="str">
        <f>VLOOKUP(Table1354[[#This Row],[Sail Code]],'[1]2016 DATES&amp;PRICES'!B:C,2,FALSE)</f>
        <v>The Enchanting Rhine</v>
      </c>
      <c r="B314" s="2" t="s">
        <v>338</v>
      </c>
      <c r="C314" s="16" t="s">
        <v>49</v>
      </c>
      <c r="D314" s="4">
        <v>7</v>
      </c>
      <c r="E314" s="11">
        <v>42557</v>
      </c>
      <c r="F314" s="11">
        <v>42564</v>
      </c>
      <c r="G314" s="16" t="s">
        <v>50</v>
      </c>
      <c r="H314" s="82">
        <v>82</v>
      </c>
      <c r="I314" s="82">
        <v>0</v>
      </c>
      <c r="J314" s="82">
        <v>0</v>
      </c>
      <c r="K314" s="82">
        <v>0</v>
      </c>
      <c r="L314" s="16"/>
      <c r="M314" s="82">
        <v>82</v>
      </c>
      <c r="N314" s="83">
        <f t="shared" si="5"/>
        <v>0</v>
      </c>
      <c r="O314" s="20"/>
      <c r="P314" s="20"/>
      <c r="Q314" s="78"/>
      <c r="R314" s="20"/>
      <c r="S314" s="22"/>
      <c r="T314" s="23">
        <v>1500</v>
      </c>
      <c r="U314" s="21"/>
    </row>
    <row r="315" spans="1:21" ht="15" customHeight="1">
      <c r="A315" s="71" t="str">
        <f>VLOOKUP(Table1354[[#This Row],[Sail Code]],'[1]2016 DATES&amp;PRICES'!B:C,2,FALSE)</f>
        <v>The Enchanting Rhine</v>
      </c>
      <c r="B315" s="3" t="s">
        <v>339</v>
      </c>
      <c r="C315" s="16" t="s">
        <v>52</v>
      </c>
      <c r="D315" s="4">
        <v>7</v>
      </c>
      <c r="E315" s="12">
        <v>42562</v>
      </c>
      <c r="F315" s="11">
        <v>42569</v>
      </c>
      <c r="G315" s="16" t="s">
        <v>53</v>
      </c>
      <c r="H315" s="82">
        <v>82</v>
      </c>
      <c r="I315" s="82">
        <v>20</v>
      </c>
      <c r="J315" s="82">
        <v>2</v>
      </c>
      <c r="K315" s="82">
        <v>0</v>
      </c>
      <c r="L315" s="16"/>
      <c r="M315" s="82">
        <v>60</v>
      </c>
      <c r="N315" s="87">
        <f t="shared" si="5"/>
        <v>0.26829268292682928</v>
      </c>
      <c r="O315" s="20"/>
      <c r="P315" s="20"/>
      <c r="Q315" s="78"/>
      <c r="R315" s="20" t="s">
        <v>654</v>
      </c>
      <c r="S315" s="22"/>
      <c r="T315" s="23">
        <v>1000</v>
      </c>
      <c r="U315" s="21"/>
    </row>
    <row r="316" spans="1:21" ht="15" customHeight="1">
      <c r="A316" s="71" t="str">
        <f>VLOOKUP(Table1354[[#This Row],[Sail Code]],'[1]2016 DATES&amp;PRICES'!B:C,2,FALSE)</f>
        <v>The Enchanting Rhine</v>
      </c>
      <c r="B316" s="2" t="s">
        <v>340</v>
      </c>
      <c r="C316" s="16" t="s">
        <v>49</v>
      </c>
      <c r="D316" s="4">
        <v>7</v>
      </c>
      <c r="E316" s="11">
        <v>42564</v>
      </c>
      <c r="F316" s="11">
        <v>42571</v>
      </c>
      <c r="G316" s="16" t="s">
        <v>53</v>
      </c>
      <c r="H316" s="82">
        <v>82</v>
      </c>
      <c r="I316" s="82">
        <v>82</v>
      </c>
      <c r="J316" s="82">
        <v>0</v>
      </c>
      <c r="K316" s="82">
        <v>0</v>
      </c>
      <c r="L316" s="16"/>
      <c r="M316" s="82">
        <v>0</v>
      </c>
      <c r="N316" s="91">
        <f t="shared" si="5"/>
        <v>1</v>
      </c>
      <c r="O316" s="20"/>
      <c r="P316" s="20"/>
      <c r="Q316" s="78"/>
      <c r="R316" s="20"/>
      <c r="S316" s="22"/>
      <c r="T316" s="23"/>
      <c r="U316" s="21"/>
    </row>
    <row r="317" spans="1:21" ht="15" customHeight="1">
      <c r="A317" s="71" t="str">
        <f>VLOOKUP(Table1354[[#This Row],[Sail Code]],'[1]2016 DATES&amp;PRICES'!B:C,2,FALSE)</f>
        <v>The Enchanting Rhine</v>
      </c>
      <c r="B317" s="2" t="s">
        <v>341</v>
      </c>
      <c r="C317" s="16" t="s">
        <v>52</v>
      </c>
      <c r="D317" s="4">
        <v>7</v>
      </c>
      <c r="E317" s="11">
        <v>42569</v>
      </c>
      <c r="F317" s="11">
        <v>42576</v>
      </c>
      <c r="G317" s="16" t="s">
        <v>50</v>
      </c>
      <c r="H317" s="82">
        <v>82</v>
      </c>
      <c r="I317" s="82">
        <v>22</v>
      </c>
      <c r="J317" s="82">
        <v>12</v>
      </c>
      <c r="K317" s="82">
        <v>1</v>
      </c>
      <c r="L317" s="16"/>
      <c r="M317" s="82">
        <v>47</v>
      </c>
      <c r="N317" s="87">
        <f t="shared" si="5"/>
        <v>0.42682926829268297</v>
      </c>
      <c r="O317" s="20"/>
      <c r="P317" s="20"/>
      <c r="Q317" s="78"/>
      <c r="R317" s="20"/>
      <c r="S317" s="22"/>
      <c r="T317" s="23"/>
      <c r="U317" s="21"/>
    </row>
    <row r="318" spans="1:21" ht="15" customHeight="1">
      <c r="A318" s="71" t="str">
        <f>VLOOKUP(Table1354[[#This Row],[Sail Code]],'[1]2016 DATES&amp;PRICES'!B:C,2,FALSE)</f>
        <v>The Enchanting Rhine</v>
      </c>
      <c r="B318" s="2" t="s">
        <v>342</v>
      </c>
      <c r="C318" s="16" t="s">
        <v>49</v>
      </c>
      <c r="D318" s="4">
        <v>7</v>
      </c>
      <c r="E318" s="11">
        <v>42571</v>
      </c>
      <c r="F318" s="11">
        <v>42578</v>
      </c>
      <c r="G318" s="16" t="s">
        <v>50</v>
      </c>
      <c r="H318" s="82">
        <v>82</v>
      </c>
      <c r="I318" s="82">
        <v>60</v>
      </c>
      <c r="J318" s="82">
        <v>0</v>
      </c>
      <c r="K318" s="82">
        <v>0</v>
      </c>
      <c r="L318" s="16"/>
      <c r="M318" s="82">
        <v>22</v>
      </c>
      <c r="N318" s="85">
        <f t="shared" si="5"/>
        <v>0.73170731707317072</v>
      </c>
      <c r="O318" s="20"/>
      <c r="P318" s="20"/>
      <c r="Q318" s="78"/>
      <c r="R318" s="20"/>
      <c r="S318" s="22"/>
      <c r="T318" s="23"/>
      <c r="U318" s="21"/>
    </row>
    <row r="319" spans="1:21" ht="15" customHeight="1">
      <c r="A319" s="71" t="str">
        <f>VLOOKUP(Table1354[[#This Row],[Sail Code]],'[1]2016 DATES&amp;PRICES'!B:C,2,FALSE)</f>
        <v>The Enchanting Rhine</v>
      </c>
      <c r="B319" s="2" t="s">
        <v>343</v>
      </c>
      <c r="C319" s="16" t="s">
        <v>314</v>
      </c>
      <c r="D319" s="4">
        <v>7</v>
      </c>
      <c r="E319" s="11">
        <v>42573</v>
      </c>
      <c r="F319" s="11">
        <v>42580</v>
      </c>
      <c r="G319" s="16" t="s">
        <v>50</v>
      </c>
      <c r="H319" s="82">
        <v>74</v>
      </c>
      <c r="I319" s="82">
        <v>16</v>
      </c>
      <c r="J319" s="82">
        <v>3</v>
      </c>
      <c r="K319" s="82">
        <v>1</v>
      </c>
      <c r="L319" s="16"/>
      <c r="M319" s="82">
        <v>54</v>
      </c>
      <c r="N319" s="87">
        <f t="shared" si="5"/>
        <v>0.27027027027027029</v>
      </c>
      <c r="O319" s="20"/>
      <c r="P319" s="20"/>
      <c r="Q319" s="78"/>
      <c r="R319" s="20"/>
      <c r="S319" s="22"/>
      <c r="T319" s="23">
        <v>1000</v>
      </c>
      <c r="U319" s="21"/>
    </row>
    <row r="320" spans="1:21" ht="15" customHeight="1">
      <c r="A320" s="71" t="str">
        <f>VLOOKUP(Table1354[[#This Row],[Sail Code]],'[1]2016 DATES&amp;PRICES'!B:C,2,FALSE)</f>
        <v>The Enchanting Rhine</v>
      </c>
      <c r="B320" s="2" t="s">
        <v>344</v>
      </c>
      <c r="C320" s="16" t="s">
        <v>52</v>
      </c>
      <c r="D320" s="4">
        <v>7</v>
      </c>
      <c r="E320" s="11">
        <v>42576</v>
      </c>
      <c r="F320" s="11">
        <v>42583</v>
      </c>
      <c r="G320" s="16" t="s">
        <v>53</v>
      </c>
      <c r="H320" s="82">
        <v>82</v>
      </c>
      <c r="I320" s="82">
        <v>16</v>
      </c>
      <c r="J320" s="82">
        <v>0</v>
      </c>
      <c r="K320" s="82">
        <v>0</v>
      </c>
      <c r="L320" s="16"/>
      <c r="M320" s="82">
        <v>66</v>
      </c>
      <c r="N320" s="87">
        <f t="shared" si="5"/>
        <v>0.19512195121951215</v>
      </c>
      <c r="O320" s="20"/>
      <c r="P320" s="20"/>
      <c r="Q320" s="78"/>
      <c r="R320" s="20"/>
      <c r="S320" s="22"/>
      <c r="T320" s="23">
        <v>1000</v>
      </c>
      <c r="U320" s="21"/>
    </row>
    <row r="321" spans="1:21" ht="15" customHeight="1">
      <c r="A321" s="71" t="str">
        <f>VLOOKUP(Table1354[[#This Row],[Sail Code]],'[1]2016 DATES&amp;PRICES'!B:C,2,FALSE)</f>
        <v>The Enchanting Rhine</v>
      </c>
      <c r="B321" s="2" t="s">
        <v>345</v>
      </c>
      <c r="C321" s="16" t="s">
        <v>49</v>
      </c>
      <c r="D321" s="4">
        <v>7</v>
      </c>
      <c r="E321" s="11">
        <v>42578</v>
      </c>
      <c r="F321" s="11">
        <v>42585</v>
      </c>
      <c r="G321" s="16" t="s">
        <v>53</v>
      </c>
      <c r="H321" s="82">
        <v>82</v>
      </c>
      <c r="I321" s="82">
        <v>55</v>
      </c>
      <c r="J321" s="82">
        <v>0</v>
      </c>
      <c r="K321" s="82">
        <v>0</v>
      </c>
      <c r="L321" s="16"/>
      <c r="M321" s="82">
        <v>27</v>
      </c>
      <c r="N321" s="87">
        <f t="shared" si="5"/>
        <v>0.6707317073170731</v>
      </c>
      <c r="O321" s="20"/>
      <c r="P321" s="20"/>
      <c r="Q321" s="78"/>
      <c r="R321" s="20"/>
      <c r="S321" s="22"/>
      <c r="T321" s="23"/>
      <c r="U321" s="21"/>
    </row>
    <row r="322" spans="1:21" ht="15" customHeight="1">
      <c r="A322" s="71" t="str">
        <f>VLOOKUP(Table1354[[#This Row],[Sail Code]],'[1]2016 DATES&amp;PRICES'!B:C,2,FALSE)</f>
        <v>The Enchanting Rhine</v>
      </c>
      <c r="B322" s="2" t="s">
        <v>346</v>
      </c>
      <c r="C322" s="16" t="s">
        <v>52</v>
      </c>
      <c r="D322" s="4">
        <v>7</v>
      </c>
      <c r="E322" s="11">
        <v>42583</v>
      </c>
      <c r="F322" s="11">
        <v>42590</v>
      </c>
      <c r="G322" s="16" t="s">
        <v>50</v>
      </c>
      <c r="H322" s="82">
        <v>82</v>
      </c>
      <c r="I322" s="82">
        <v>3</v>
      </c>
      <c r="J322" s="82">
        <v>7</v>
      </c>
      <c r="K322" s="82">
        <v>2</v>
      </c>
      <c r="L322" s="16"/>
      <c r="M322" s="82">
        <v>70</v>
      </c>
      <c r="N322" s="88">
        <f t="shared" si="5"/>
        <v>0.14634146341463417</v>
      </c>
      <c r="O322" s="20" t="s">
        <v>12</v>
      </c>
      <c r="P322" s="20" t="s">
        <v>12</v>
      </c>
      <c r="Q322" s="78"/>
      <c r="R322" s="20"/>
      <c r="S322" s="22"/>
      <c r="T322" s="23">
        <v>1000</v>
      </c>
      <c r="U322" s="21"/>
    </row>
    <row r="323" spans="1:21" ht="15" customHeight="1">
      <c r="A323" s="71" t="str">
        <f>VLOOKUP(Table1354[[#This Row],[Sail Code]],'[1]2016 DATES&amp;PRICES'!B:C,2,FALSE)</f>
        <v>The Enchanting Rhine</v>
      </c>
      <c r="B323" s="2" t="s">
        <v>347</v>
      </c>
      <c r="C323" s="16" t="s">
        <v>49</v>
      </c>
      <c r="D323" s="4">
        <v>7</v>
      </c>
      <c r="E323" s="11">
        <v>42585</v>
      </c>
      <c r="F323" s="11">
        <v>42592</v>
      </c>
      <c r="G323" s="16" t="s">
        <v>50</v>
      </c>
      <c r="H323" s="82">
        <v>82</v>
      </c>
      <c r="I323" s="82">
        <v>0</v>
      </c>
      <c r="J323" s="82">
        <v>3</v>
      </c>
      <c r="K323" s="82">
        <v>0</v>
      </c>
      <c r="L323" s="16"/>
      <c r="M323" s="82">
        <v>79</v>
      </c>
      <c r="N323" s="83">
        <f t="shared" si="5"/>
        <v>3.6585365853658569E-2</v>
      </c>
      <c r="O323" s="20" t="s">
        <v>12</v>
      </c>
      <c r="P323" s="20"/>
      <c r="Q323" s="78"/>
      <c r="R323" s="20"/>
      <c r="S323" s="22"/>
      <c r="T323" s="23">
        <v>1000</v>
      </c>
      <c r="U323" s="21"/>
    </row>
    <row r="324" spans="1:21" ht="15" customHeight="1">
      <c r="A324" s="71" t="str">
        <f>VLOOKUP(Table1354[[#This Row],[Sail Code]],'[1]2016 DATES&amp;PRICES'!B:C,2,FALSE)</f>
        <v>The Enchanting Rhine</v>
      </c>
      <c r="B324" s="2" t="s">
        <v>348</v>
      </c>
      <c r="C324" s="16" t="s">
        <v>314</v>
      </c>
      <c r="D324" s="4">
        <v>7</v>
      </c>
      <c r="E324" s="11">
        <v>42587</v>
      </c>
      <c r="F324" s="11">
        <v>42594</v>
      </c>
      <c r="G324" s="16" t="s">
        <v>50</v>
      </c>
      <c r="H324" s="82">
        <v>74</v>
      </c>
      <c r="I324" s="82">
        <v>16</v>
      </c>
      <c r="J324" s="82">
        <v>0</v>
      </c>
      <c r="K324" s="82">
        <v>0</v>
      </c>
      <c r="L324" s="16"/>
      <c r="M324" s="82">
        <v>58</v>
      </c>
      <c r="N324" s="87">
        <f t="shared" ref="N324:N387" si="6">1-SUM(M324/H324)</f>
        <v>0.21621621621621623</v>
      </c>
      <c r="O324" s="20"/>
      <c r="P324" s="20"/>
      <c r="Q324" s="78"/>
      <c r="R324" s="20"/>
      <c r="S324" s="22"/>
      <c r="T324" s="23">
        <v>1000</v>
      </c>
      <c r="U324" s="21"/>
    </row>
    <row r="325" spans="1:21">
      <c r="A325" s="71" t="str">
        <f>VLOOKUP(Table1354[[#This Row],[Sail Code]],'[1]2016 DATES&amp;PRICES'!B:C,2,FALSE)</f>
        <v>The Enchanting Rhine</v>
      </c>
      <c r="B325" s="2" t="s">
        <v>349</v>
      </c>
      <c r="C325" s="16" t="s">
        <v>52</v>
      </c>
      <c r="D325" s="4">
        <v>7</v>
      </c>
      <c r="E325" s="11">
        <v>42590</v>
      </c>
      <c r="F325" s="11">
        <v>42597</v>
      </c>
      <c r="G325" s="16" t="s">
        <v>53</v>
      </c>
      <c r="H325" s="82">
        <v>82</v>
      </c>
      <c r="I325" s="82">
        <v>16</v>
      </c>
      <c r="J325" s="82">
        <v>1</v>
      </c>
      <c r="K325" s="82">
        <v>0</v>
      </c>
      <c r="L325" s="16"/>
      <c r="M325" s="82">
        <v>65</v>
      </c>
      <c r="N325" s="87">
        <f t="shared" si="6"/>
        <v>0.20731707317073167</v>
      </c>
      <c r="O325" s="20"/>
      <c r="P325" s="20"/>
      <c r="Q325" s="78"/>
      <c r="R325" s="20"/>
      <c r="S325" s="22"/>
      <c r="T325" s="23">
        <v>1000</v>
      </c>
      <c r="U325" s="21"/>
    </row>
    <row r="326" spans="1:21" ht="15" customHeight="1">
      <c r="A326" s="71" t="str">
        <f>VLOOKUP(Table1354[[#This Row],[Sail Code]],'[1]2016 DATES&amp;PRICES'!B:C,2,FALSE)</f>
        <v>The Enchanting Rhine</v>
      </c>
      <c r="B326" s="5" t="s">
        <v>350</v>
      </c>
      <c r="C326" s="16" t="s">
        <v>49</v>
      </c>
      <c r="D326" s="4">
        <v>7</v>
      </c>
      <c r="E326" s="11">
        <v>42592</v>
      </c>
      <c r="F326" s="11">
        <v>42599</v>
      </c>
      <c r="G326" s="16" t="s">
        <v>53</v>
      </c>
      <c r="H326" s="82">
        <v>82</v>
      </c>
      <c r="I326" s="82">
        <v>52</v>
      </c>
      <c r="J326" s="82">
        <v>18</v>
      </c>
      <c r="K326" s="82">
        <v>1</v>
      </c>
      <c r="L326" s="82">
        <v>2</v>
      </c>
      <c r="M326" s="82">
        <v>11</v>
      </c>
      <c r="N326" s="96">
        <f t="shared" si="6"/>
        <v>0.86585365853658536</v>
      </c>
      <c r="O326" s="20"/>
      <c r="P326" s="20"/>
      <c r="Q326" s="78"/>
      <c r="R326" s="20"/>
      <c r="S326" s="97" t="s">
        <v>648</v>
      </c>
      <c r="T326" s="106" t="s">
        <v>660</v>
      </c>
      <c r="U326" s="21"/>
    </row>
    <row r="327" spans="1:21" ht="15" customHeight="1">
      <c r="A327" s="71" t="str">
        <f>VLOOKUP(Table1354[[#This Row],[Sail Code]],'[1]2016 DATES&amp;PRICES'!B:C,2,FALSE)</f>
        <v>The Enchanting Rhine</v>
      </c>
      <c r="B327" s="2" t="s">
        <v>351</v>
      </c>
      <c r="C327" s="16" t="s">
        <v>49</v>
      </c>
      <c r="D327" s="4">
        <v>7</v>
      </c>
      <c r="E327" s="11">
        <v>42599</v>
      </c>
      <c r="F327" s="11">
        <v>42606</v>
      </c>
      <c r="G327" s="16" t="s">
        <v>50</v>
      </c>
      <c r="H327" s="82">
        <v>82</v>
      </c>
      <c r="I327" s="82">
        <v>33</v>
      </c>
      <c r="J327" s="82">
        <v>10</v>
      </c>
      <c r="K327" s="82">
        <v>0</v>
      </c>
      <c r="L327" s="16"/>
      <c r="M327" s="82">
        <v>39</v>
      </c>
      <c r="N327" s="87">
        <f t="shared" si="6"/>
        <v>0.52439024390243905</v>
      </c>
      <c r="O327" s="20"/>
      <c r="P327" s="20"/>
      <c r="Q327" s="78"/>
      <c r="R327" s="20"/>
      <c r="S327" s="108">
        <f>VLOOKUP(Table1354[[#This Row],[Sail Code]],'[1]2016 PROMO'!C:R,9,FALSE)</f>
        <v>1500</v>
      </c>
      <c r="T327" s="23" t="s">
        <v>645</v>
      </c>
      <c r="U327" s="21"/>
    </row>
    <row r="328" spans="1:21" ht="15" customHeight="1">
      <c r="A328" s="71" t="str">
        <f>VLOOKUP(Table1354[[#This Row],[Sail Code]],'[1]2016 DATES&amp;PRICES'!B:C,2,FALSE)</f>
        <v>The Enchanting Rhine</v>
      </c>
      <c r="B328" s="2" t="s">
        <v>352</v>
      </c>
      <c r="C328" s="16" t="s">
        <v>49</v>
      </c>
      <c r="D328" s="4">
        <v>7</v>
      </c>
      <c r="E328" s="11">
        <v>42606</v>
      </c>
      <c r="F328" s="11">
        <v>42613</v>
      </c>
      <c r="G328" s="16" t="s">
        <v>53</v>
      </c>
      <c r="H328" s="82">
        <v>82</v>
      </c>
      <c r="I328" s="82">
        <v>16</v>
      </c>
      <c r="J328" s="82">
        <v>3</v>
      </c>
      <c r="K328" s="82">
        <v>0</v>
      </c>
      <c r="L328" s="16"/>
      <c r="M328" s="82">
        <v>63</v>
      </c>
      <c r="N328" s="87">
        <f t="shared" si="6"/>
        <v>0.23170731707317072</v>
      </c>
      <c r="O328" s="20"/>
      <c r="P328" s="20"/>
      <c r="Q328" s="78"/>
      <c r="R328" s="20"/>
      <c r="S328" s="22"/>
      <c r="T328" s="23">
        <v>1000</v>
      </c>
      <c r="U328" s="21"/>
    </row>
    <row r="329" spans="1:21" ht="15" customHeight="1">
      <c r="A329" s="71" t="str">
        <f>VLOOKUP(Table1354[[#This Row],[Sail Code]],'[1]2016 DATES&amp;PRICES'!B:C,2,FALSE)</f>
        <v>The Enchanting Rhine</v>
      </c>
      <c r="B329" s="2" t="s">
        <v>353</v>
      </c>
      <c r="C329" s="16" t="s">
        <v>23</v>
      </c>
      <c r="D329" s="4">
        <v>7</v>
      </c>
      <c r="E329" s="11">
        <v>42611</v>
      </c>
      <c r="F329" s="11">
        <v>42618</v>
      </c>
      <c r="G329" s="16" t="s">
        <v>50</v>
      </c>
      <c r="H329" s="82">
        <v>82</v>
      </c>
      <c r="I329" s="82">
        <v>29</v>
      </c>
      <c r="J329" s="82">
        <v>12</v>
      </c>
      <c r="K329" s="82">
        <v>0</v>
      </c>
      <c r="L329" s="82">
        <v>1</v>
      </c>
      <c r="M329" s="82">
        <v>41</v>
      </c>
      <c r="N329" s="87">
        <f t="shared" si="6"/>
        <v>0.5</v>
      </c>
      <c r="O329" s="20"/>
      <c r="P329" s="20"/>
      <c r="Q329" s="78"/>
      <c r="R329" s="20"/>
      <c r="S329" s="22"/>
      <c r="T329" s="23"/>
      <c r="U329" s="21"/>
    </row>
    <row r="330" spans="1:21" ht="15" customHeight="1">
      <c r="A330" s="71" t="str">
        <f>VLOOKUP(Table1354[[#This Row],[Sail Code]],'[1]2016 DATES&amp;PRICES'!B:C,2,FALSE)</f>
        <v>The Enchanting Rhine</v>
      </c>
      <c r="B330" s="2" t="s">
        <v>354</v>
      </c>
      <c r="C330" s="16" t="s">
        <v>49</v>
      </c>
      <c r="D330" s="4">
        <v>7</v>
      </c>
      <c r="E330" s="11">
        <v>42613</v>
      </c>
      <c r="F330" s="11">
        <v>42620</v>
      </c>
      <c r="G330" s="16" t="s">
        <v>50</v>
      </c>
      <c r="H330" s="82">
        <v>82</v>
      </c>
      <c r="I330" s="82">
        <v>19</v>
      </c>
      <c r="J330" s="82">
        <v>6</v>
      </c>
      <c r="K330" s="82">
        <v>5</v>
      </c>
      <c r="L330" s="16"/>
      <c r="M330" s="82">
        <v>52</v>
      </c>
      <c r="N330" s="87">
        <f t="shared" si="6"/>
        <v>0.36585365853658536</v>
      </c>
      <c r="O330" s="20"/>
      <c r="P330" s="20"/>
      <c r="Q330" s="78"/>
      <c r="R330" s="20"/>
      <c r="S330" s="22"/>
      <c r="T330" s="23"/>
      <c r="U330" s="21"/>
    </row>
    <row r="331" spans="1:21" ht="15" customHeight="1">
      <c r="A331" s="71" t="str">
        <f>VLOOKUP(Table1354[[#This Row],[Sail Code]],'[1]2016 DATES&amp;PRICES'!B:C,2,FALSE)</f>
        <v>The Enchanting Rhine</v>
      </c>
      <c r="B331" s="2" t="s">
        <v>355</v>
      </c>
      <c r="C331" s="16" t="s">
        <v>314</v>
      </c>
      <c r="D331" s="4">
        <v>7</v>
      </c>
      <c r="E331" s="11">
        <v>42615</v>
      </c>
      <c r="F331" s="11">
        <v>42622</v>
      </c>
      <c r="G331" s="16" t="s">
        <v>50</v>
      </c>
      <c r="H331" s="82">
        <v>74</v>
      </c>
      <c r="I331" s="82">
        <v>0</v>
      </c>
      <c r="J331" s="82">
        <v>3</v>
      </c>
      <c r="K331" s="82">
        <v>2</v>
      </c>
      <c r="L331" s="16"/>
      <c r="M331" s="82">
        <v>69</v>
      </c>
      <c r="N331" s="83">
        <f t="shared" si="6"/>
        <v>6.7567567567567544E-2</v>
      </c>
      <c r="O331" s="20"/>
      <c r="P331" s="20"/>
      <c r="Q331" s="78"/>
      <c r="R331" s="20"/>
      <c r="S331" s="22"/>
      <c r="T331" s="23">
        <v>1000</v>
      </c>
      <c r="U331" s="21"/>
    </row>
    <row r="332" spans="1:21" ht="15" customHeight="1">
      <c r="A332" s="71" t="str">
        <f>VLOOKUP(Table1354[[#This Row],[Sail Code]],'[1]2016 DATES&amp;PRICES'!B:C,2,FALSE)</f>
        <v>The Enchanting Rhine</v>
      </c>
      <c r="B332" s="2" t="s">
        <v>356</v>
      </c>
      <c r="C332" s="16" t="s">
        <v>23</v>
      </c>
      <c r="D332" s="4">
        <v>7</v>
      </c>
      <c r="E332" s="11">
        <v>42618</v>
      </c>
      <c r="F332" s="11">
        <v>42625</v>
      </c>
      <c r="G332" s="16" t="s">
        <v>53</v>
      </c>
      <c r="H332" s="82">
        <v>82</v>
      </c>
      <c r="I332" s="82">
        <v>31</v>
      </c>
      <c r="J332" s="82">
        <v>9</v>
      </c>
      <c r="K332" s="82">
        <v>0</v>
      </c>
      <c r="L332" s="16"/>
      <c r="M332" s="82">
        <v>42</v>
      </c>
      <c r="N332" s="87">
        <f t="shared" si="6"/>
        <v>0.48780487804878048</v>
      </c>
      <c r="O332" s="20"/>
      <c r="P332" s="20"/>
      <c r="Q332" s="78"/>
      <c r="R332" s="20"/>
      <c r="S332" s="22"/>
      <c r="T332" s="23"/>
      <c r="U332" s="21"/>
    </row>
    <row r="333" spans="1:21" ht="15" customHeight="1">
      <c r="A333" s="71" t="str">
        <f>VLOOKUP(Table1354[[#This Row],[Sail Code]],'[1]2016 DATES&amp;PRICES'!B:C,2,FALSE)</f>
        <v>The Enchanting Rhine</v>
      </c>
      <c r="B333" s="2" t="s">
        <v>357</v>
      </c>
      <c r="C333" s="16" t="s">
        <v>49</v>
      </c>
      <c r="D333" s="4">
        <v>7</v>
      </c>
      <c r="E333" s="11">
        <v>42620</v>
      </c>
      <c r="F333" s="11">
        <v>42627</v>
      </c>
      <c r="G333" s="16" t="s">
        <v>53</v>
      </c>
      <c r="H333" s="82">
        <v>82</v>
      </c>
      <c r="I333" s="82">
        <v>32</v>
      </c>
      <c r="J333" s="82">
        <v>12</v>
      </c>
      <c r="K333" s="82">
        <v>3</v>
      </c>
      <c r="L333" s="82">
        <v>3</v>
      </c>
      <c r="M333" s="82">
        <v>35</v>
      </c>
      <c r="N333" s="87">
        <f t="shared" si="6"/>
        <v>0.57317073170731714</v>
      </c>
      <c r="O333" s="20"/>
      <c r="P333" s="20"/>
      <c r="Q333" s="78"/>
      <c r="R333" s="20"/>
      <c r="S333" s="22"/>
      <c r="T333" s="23"/>
      <c r="U333" s="21"/>
    </row>
    <row r="334" spans="1:21" ht="15" customHeight="1">
      <c r="A334" s="71" t="str">
        <f>VLOOKUP(Table1354[[#This Row],[Sail Code]],'[1]2016 DATES&amp;PRICES'!B:C,2,FALSE)</f>
        <v>The Enchanting Rhine</v>
      </c>
      <c r="B334" s="2" t="s">
        <v>358</v>
      </c>
      <c r="C334" s="16" t="s">
        <v>49</v>
      </c>
      <c r="D334" s="4">
        <v>7</v>
      </c>
      <c r="E334" s="11">
        <v>42627</v>
      </c>
      <c r="F334" s="11">
        <v>42634</v>
      </c>
      <c r="G334" s="16" t="s">
        <v>50</v>
      </c>
      <c r="H334" s="82">
        <v>82</v>
      </c>
      <c r="I334" s="82">
        <v>36</v>
      </c>
      <c r="J334" s="82">
        <v>20</v>
      </c>
      <c r="K334" s="82">
        <v>0</v>
      </c>
      <c r="L334" s="82">
        <v>1</v>
      </c>
      <c r="M334" s="82">
        <v>26</v>
      </c>
      <c r="N334" s="87">
        <f t="shared" si="6"/>
        <v>0.68292682926829262</v>
      </c>
      <c r="O334" s="20"/>
      <c r="P334" s="20"/>
      <c r="Q334" s="78"/>
      <c r="R334" s="20"/>
      <c r="S334" s="22"/>
      <c r="T334" s="23"/>
      <c r="U334" s="21"/>
    </row>
    <row r="335" spans="1:21" ht="15" customHeight="1">
      <c r="A335" s="71" t="str">
        <f>VLOOKUP(Table1354[[#This Row],[Sail Code]],'[1]2016 DATES&amp;PRICES'!B:C,2,FALSE)</f>
        <v>The Enchanting Rhine</v>
      </c>
      <c r="B335" s="2" t="s">
        <v>359</v>
      </c>
      <c r="C335" s="16" t="s">
        <v>49</v>
      </c>
      <c r="D335" s="4">
        <v>7</v>
      </c>
      <c r="E335" s="11">
        <v>42634</v>
      </c>
      <c r="F335" s="11">
        <v>42641</v>
      </c>
      <c r="G335" s="16" t="s">
        <v>53</v>
      </c>
      <c r="H335" s="82">
        <v>82</v>
      </c>
      <c r="I335" s="82">
        <v>38</v>
      </c>
      <c r="J335" s="82">
        <v>12</v>
      </c>
      <c r="K335" s="82">
        <v>2</v>
      </c>
      <c r="L335" s="16"/>
      <c r="M335" s="82">
        <v>30</v>
      </c>
      <c r="N335" s="87">
        <f t="shared" si="6"/>
        <v>0.63414634146341464</v>
      </c>
      <c r="O335" s="20"/>
      <c r="P335" s="20"/>
      <c r="Q335" s="78"/>
      <c r="R335" s="20"/>
      <c r="S335" s="22"/>
      <c r="T335" s="23"/>
      <c r="U335" s="21"/>
    </row>
    <row r="336" spans="1:21" ht="15" customHeight="1">
      <c r="A336" s="71" t="str">
        <f>VLOOKUP(Table1354[[#This Row],[Sail Code]],'[1]2016 DATES&amp;PRICES'!B:C,2,FALSE)</f>
        <v>The Enchanting Rhine</v>
      </c>
      <c r="B336" s="2" t="s">
        <v>360</v>
      </c>
      <c r="C336" s="16" t="s">
        <v>52</v>
      </c>
      <c r="D336" s="4">
        <v>7</v>
      </c>
      <c r="E336" s="11">
        <v>42639</v>
      </c>
      <c r="F336" s="11">
        <v>42646</v>
      </c>
      <c r="G336" s="16" t="s">
        <v>50</v>
      </c>
      <c r="H336" s="82">
        <v>82</v>
      </c>
      <c r="I336" s="82">
        <v>40</v>
      </c>
      <c r="J336" s="82">
        <v>7</v>
      </c>
      <c r="K336" s="82">
        <v>1</v>
      </c>
      <c r="L336" s="16"/>
      <c r="M336" s="82">
        <v>34</v>
      </c>
      <c r="N336" s="87">
        <f t="shared" si="6"/>
        <v>0.58536585365853666</v>
      </c>
      <c r="O336" s="20"/>
      <c r="P336" s="20"/>
      <c r="Q336" s="78"/>
      <c r="R336" s="20"/>
      <c r="S336" s="22"/>
      <c r="T336" s="23"/>
      <c r="U336" s="21"/>
    </row>
    <row r="337" spans="1:21" ht="15" customHeight="1">
      <c r="A337" s="71" t="str">
        <f>VLOOKUP(Table1354[[#This Row],[Sail Code]],'[1]2016 DATES&amp;PRICES'!B:C,2,FALSE)</f>
        <v>The Enchanting Rhine</v>
      </c>
      <c r="B337" s="2" t="s">
        <v>361</v>
      </c>
      <c r="C337" s="16" t="s">
        <v>49</v>
      </c>
      <c r="D337" s="4">
        <v>7</v>
      </c>
      <c r="E337" s="11">
        <v>42641</v>
      </c>
      <c r="F337" s="11">
        <v>42648</v>
      </c>
      <c r="G337" s="16" t="s">
        <v>50</v>
      </c>
      <c r="H337" s="82">
        <v>82</v>
      </c>
      <c r="I337" s="82">
        <v>16</v>
      </c>
      <c r="J337" s="82">
        <v>7</v>
      </c>
      <c r="K337" s="82">
        <v>1</v>
      </c>
      <c r="L337" s="16"/>
      <c r="M337" s="82">
        <v>58</v>
      </c>
      <c r="N337" s="87">
        <f t="shared" si="6"/>
        <v>0.29268292682926833</v>
      </c>
      <c r="O337" s="20"/>
      <c r="P337" s="20"/>
      <c r="Q337" s="78"/>
      <c r="R337" s="20"/>
      <c r="S337" s="22"/>
      <c r="T337" s="23">
        <v>1000</v>
      </c>
      <c r="U337" s="21"/>
    </row>
    <row r="338" spans="1:21" ht="15" customHeight="1">
      <c r="A338" s="71" t="str">
        <f>VLOOKUP(Table1354[[#This Row],[Sail Code]],'[1]2016 DATES&amp;PRICES'!B:C,2,FALSE)</f>
        <v>The Enchanting Rhine</v>
      </c>
      <c r="B338" s="2" t="s">
        <v>362</v>
      </c>
      <c r="C338" s="16" t="s">
        <v>52</v>
      </c>
      <c r="D338" s="4">
        <v>7</v>
      </c>
      <c r="E338" s="11">
        <v>42646</v>
      </c>
      <c r="F338" s="11">
        <v>42653</v>
      </c>
      <c r="G338" s="16" t="s">
        <v>53</v>
      </c>
      <c r="H338" s="82">
        <v>82</v>
      </c>
      <c r="I338" s="82">
        <v>3</v>
      </c>
      <c r="J338" s="82">
        <v>4</v>
      </c>
      <c r="K338" s="82">
        <v>0</v>
      </c>
      <c r="L338" s="16"/>
      <c r="M338" s="82">
        <v>75</v>
      </c>
      <c r="N338" s="83">
        <f t="shared" si="6"/>
        <v>8.536585365853655E-2</v>
      </c>
      <c r="O338" s="20"/>
      <c r="P338" s="20"/>
      <c r="Q338" s="78"/>
      <c r="R338" s="20"/>
      <c r="S338" s="22"/>
      <c r="T338" s="23">
        <v>1000</v>
      </c>
      <c r="U338" s="21"/>
    </row>
    <row r="339" spans="1:21" ht="15" customHeight="1">
      <c r="A339" s="71" t="str">
        <f>VLOOKUP(Table1354[[#This Row],[Sail Code]],'[1]2016 DATES&amp;PRICES'!B:C,2,FALSE)</f>
        <v>The Enchanting Rhine</v>
      </c>
      <c r="B339" s="2" t="s">
        <v>363</v>
      </c>
      <c r="C339" s="16" t="s">
        <v>49</v>
      </c>
      <c r="D339" s="4">
        <v>7</v>
      </c>
      <c r="E339" s="11">
        <v>42648</v>
      </c>
      <c r="F339" s="11">
        <v>42655</v>
      </c>
      <c r="G339" s="16" t="s">
        <v>53</v>
      </c>
      <c r="H339" s="82">
        <v>82</v>
      </c>
      <c r="I339" s="82">
        <v>32</v>
      </c>
      <c r="J339" s="82">
        <v>4</v>
      </c>
      <c r="K339" s="82">
        <v>0</v>
      </c>
      <c r="L339" s="16"/>
      <c r="M339" s="82">
        <v>46</v>
      </c>
      <c r="N339" s="87">
        <f t="shared" si="6"/>
        <v>0.43902439024390238</v>
      </c>
      <c r="O339" s="20"/>
      <c r="P339" s="20"/>
      <c r="Q339" s="78"/>
      <c r="R339" s="20"/>
      <c r="S339" s="22"/>
      <c r="T339" s="23"/>
      <c r="U339" s="21"/>
    </row>
    <row r="340" spans="1:21" ht="15" customHeight="1">
      <c r="A340" s="71" t="str">
        <f>VLOOKUP(Table1354[[#This Row],[Sail Code]],'[1]2016 DATES&amp;PRICES'!B:C,2,FALSE)</f>
        <v>The Enchanting Rhine</v>
      </c>
      <c r="B340" s="2" t="s">
        <v>364</v>
      </c>
      <c r="C340" s="16" t="s">
        <v>52</v>
      </c>
      <c r="D340" s="4">
        <v>7</v>
      </c>
      <c r="E340" s="11">
        <v>42653</v>
      </c>
      <c r="F340" s="11">
        <v>42660</v>
      </c>
      <c r="G340" s="16" t="s">
        <v>50</v>
      </c>
      <c r="H340" s="82">
        <v>82</v>
      </c>
      <c r="I340" s="82">
        <v>39</v>
      </c>
      <c r="J340" s="82">
        <v>4</v>
      </c>
      <c r="K340" s="82">
        <v>0</v>
      </c>
      <c r="L340" s="16"/>
      <c r="M340" s="82">
        <v>39</v>
      </c>
      <c r="N340" s="87">
        <f t="shared" si="6"/>
        <v>0.52439024390243905</v>
      </c>
      <c r="O340" s="20"/>
      <c r="P340" s="20"/>
      <c r="Q340" s="78"/>
      <c r="R340" s="20"/>
      <c r="S340" s="22"/>
      <c r="T340" s="23"/>
      <c r="U340" s="21"/>
    </row>
    <row r="341" spans="1:21" ht="15" customHeight="1">
      <c r="A341" s="71" t="str">
        <f>VLOOKUP(Table1354[[#This Row],[Sail Code]],'[1]2016 DATES&amp;PRICES'!B:C,2,FALSE)</f>
        <v>The Enchanting Rhine</v>
      </c>
      <c r="B341" s="2" t="s">
        <v>365</v>
      </c>
      <c r="C341" s="16" t="s">
        <v>49</v>
      </c>
      <c r="D341" s="4">
        <v>7</v>
      </c>
      <c r="E341" s="11">
        <v>42655</v>
      </c>
      <c r="F341" s="11">
        <v>42662</v>
      </c>
      <c r="G341" s="16" t="s">
        <v>50</v>
      </c>
      <c r="H341" s="82">
        <v>82</v>
      </c>
      <c r="I341" s="82">
        <v>15</v>
      </c>
      <c r="J341" s="82">
        <v>2</v>
      </c>
      <c r="K341" s="82">
        <v>2</v>
      </c>
      <c r="L341" s="16"/>
      <c r="M341" s="82">
        <v>63</v>
      </c>
      <c r="N341" s="87">
        <f t="shared" si="6"/>
        <v>0.23170731707317072</v>
      </c>
      <c r="O341" s="20" t="s">
        <v>12</v>
      </c>
      <c r="P341" s="20" t="s">
        <v>12</v>
      </c>
      <c r="Q341" s="78"/>
      <c r="R341" s="20"/>
      <c r="S341" s="22"/>
      <c r="T341" s="23">
        <v>1000</v>
      </c>
      <c r="U341" s="21"/>
    </row>
    <row r="342" spans="1:21" ht="15" customHeight="1">
      <c r="A342" s="71" t="str">
        <f>VLOOKUP(Table1354[[#This Row],[Sail Code]],'[1]2016 DATES&amp;PRICES'!B:C,2,FALSE)</f>
        <v>The Enchanting Rhine</v>
      </c>
      <c r="B342" s="2" t="s">
        <v>366</v>
      </c>
      <c r="C342" s="16" t="s">
        <v>52</v>
      </c>
      <c r="D342" s="4">
        <v>7</v>
      </c>
      <c r="E342" s="11">
        <v>42660</v>
      </c>
      <c r="F342" s="11">
        <v>42667</v>
      </c>
      <c r="G342" s="16" t="s">
        <v>53</v>
      </c>
      <c r="H342" s="82">
        <v>82</v>
      </c>
      <c r="I342" s="82">
        <v>7</v>
      </c>
      <c r="J342" s="82">
        <v>3</v>
      </c>
      <c r="K342" s="82">
        <v>0</v>
      </c>
      <c r="L342" s="16"/>
      <c r="M342" s="82">
        <v>72</v>
      </c>
      <c r="N342" s="88">
        <f t="shared" si="6"/>
        <v>0.12195121951219512</v>
      </c>
      <c r="O342" s="20"/>
      <c r="P342" s="20"/>
      <c r="Q342" s="78"/>
      <c r="R342" s="20"/>
      <c r="S342" s="22"/>
      <c r="T342" s="23">
        <v>1000</v>
      </c>
      <c r="U342" s="21"/>
    </row>
    <row r="343" spans="1:21" ht="15" customHeight="1">
      <c r="A343" s="71" t="str">
        <f>VLOOKUP(Table1354[[#This Row],[Sail Code]],'[1]2016 DATES&amp;PRICES'!B:C,2,FALSE)</f>
        <v>The Enchanting Rhine</v>
      </c>
      <c r="B343" s="2" t="s">
        <v>367</v>
      </c>
      <c r="C343" s="16" t="s">
        <v>49</v>
      </c>
      <c r="D343" s="4">
        <v>7</v>
      </c>
      <c r="E343" s="11">
        <v>42662</v>
      </c>
      <c r="F343" s="11">
        <v>42669</v>
      </c>
      <c r="G343" s="16" t="s">
        <v>53</v>
      </c>
      <c r="H343" s="82">
        <v>82</v>
      </c>
      <c r="I343" s="82">
        <v>82</v>
      </c>
      <c r="J343" s="82">
        <v>0</v>
      </c>
      <c r="K343" s="82">
        <v>0</v>
      </c>
      <c r="L343" s="16"/>
      <c r="M343" s="82">
        <v>0</v>
      </c>
      <c r="N343" s="91">
        <f t="shared" si="6"/>
        <v>1</v>
      </c>
      <c r="O343" s="20"/>
      <c r="P343" s="20"/>
      <c r="Q343" s="78"/>
      <c r="R343" s="20"/>
      <c r="S343" s="22"/>
      <c r="T343" s="23"/>
      <c r="U343" s="21"/>
    </row>
    <row r="344" spans="1:21" ht="15" customHeight="1">
      <c r="A344" s="71" t="str">
        <f>VLOOKUP(Table1354[[#This Row],[Sail Code]],'[1]2016 DATES&amp;PRICES'!B:C,2,FALSE)</f>
        <v>The Enchanting Rhine</v>
      </c>
      <c r="B344" s="2" t="s">
        <v>368</v>
      </c>
      <c r="C344" s="16" t="s">
        <v>52</v>
      </c>
      <c r="D344" s="4">
        <v>7</v>
      </c>
      <c r="E344" s="11">
        <v>42667</v>
      </c>
      <c r="F344" s="11">
        <v>42674</v>
      </c>
      <c r="G344" s="16" t="s">
        <v>50</v>
      </c>
      <c r="H344" s="82">
        <v>82</v>
      </c>
      <c r="I344" s="82">
        <v>0</v>
      </c>
      <c r="J344" s="82">
        <v>0</v>
      </c>
      <c r="K344" s="82">
        <v>0</v>
      </c>
      <c r="L344" s="16"/>
      <c r="M344" s="82">
        <v>82</v>
      </c>
      <c r="N344" s="83">
        <f t="shared" si="6"/>
        <v>0</v>
      </c>
      <c r="O344" s="20" t="s">
        <v>12</v>
      </c>
      <c r="P344" s="20"/>
      <c r="Q344" s="78"/>
      <c r="R344" s="20">
        <v>1</v>
      </c>
      <c r="S344" s="22"/>
      <c r="T344" s="23">
        <v>1500</v>
      </c>
      <c r="U344" s="21"/>
    </row>
    <row r="345" spans="1:21" ht="15" customHeight="1">
      <c r="A345" s="71" t="str">
        <f>VLOOKUP(Table1354[[#This Row],[Sail Code]],'[1]2016 DATES&amp;PRICES'!B:C,2,FALSE)</f>
        <v>The Enchanting Rhine</v>
      </c>
      <c r="B345" s="2" t="s">
        <v>369</v>
      </c>
      <c r="C345" s="16" t="s">
        <v>49</v>
      </c>
      <c r="D345" s="4">
        <v>7</v>
      </c>
      <c r="E345" s="11">
        <v>42669</v>
      </c>
      <c r="F345" s="11">
        <v>42676</v>
      </c>
      <c r="G345" s="16" t="s">
        <v>50</v>
      </c>
      <c r="H345" s="82">
        <v>82</v>
      </c>
      <c r="I345" s="82">
        <v>0</v>
      </c>
      <c r="J345" s="82">
        <v>1</v>
      </c>
      <c r="K345" s="82">
        <v>0</v>
      </c>
      <c r="L345" s="16"/>
      <c r="M345" s="82">
        <v>81</v>
      </c>
      <c r="N345" s="83">
        <f t="shared" si="6"/>
        <v>1.2195121951219523E-2</v>
      </c>
      <c r="O345" s="20"/>
      <c r="P345" s="20"/>
      <c r="Q345" s="78"/>
      <c r="R345" s="20"/>
      <c r="S345" s="22"/>
      <c r="T345" s="23">
        <v>1500</v>
      </c>
      <c r="U345" s="21"/>
    </row>
    <row r="346" spans="1:21" ht="15" customHeight="1">
      <c r="A346" s="71" t="str">
        <f>VLOOKUP(Table1354[[#This Row],[Sail Code]],'[1]2016 DATES&amp;PRICES'!B:C,2,FALSE)</f>
        <v>The Enchanting Rhine</v>
      </c>
      <c r="B346" s="2" t="s">
        <v>370</v>
      </c>
      <c r="C346" s="16" t="s">
        <v>52</v>
      </c>
      <c r="D346" s="4">
        <v>7</v>
      </c>
      <c r="E346" s="11">
        <v>42674</v>
      </c>
      <c r="F346" s="11">
        <v>42681</v>
      </c>
      <c r="G346" s="16" t="s">
        <v>53</v>
      </c>
      <c r="H346" s="82">
        <v>82</v>
      </c>
      <c r="I346" s="82">
        <v>0</v>
      </c>
      <c r="J346" s="82">
        <v>0</v>
      </c>
      <c r="K346" s="82">
        <v>0</v>
      </c>
      <c r="L346" s="16"/>
      <c r="M346" s="82">
        <v>82</v>
      </c>
      <c r="N346" s="83">
        <f t="shared" si="6"/>
        <v>0</v>
      </c>
      <c r="O346" s="20" t="s">
        <v>12</v>
      </c>
      <c r="P346" s="20" t="s">
        <v>12</v>
      </c>
      <c r="Q346" s="78"/>
      <c r="R346" s="20"/>
      <c r="S346" s="22"/>
      <c r="T346" s="23">
        <v>1500</v>
      </c>
      <c r="U346" s="21"/>
    </row>
    <row r="347" spans="1:21">
      <c r="A347" s="71" t="str">
        <f>VLOOKUP(Table1354[[#This Row],[Sail Code]],'[1]2016 DATES&amp;PRICES'!B:C,2,FALSE)</f>
        <v>The Enchanting Rhine</v>
      </c>
      <c r="B347" s="5" t="s">
        <v>371</v>
      </c>
      <c r="C347" s="16" t="s">
        <v>49</v>
      </c>
      <c r="D347" s="4">
        <v>7</v>
      </c>
      <c r="E347" s="11">
        <v>42676</v>
      </c>
      <c r="F347" s="11">
        <v>42683</v>
      </c>
      <c r="G347" s="16" t="s">
        <v>53</v>
      </c>
      <c r="H347" s="82">
        <v>82</v>
      </c>
      <c r="I347" s="82">
        <v>0</v>
      </c>
      <c r="J347" s="82">
        <v>0</v>
      </c>
      <c r="K347" s="82">
        <v>0</v>
      </c>
      <c r="L347" s="16"/>
      <c r="M347" s="82">
        <v>82</v>
      </c>
      <c r="N347" s="83">
        <f t="shared" si="6"/>
        <v>0</v>
      </c>
      <c r="O347" s="20"/>
      <c r="P347" s="20"/>
      <c r="Q347" s="78"/>
      <c r="R347" s="20"/>
      <c r="S347" s="97" t="s">
        <v>648</v>
      </c>
      <c r="T347" s="23">
        <v>1500</v>
      </c>
      <c r="U347" s="21"/>
    </row>
    <row r="348" spans="1:21" ht="15" customHeight="1">
      <c r="A348" s="71" t="str">
        <f>VLOOKUP(Table1354[[#This Row],[Sail Code]],'[1]2016 DATES&amp;PRICES'!B:C,2,FALSE)</f>
        <v>The Enchanting Rhine</v>
      </c>
      <c r="B348" s="5" t="s">
        <v>372</v>
      </c>
      <c r="C348" s="16" t="s">
        <v>52</v>
      </c>
      <c r="D348" s="4">
        <v>7</v>
      </c>
      <c r="E348" s="11">
        <v>42681</v>
      </c>
      <c r="F348" s="11">
        <v>42688</v>
      </c>
      <c r="G348" s="16" t="s">
        <v>50</v>
      </c>
      <c r="H348" s="82">
        <v>82</v>
      </c>
      <c r="I348" s="82">
        <v>73</v>
      </c>
      <c r="J348" s="82">
        <v>0</v>
      </c>
      <c r="K348" s="82">
        <v>0</v>
      </c>
      <c r="L348" s="82">
        <v>2</v>
      </c>
      <c r="M348" s="82">
        <v>9</v>
      </c>
      <c r="N348" s="96">
        <f t="shared" si="6"/>
        <v>0.8902439024390244</v>
      </c>
      <c r="O348" s="20"/>
      <c r="P348" s="20"/>
      <c r="Q348" s="78"/>
      <c r="R348" s="20" t="s">
        <v>644</v>
      </c>
      <c r="S348" s="97" t="s">
        <v>648</v>
      </c>
      <c r="T348" s="106" t="s">
        <v>660</v>
      </c>
      <c r="U348" s="21"/>
    </row>
    <row r="349" spans="1:21">
      <c r="A349" s="71" t="str">
        <f>VLOOKUP(Table1354[[#This Row],[Sail Code]],'[1]2016 DATES&amp;PRICES'!B:C,2,FALSE)</f>
        <v>The Enchanting Rhine</v>
      </c>
      <c r="B349" s="2" t="s">
        <v>373</v>
      </c>
      <c r="C349" s="16" t="s">
        <v>49</v>
      </c>
      <c r="D349" s="4">
        <v>7</v>
      </c>
      <c r="E349" s="11">
        <v>42683</v>
      </c>
      <c r="F349" s="11">
        <v>42690</v>
      </c>
      <c r="G349" s="16" t="s">
        <v>50</v>
      </c>
      <c r="H349" s="82">
        <v>82</v>
      </c>
      <c r="I349" s="82">
        <v>10</v>
      </c>
      <c r="J349" s="82">
        <v>0</v>
      </c>
      <c r="K349" s="82">
        <v>0</v>
      </c>
      <c r="L349" s="16"/>
      <c r="M349" s="82">
        <v>72</v>
      </c>
      <c r="N349" s="88">
        <f t="shared" si="6"/>
        <v>0.12195121951219512</v>
      </c>
      <c r="O349" s="20" t="s">
        <v>12</v>
      </c>
      <c r="P349" s="20"/>
      <c r="Q349" s="78"/>
      <c r="R349" s="20"/>
      <c r="S349" s="22"/>
      <c r="T349" s="23">
        <v>1500</v>
      </c>
      <c r="U349" s="21"/>
    </row>
    <row r="350" spans="1:21">
      <c r="A350" s="71" t="str">
        <f>VLOOKUP(Table1354[[#This Row],[Sail Code]],'[1]2016 DATES&amp;PRICES'!B:C,2,FALSE)</f>
        <v>The Enchanting Rhine</v>
      </c>
      <c r="B350" s="5" t="s">
        <v>374</v>
      </c>
      <c r="C350" s="16" t="s">
        <v>52</v>
      </c>
      <c r="D350" s="4">
        <v>7</v>
      </c>
      <c r="E350" s="11">
        <v>42688</v>
      </c>
      <c r="F350" s="11">
        <v>42695</v>
      </c>
      <c r="G350" s="16" t="s">
        <v>53</v>
      </c>
      <c r="H350" s="82">
        <v>82</v>
      </c>
      <c r="I350" s="82">
        <v>21</v>
      </c>
      <c r="J350" s="82">
        <v>2</v>
      </c>
      <c r="K350" s="82">
        <v>0</v>
      </c>
      <c r="L350" s="16"/>
      <c r="M350" s="82">
        <v>59</v>
      </c>
      <c r="N350" s="87">
        <f t="shared" si="6"/>
        <v>0.28048780487804881</v>
      </c>
      <c r="O350" s="20"/>
      <c r="P350" s="20" t="s">
        <v>12</v>
      </c>
      <c r="Q350" s="78"/>
      <c r="R350" s="20"/>
      <c r="S350" s="97" t="s">
        <v>648</v>
      </c>
      <c r="T350" s="98" t="s">
        <v>648</v>
      </c>
      <c r="U350" s="21"/>
    </row>
    <row r="351" spans="1:21" ht="15" customHeight="1">
      <c r="A351" s="71" t="str">
        <f>VLOOKUP(Table1354[[#This Row],[Sail Code]],'[1]2016 DATES&amp;PRICES'!B:C,2,FALSE)</f>
        <v>The Enchanting Rhine</v>
      </c>
      <c r="B351" s="5" t="s">
        <v>375</v>
      </c>
      <c r="C351" s="16" t="s">
        <v>49</v>
      </c>
      <c r="D351" s="4">
        <v>7</v>
      </c>
      <c r="E351" s="11">
        <v>42690</v>
      </c>
      <c r="F351" s="11">
        <v>42697</v>
      </c>
      <c r="G351" s="16" t="s">
        <v>53</v>
      </c>
      <c r="H351" s="82">
        <v>82</v>
      </c>
      <c r="I351" s="82">
        <v>0</v>
      </c>
      <c r="J351" s="82">
        <v>0</v>
      </c>
      <c r="K351" s="82">
        <v>0</v>
      </c>
      <c r="L351" s="16"/>
      <c r="M351" s="82">
        <v>82</v>
      </c>
      <c r="N351" s="83">
        <f t="shared" si="6"/>
        <v>0</v>
      </c>
      <c r="O351" s="20"/>
      <c r="P351" s="20"/>
      <c r="Q351" s="78"/>
      <c r="R351" s="20"/>
      <c r="S351" s="97" t="s">
        <v>648</v>
      </c>
      <c r="T351" s="98" t="s">
        <v>648</v>
      </c>
      <c r="U351" s="21"/>
    </row>
    <row r="352" spans="1:21" ht="15" customHeight="1">
      <c r="A352" s="71" t="str">
        <f>VLOOKUP(Table1354[[#This Row],[Sail Code]],'[1]2016 DATES&amp;PRICES'!B:C,2,FALSE)</f>
        <v>The Enchanting Rhine</v>
      </c>
      <c r="B352" s="2" t="s">
        <v>376</v>
      </c>
      <c r="C352" s="16" t="s">
        <v>52</v>
      </c>
      <c r="D352" s="4">
        <v>7</v>
      </c>
      <c r="E352" s="11">
        <v>42695</v>
      </c>
      <c r="F352" s="11">
        <v>42702</v>
      </c>
      <c r="G352" s="16" t="s">
        <v>50</v>
      </c>
      <c r="H352" s="82">
        <v>82</v>
      </c>
      <c r="I352" s="82">
        <v>0</v>
      </c>
      <c r="J352" s="82">
        <v>0</v>
      </c>
      <c r="K352" s="82">
        <v>0</v>
      </c>
      <c r="L352" s="16"/>
      <c r="M352" s="82">
        <v>82</v>
      </c>
      <c r="N352" s="83">
        <f t="shared" si="6"/>
        <v>0</v>
      </c>
      <c r="O352" s="20" t="s">
        <v>12</v>
      </c>
      <c r="P352" s="20"/>
      <c r="Q352" s="78"/>
      <c r="R352" s="20"/>
      <c r="S352" s="22"/>
      <c r="T352" s="23">
        <v>1500</v>
      </c>
      <c r="U352" s="21"/>
    </row>
    <row r="353" spans="1:21" ht="15" customHeight="1">
      <c r="A353" s="71" t="str">
        <f>VLOOKUP(Table1354[[#This Row],[Sail Code]],'[1]2016 DATES&amp;PRICES'!B:C,2,FALSE)</f>
        <v>The Legendary Danube</v>
      </c>
      <c r="B353" s="1" t="s">
        <v>377</v>
      </c>
      <c r="C353" s="72" t="s">
        <v>10</v>
      </c>
      <c r="D353" s="76">
        <v>7</v>
      </c>
      <c r="E353" s="73">
        <v>42460</v>
      </c>
      <c r="F353" s="73">
        <v>42467</v>
      </c>
      <c r="G353" s="72" t="s">
        <v>378</v>
      </c>
      <c r="H353" s="82">
        <v>74</v>
      </c>
      <c r="I353" s="82">
        <v>10</v>
      </c>
      <c r="J353" s="82">
        <v>3</v>
      </c>
      <c r="K353" s="82">
        <v>1</v>
      </c>
      <c r="L353" s="16"/>
      <c r="M353" s="82">
        <v>60</v>
      </c>
      <c r="N353" s="88">
        <f t="shared" si="6"/>
        <v>0.18918918918918914</v>
      </c>
      <c r="O353" s="20" t="s">
        <v>12</v>
      </c>
      <c r="P353" s="20"/>
      <c r="Q353" s="78" t="s">
        <v>533</v>
      </c>
      <c r="R353" s="20" t="s">
        <v>664</v>
      </c>
      <c r="S353" s="22"/>
      <c r="T353" s="23">
        <v>1000</v>
      </c>
      <c r="U353" s="21"/>
    </row>
    <row r="354" spans="1:21" ht="15" customHeight="1">
      <c r="A354" s="71" t="str">
        <f>VLOOKUP(Table1354[[#This Row],[Sail Code]],'[1]2016 DATES&amp;PRICES'!B:C,2,FALSE)</f>
        <v>The Legendary Danube</v>
      </c>
      <c r="B354" s="1" t="s">
        <v>379</v>
      </c>
      <c r="C354" s="72" t="s">
        <v>10</v>
      </c>
      <c r="D354" s="76">
        <v>7</v>
      </c>
      <c r="E354" s="73">
        <v>42516</v>
      </c>
      <c r="F354" s="73">
        <v>42523</v>
      </c>
      <c r="G354" s="72" t="s">
        <v>378</v>
      </c>
      <c r="H354" s="82">
        <v>74</v>
      </c>
      <c r="I354" s="82">
        <v>50</v>
      </c>
      <c r="J354" s="82">
        <v>3</v>
      </c>
      <c r="K354" s="82">
        <v>0</v>
      </c>
      <c r="L354" s="16"/>
      <c r="M354" s="82">
        <v>21</v>
      </c>
      <c r="N354" s="85">
        <f t="shared" si="6"/>
        <v>0.71621621621621623</v>
      </c>
      <c r="O354" s="20"/>
      <c r="P354" s="20"/>
      <c r="Q354" s="78"/>
      <c r="R354" s="20"/>
      <c r="S354" s="22"/>
      <c r="T354" s="23"/>
      <c r="U354" s="21"/>
    </row>
    <row r="355" spans="1:21" ht="15" customHeight="1">
      <c r="A355" s="71" t="str">
        <f>VLOOKUP(Table1354[[#This Row],[Sail Code]],'[1]2016 DATES&amp;PRICES'!B:C,2,FALSE)</f>
        <v>The Legendary Danube</v>
      </c>
      <c r="B355" s="1" t="s">
        <v>380</v>
      </c>
      <c r="C355" s="72" t="s">
        <v>10</v>
      </c>
      <c r="D355" s="76">
        <v>7</v>
      </c>
      <c r="E355" s="73">
        <v>42544</v>
      </c>
      <c r="F355" s="73">
        <v>42551</v>
      </c>
      <c r="G355" s="72" t="s">
        <v>378</v>
      </c>
      <c r="H355" s="82">
        <v>74</v>
      </c>
      <c r="I355" s="82">
        <v>36</v>
      </c>
      <c r="J355" s="82">
        <v>14</v>
      </c>
      <c r="K355" s="82">
        <v>4</v>
      </c>
      <c r="L355" s="16"/>
      <c r="M355" s="82">
        <v>20</v>
      </c>
      <c r="N355" s="85">
        <f t="shared" si="6"/>
        <v>0.72972972972972971</v>
      </c>
      <c r="O355" s="20"/>
      <c r="P355" s="20"/>
      <c r="Q355" s="78"/>
      <c r="R355" s="20"/>
      <c r="S355" s="22"/>
      <c r="T355" s="23"/>
      <c r="U355" s="21"/>
    </row>
    <row r="356" spans="1:21" ht="15" customHeight="1">
      <c r="A356" s="71" t="str">
        <f>VLOOKUP(Table1354[[#This Row],[Sail Code]],'[1]2016 DATES&amp;PRICES'!B:C,2,FALSE)</f>
        <v>The Legendary Danube</v>
      </c>
      <c r="B356" s="1" t="s">
        <v>381</v>
      </c>
      <c r="C356" s="72" t="s">
        <v>10</v>
      </c>
      <c r="D356" s="76">
        <v>7</v>
      </c>
      <c r="E356" s="73">
        <v>42572</v>
      </c>
      <c r="F356" s="73">
        <v>42579</v>
      </c>
      <c r="G356" s="72" t="s">
        <v>378</v>
      </c>
      <c r="H356" s="82">
        <v>74</v>
      </c>
      <c r="I356" s="82">
        <v>36</v>
      </c>
      <c r="J356" s="82">
        <v>4</v>
      </c>
      <c r="K356" s="82">
        <v>0</v>
      </c>
      <c r="L356" s="16"/>
      <c r="M356" s="82">
        <v>34</v>
      </c>
      <c r="N356" s="87">
        <f t="shared" si="6"/>
        <v>0.54054054054054057</v>
      </c>
      <c r="O356" s="20"/>
      <c r="P356" s="20" t="s">
        <v>12</v>
      </c>
      <c r="Q356" s="78"/>
      <c r="R356" s="20"/>
      <c r="S356" s="22"/>
      <c r="T356" s="23"/>
      <c r="U356" s="21"/>
    </row>
    <row r="357" spans="1:21" ht="15" customHeight="1">
      <c r="A357" s="71" t="str">
        <f>VLOOKUP(Table1354[[#This Row],[Sail Code]],'[1]2016 DATES&amp;PRICES'!B:C,2,FALSE)</f>
        <v>The Legendary Danube</v>
      </c>
      <c r="B357" s="15" t="s">
        <v>382</v>
      </c>
      <c r="C357" s="72" t="s">
        <v>10</v>
      </c>
      <c r="D357" s="76">
        <v>7</v>
      </c>
      <c r="E357" s="13">
        <v>42600</v>
      </c>
      <c r="F357" s="73">
        <v>42607</v>
      </c>
      <c r="G357" s="72" t="s">
        <v>378</v>
      </c>
      <c r="H357" s="82">
        <v>74</v>
      </c>
      <c r="I357" s="82">
        <v>23</v>
      </c>
      <c r="J357" s="82">
        <v>2</v>
      </c>
      <c r="K357" s="82">
        <v>0</v>
      </c>
      <c r="L357" s="16"/>
      <c r="M357" s="82">
        <v>49</v>
      </c>
      <c r="N357" s="87">
        <f t="shared" si="6"/>
        <v>0.33783783783783783</v>
      </c>
      <c r="O357" s="20"/>
      <c r="P357" s="20"/>
      <c r="Q357" s="78" t="s">
        <v>533</v>
      </c>
      <c r="R357" s="20" t="s">
        <v>658</v>
      </c>
      <c r="S357" s="22"/>
      <c r="T357" s="23"/>
      <c r="U357" s="21"/>
    </row>
    <row r="358" spans="1:21" ht="15" customHeight="1">
      <c r="A358" s="71" t="str">
        <f>VLOOKUP(Table1354[[#This Row],[Sail Code]],'[1]2016 DATES&amp;PRICES'!B:C,2,FALSE)</f>
        <v>The Legendary Danube</v>
      </c>
      <c r="B358" s="1" t="s">
        <v>383</v>
      </c>
      <c r="C358" s="72" t="s">
        <v>10</v>
      </c>
      <c r="D358" s="76">
        <v>7</v>
      </c>
      <c r="E358" s="73">
        <v>42628</v>
      </c>
      <c r="F358" s="73">
        <v>42635</v>
      </c>
      <c r="G358" s="72" t="s">
        <v>378</v>
      </c>
      <c r="H358" s="82">
        <v>74</v>
      </c>
      <c r="I358" s="82">
        <v>42</v>
      </c>
      <c r="J358" s="82">
        <v>12</v>
      </c>
      <c r="K358" s="82">
        <v>1</v>
      </c>
      <c r="L358" s="16"/>
      <c r="M358" s="82">
        <v>19</v>
      </c>
      <c r="N358" s="85">
        <f t="shared" si="6"/>
        <v>0.7432432432432432</v>
      </c>
      <c r="O358" s="20"/>
      <c r="P358" s="20"/>
      <c r="Q358" s="78"/>
      <c r="R358" s="20"/>
      <c r="S358" s="22"/>
      <c r="T358" s="23"/>
      <c r="U358" s="21"/>
    </row>
    <row r="359" spans="1:21" ht="15" customHeight="1">
      <c r="A359" s="71" t="str">
        <f>VLOOKUP(Table1354[[#This Row],[Sail Code]],'[1]2016 DATES&amp;PRICES'!B:C,2,FALSE)</f>
        <v>The Legendary Danube</v>
      </c>
      <c r="B359" s="1" t="s">
        <v>384</v>
      </c>
      <c r="C359" s="72" t="s">
        <v>10</v>
      </c>
      <c r="D359" s="76">
        <v>7</v>
      </c>
      <c r="E359" s="73">
        <v>42656</v>
      </c>
      <c r="F359" s="73">
        <v>42663</v>
      </c>
      <c r="G359" s="72" t="s">
        <v>378</v>
      </c>
      <c r="H359" s="82">
        <v>74</v>
      </c>
      <c r="I359" s="82">
        <v>18</v>
      </c>
      <c r="J359" s="82">
        <v>4</v>
      </c>
      <c r="K359" s="82">
        <v>0</v>
      </c>
      <c r="L359" s="16"/>
      <c r="M359" s="82">
        <v>52</v>
      </c>
      <c r="N359" s="87">
        <f t="shared" si="6"/>
        <v>0.29729729729729726</v>
      </c>
      <c r="O359" s="20"/>
      <c r="P359" s="20"/>
      <c r="Q359" s="78"/>
      <c r="R359" s="20">
        <v>4</v>
      </c>
      <c r="S359" s="22"/>
      <c r="T359" s="23"/>
      <c r="U359" s="21"/>
    </row>
    <row r="360" spans="1:21" ht="15" customHeight="1">
      <c r="A360" s="71" t="s">
        <v>517</v>
      </c>
      <c r="B360" s="1" t="s">
        <v>513</v>
      </c>
      <c r="C360" s="72" t="s">
        <v>10</v>
      </c>
      <c r="D360" s="76">
        <v>7</v>
      </c>
      <c r="E360" s="73">
        <v>42670</v>
      </c>
      <c r="F360" s="73">
        <v>42677</v>
      </c>
      <c r="G360" s="72" t="s">
        <v>378</v>
      </c>
      <c r="H360" s="82">
        <v>74</v>
      </c>
      <c r="I360" s="82">
        <v>41</v>
      </c>
      <c r="J360" s="82">
        <v>1</v>
      </c>
      <c r="K360" s="82">
        <v>0</v>
      </c>
      <c r="L360" s="16"/>
      <c r="M360" s="82">
        <v>32</v>
      </c>
      <c r="N360" s="87">
        <f t="shared" si="6"/>
        <v>0.56756756756756754</v>
      </c>
      <c r="O360" s="20"/>
      <c r="P360" s="20"/>
      <c r="Q360" s="78"/>
      <c r="R360" s="20"/>
      <c r="S360" s="22"/>
      <c r="T360" s="23"/>
      <c r="U360" s="21"/>
    </row>
    <row r="361" spans="1:21">
      <c r="A361" s="71" t="str">
        <f>VLOOKUP(Table1354[[#This Row],[Sail Code]],'[1]2016 DATES&amp;PRICES'!B:C,2,FALSE)</f>
        <v>The Legendary Danube</v>
      </c>
      <c r="B361" s="1" t="s">
        <v>385</v>
      </c>
      <c r="C361" s="72" t="s">
        <v>10</v>
      </c>
      <c r="D361" s="76">
        <v>7</v>
      </c>
      <c r="E361" s="73">
        <v>42684</v>
      </c>
      <c r="F361" s="73">
        <v>42691</v>
      </c>
      <c r="G361" s="72" t="s">
        <v>378</v>
      </c>
      <c r="H361" s="82">
        <v>74</v>
      </c>
      <c r="I361" s="82">
        <v>10</v>
      </c>
      <c r="J361" s="82">
        <v>0</v>
      </c>
      <c r="K361" s="82">
        <v>0</v>
      </c>
      <c r="L361" s="16"/>
      <c r="M361" s="82">
        <v>64</v>
      </c>
      <c r="N361" s="88">
        <f t="shared" si="6"/>
        <v>0.13513513513513509</v>
      </c>
      <c r="O361" s="20" t="s">
        <v>12</v>
      </c>
      <c r="P361" s="20" t="s">
        <v>12</v>
      </c>
      <c r="Q361" s="78" t="s">
        <v>533</v>
      </c>
      <c r="R361" s="20" t="s">
        <v>644</v>
      </c>
      <c r="S361" s="22"/>
      <c r="T361" s="23">
        <v>1000</v>
      </c>
      <c r="U361" s="21"/>
    </row>
    <row r="362" spans="1:21" ht="15" customHeight="1">
      <c r="A362" s="71" t="str">
        <f>VLOOKUP(Table1354[[#This Row],[Sail Code]],'[1]2016 DATES&amp;PRICES'!B:C,2,FALSE)</f>
        <v>The Romantic Danube</v>
      </c>
      <c r="B362" s="5" t="s">
        <v>386</v>
      </c>
      <c r="C362" s="16" t="s">
        <v>23</v>
      </c>
      <c r="D362" s="4">
        <v>7</v>
      </c>
      <c r="E362" s="11">
        <v>42464</v>
      </c>
      <c r="F362" s="11">
        <v>42471</v>
      </c>
      <c r="G362" s="16" t="s">
        <v>201</v>
      </c>
      <c r="H362" s="82">
        <v>82</v>
      </c>
      <c r="I362" s="82">
        <v>33</v>
      </c>
      <c r="J362" s="82">
        <v>12</v>
      </c>
      <c r="K362" s="82">
        <v>0</v>
      </c>
      <c r="L362" s="16"/>
      <c r="M362" s="82">
        <v>37</v>
      </c>
      <c r="N362" s="87">
        <f t="shared" si="6"/>
        <v>0.54878048780487809</v>
      </c>
      <c r="O362" s="20"/>
      <c r="P362" s="20"/>
      <c r="Q362" s="78" t="s">
        <v>533</v>
      </c>
      <c r="R362" s="20"/>
      <c r="S362" s="97" t="s">
        <v>648</v>
      </c>
      <c r="T362" s="98" t="s">
        <v>648</v>
      </c>
      <c r="U362" s="21"/>
    </row>
    <row r="363" spans="1:21">
      <c r="A363" s="71" t="str">
        <f>VLOOKUP(Table1354[[#This Row],[Sail Code]],'[1]2016 DATES&amp;PRICES'!B:C,2,FALSE)</f>
        <v>The Romantic Danube</v>
      </c>
      <c r="B363" s="1" t="s">
        <v>387</v>
      </c>
      <c r="C363" s="72" t="s">
        <v>10</v>
      </c>
      <c r="D363" s="76">
        <v>7</v>
      </c>
      <c r="E363" s="73">
        <v>42474</v>
      </c>
      <c r="F363" s="73">
        <v>42481</v>
      </c>
      <c r="G363" s="72" t="s">
        <v>201</v>
      </c>
      <c r="H363" s="82">
        <v>74</v>
      </c>
      <c r="I363" s="82">
        <v>18</v>
      </c>
      <c r="J363" s="82">
        <v>3</v>
      </c>
      <c r="K363" s="82">
        <v>2</v>
      </c>
      <c r="L363" s="16"/>
      <c r="M363" s="82">
        <v>51</v>
      </c>
      <c r="N363" s="87">
        <f t="shared" si="6"/>
        <v>0.31081081081081086</v>
      </c>
      <c r="O363" s="20"/>
      <c r="P363" s="20"/>
      <c r="Q363" s="78" t="s">
        <v>533</v>
      </c>
      <c r="R363" s="20" t="s">
        <v>651</v>
      </c>
      <c r="S363" s="25">
        <f>VLOOKUP(Table1354[[#This Row],[Sail Code]],'[1]2016 PROMO'!C:R,9,FALSE)</f>
        <v>2000</v>
      </c>
      <c r="T363" s="23">
        <v>1000</v>
      </c>
      <c r="U363" s="21"/>
    </row>
    <row r="364" spans="1:21" ht="15" customHeight="1">
      <c r="A364" s="71" t="str">
        <f>VLOOKUP(Table1354[[#This Row],[Sail Code]],'[1]2016 DATES&amp;PRICES'!B:C,2,FALSE)</f>
        <v>The Romantic Danube</v>
      </c>
      <c r="B364" s="5" t="s">
        <v>388</v>
      </c>
      <c r="C364" s="16" t="s">
        <v>160</v>
      </c>
      <c r="D364" s="4">
        <v>7</v>
      </c>
      <c r="E364" s="11">
        <v>42476</v>
      </c>
      <c r="F364" s="11">
        <v>42483</v>
      </c>
      <c r="G364" s="16" t="s">
        <v>201</v>
      </c>
      <c r="H364" s="82">
        <v>81</v>
      </c>
      <c r="I364" s="82">
        <v>0</v>
      </c>
      <c r="J364" s="82">
        <v>8</v>
      </c>
      <c r="K364" s="82">
        <v>1</v>
      </c>
      <c r="L364" s="16"/>
      <c r="M364" s="82">
        <v>72</v>
      </c>
      <c r="N364" s="88">
        <f t="shared" si="6"/>
        <v>0.11111111111111116</v>
      </c>
      <c r="O364" s="20"/>
      <c r="P364" s="20"/>
      <c r="Q364" s="78"/>
      <c r="R364" s="20"/>
      <c r="S364" s="97" t="s">
        <v>648</v>
      </c>
      <c r="T364" s="98" t="s">
        <v>648</v>
      </c>
      <c r="U364" s="21"/>
    </row>
    <row r="365" spans="1:21" ht="15" customHeight="1">
      <c r="A365" s="71" t="str">
        <f>VLOOKUP(Table1354[[#This Row],[Sail Code]],'[1]2016 DATES&amp;PRICES'!B:C,2,FALSE)</f>
        <v>The Romantic Danube</v>
      </c>
      <c r="B365" s="2" t="s">
        <v>389</v>
      </c>
      <c r="C365" s="16" t="s">
        <v>23</v>
      </c>
      <c r="D365" s="4">
        <v>7</v>
      </c>
      <c r="E365" s="11">
        <v>42478</v>
      </c>
      <c r="F365" s="11">
        <v>42485</v>
      </c>
      <c r="G365" s="16" t="s">
        <v>201</v>
      </c>
      <c r="H365" s="82">
        <v>82</v>
      </c>
      <c r="I365" s="82">
        <v>21</v>
      </c>
      <c r="J365" s="82">
        <v>13</v>
      </c>
      <c r="K365" s="82">
        <v>2</v>
      </c>
      <c r="L365" s="16"/>
      <c r="M365" s="82">
        <v>46</v>
      </c>
      <c r="N365" s="87">
        <f t="shared" si="6"/>
        <v>0.43902439024390238</v>
      </c>
      <c r="O365" s="20"/>
      <c r="P365" s="20"/>
      <c r="Q365" s="78" t="s">
        <v>533</v>
      </c>
      <c r="R365" s="20"/>
      <c r="S365" s="22"/>
      <c r="T365" s="23"/>
      <c r="U365" s="21"/>
    </row>
    <row r="366" spans="1:21" ht="15" customHeight="1">
      <c r="A366" s="71" t="str">
        <f>VLOOKUP(Table1354[[#This Row],[Sail Code]],'[1]2016 DATES&amp;PRICES'!B:C,2,FALSE)</f>
        <v>The Romantic Danube</v>
      </c>
      <c r="B366" s="1" t="s">
        <v>390</v>
      </c>
      <c r="C366" s="72" t="s">
        <v>10</v>
      </c>
      <c r="D366" s="76">
        <v>7</v>
      </c>
      <c r="E366" s="73">
        <v>42488</v>
      </c>
      <c r="F366" s="73">
        <v>42495</v>
      </c>
      <c r="G366" s="72" t="s">
        <v>201</v>
      </c>
      <c r="H366" s="82">
        <v>74</v>
      </c>
      <c r="I366" s="82">
        <v>17</v>
      </c>
      <c r="J366" s="82">
        <v>3</v>
      </c>
      <c r="K366" s="82">
        <v>1</v>
      </c>
      <c r="L366" s="16"/>
      <c r="M366" s="82">
        <v>53</v>
      </c>
      <c r="N366" s="87">
        <f t="shared" si="6"/>
        <v>0.28378378378378377</v>
      </c>
      <c r="O366" s="20"/>
      <c r="P366" s="20" t="s">
        <v>391</v>
      </c>
      <c r="Q366" s="78" t="s">
        <v>533</v>
      </c>
      <c r="R366" s="20">
        <v>3</v>
      </c>
      <c r="S366" s="22"/>
      <c r="T366" s="23">
        <v>1000</v>
      </c>
      <c r="U366" s="21"/>
    </row>
    <row r="367" spans="1:21" ht="15" customHeight="1">
      <c r="A367" s="71" t="str">
        <f>VLOOKUP(Table1354[[#This Row],[Sail Code]],'[1]2016 DATES&amp;PRICES'!B:C,2,FALSE)</f>
        <v>The Romantic Danube</v>
      </c>
      <c r="B367" s="2" t="s">
        <v>392</v>
      </c>
      <c r="C367" s="16" t="s">
        <v>23</v>
      </c>
      <c r="D367" s="4">
        <v>7</v>
      </c>
      <c r="E367" s="11">
        <v>42506</v>
      </c>
      <c r="F367" s="11">
        <v>42513</v>
      </c>
      <c r="G367" s="16" t="s">
        <v>201</v>
      </c>
      <c r="H367" s="82">
        <v>82</v>
      </c>
      <c r="I367" s="82">
        <v>31</v>
      </c>
      <c r="J367" s="82">
        <v>24</v>
      </c>
      <c r="K367" s="82">
        <v>2</v>
      </c>
      <c r="L367" s="82">
        <v>5</v>
      </c>
      <c r="M367" s="82">
        <v>25</v>
      </c>
      <c r="N367" s="85">
        <f t="shared" si="6"/>
        <v>0.69512195121951215</v>
      </c>
      <c r="O367" s="20"/>
      <c r="P367" s="20"/>
      <c r="Q367" s="78"/>
      <c r="R367" s="20"/>
      <c r="S367" s="22"/>
      <c r="T367" s="23"/>
      <c r="U367" s="21"/>
    </row>
    <row r="368" spans="1:21" ht="15" customHeight="1">
      <c r="A368" s="71" t="str">
        <f>VLOOKUP(Table1354[[#This Row],[Sail Code]],'[1]2016 DATES&amp;PRICES'!B:C,2,FALSE)</f>
        <v>The Romantic Danube</v>
      </c>
      <c r="B368" s="2" t="s">
        <v>393</v>
      </c>
      <c r="C368" s="16" t="s">
        <v>30</v>
      </c>
      <c r="D368" s="4">
        <v>7</v>
      </c>
      <c r="E368" s="11">
        <v>42512</v>
      </c>
      <c r="F368" s="11">
        <v>42519</v>
      </c>
      <c r="G368" s="16" t="s">
        <v>201</v>
      </c>
      <c r="H368" s="82">
        <v>82</v>
      </c>
      <c r="I368" s="82">
        <v>82</v>
      </c>
      <c r="J368" s="82">
        <v>0</v>
      </c>
      <c r="K368" s="82">
        <v>0</v>
      </c>
      <c r="L368" s="16"/>
      <c r="M368" s="82">
        <v>0</v>
      </c>
      <c r="N368" s="91">
        <f t="shared" si="6"/>
        <v>1</v>
      </c>
      <c r="O368" s="20"/>
      <c r="P368" s="20"/>
      <c r="Q368" s="78"/>
      <c r="R368" s="20"/>
      <c r="S368" s="22"/>
      <c r="T368" s="23"/>
      <c r="U368" s="21"/>
    </row>
    <row r="369" spans="1:21" ht="15" customHeight="1">
      <c r="A369" s="71" t="str">
        <f>VLOOKUP(Table1354[[#This Row],[Sail Code]],'[1]2016 DATES&amp;PRICES'!B:C,2,FALSE)</f>
        <v>The Romantic Danube</v>
      </c>
      <c r="B369" s="2" t="s">
        <v>394</v>
      </c>
      <c r="C369" s="16" t="s">
        <v>30</v>
      </c>
      <c r="D369" s="4">
        <v>7</v>
      </c>
      <c r="E369" s="11">
        <v>42526</v>
      </c>
      <c r="F369" s="11">
        <v>42533</v>
      </c>
      <c r="G369" s="16" t="s">
        <v>201</v>
      </c>
      <c r="H369" s="82">
        <v>82</v>
      </c>
      <c r="I369" s="82">
        <v>28</v>
      </c>
      <c r="J369" s="82">
        <v>32</v>
      </c>
      <c r="K369" s="82">
        <v>0</v>
      </c>
      <c r="L369" s="82">
        <v>3</v>
      </c>
      <c r="M369" s="82">
        <v>22</v>
      </c>
      <c r="N369" s="85">
        <f t="shared" si="6"/>
        <v>0.73170731707317072</v>
      </c>
      <c r="O369" s="20"/>
      <c r="P369" s="20"/>
      <c r="Q369" s="78"/>
      <c r="R369" s="20"/>
      <c r="S369" s="22"/>
      <c r="T369" s="23"/>
      <c r="U369" s="21"/>
    </row>
    <row r="370" spans="1:21" ht="15" customHeight="1">
      <c r="A370" s="71" t="str">
        <f>VLOOKUP(Table1354[[#This Row],[Sail Code]],'[1]2016 DATES&amp;PRICES'!B:C,2,FALSE)</f>
        <v>The Romantic Danube</v>
      </c>
      <c r="B370" s="2" t="s">
        <v>395</v>
      </c>
      <c r="C370" s="16" t="s">
        <v>52</v>
      </c>
      <c r="D370" s="4">
        <v>7</v>
      </c>
      <c r="E370" s="11">
        <v>42534</v>
      </c>
      <c r="F370" s="11">
        <v>42541</v>
      </c>
      <c r="G370" s="16" t="s">
        <v>201</v>
      </c>
      <c r="H370" s="82">
        <v>82</v>
      </c>
      <c r="I370" s="82">
        <v>50</v>
      </c>
      <c r="J370" s="82">
        <v>18</v>
      </c>
      <c r="K370" s="82">
        <v>2</v>
      </c>
      <c r="L370" s="82">
        <v>2</v>
      </c>
      <c r="M370" s="82">
        <v>12</v>
      </c>
      <c r="N370" s="96">
        <f t="shared" si="6"/>
        <v>0.85365853658536583</v>
      </c>
      <c r="O370" s="20"/>
      <c r="P370" s="20"/>
      <c r="Q370" s="78"/>
      <c r="R370" s="20"/>
      <c r="S370" s="22"/>
      <c r="T370" s="23"/>
      <c r="U370" s="21"/>
    </row>
    <row r="371" spans="1:21" ht="15" customHeight="1">
      <c r="A371" s="71" t="str">
        <f>VLOOKUP(Table1354[[#This Row],[Sail Code]],'[1]2016 DATES&amp;PRICES'!B:C,2,FALSE)</f>
        <v>The Romantic Danube</v>
      </c>
      <c r="B371" s="2" t="s">
        <v>396</v>
      </c>
      <c r="C371" s="16" t="s">
        <v>26</v>
      </c>
      <c r="D371" s="4">
        <v>7</v>
      </c>
      <c r="E371" s="11">
        <v>42537</v>
      </c>
      <c r="F371" s="11">
        <v>42544</v>
      </c>
      <c r="G371" s="16" t="s">
        <v>201</v>
      </c>
      <c r="H371" s="82">
        <v>79</v>
      </c>
      <c r="I371" s="82">
        <v>79</v>
      </c>
      <c r="J371" s="82">
        <v>0</v>
      </c>
      <c r="K371" s="82">
        <v>0</v>
      </c>
      <c r="L371" s="16"/>
      <c r="M371" s="82">
        <v>0</v>
      </c>
      <c r="N371" s="91">
        <f t="shared" si="6"/>
        <v>1</v>
      </c>
      <c r="O371" s="20"/>
      <c r="P371" s="20"/>
      <c r="Q371" s="78"/>
      <c r="R371" s="20"/>
      <c r="S371" s="22"/>
      <c r="T371" s="23"/>
      <c r="U371" s="21"/>
    </row>
    <row r="372" spans="1:21" ht="15" customHeight="1">
      <c r="A372" s="71" t="str">
        <f>VLOOKUP(Table1354[[#This Row],[Sail Code]],'[1]2016 DATES&amp;PRICES'!B:C,2,FALSE)</f>
        <v>The Romantic Danube</v>
      </c>
      <c r="B372" s="2" t="s">
        <v>397</v>
      </c>
      <c r="C372" s="16" t="s">
        <v>26</v>
      </c>
      <c r="D372" s="4">
        <v>7</v>
      </c>
      <c r="E372" s="11">
        <v>42551</v>
      </c>
      <c r="F372" s="11">
        <v>42558</v>
      </c>
      <c r="G372" s="16" t="s">
        <v>201</v>
      </c>
      <c r="H372" s="82">
        <v>79</v>
      </c>
      <c r="I372" s="82">
        <v>22</v>
      </c>
      <c r="J372" s="82">
        <v>23</v>
      </c>
      <c r="K372" s="82">
        <v>2</v>
      </c>
      <c r="L372" s="82">
        <v>3</v>
      </c>
      <c r="M372" s="82">
        <v>32</v>
      </c>
      <c r="N372" s="87">
        <f t="shared" si="6"/>
        <v>0.59493670886075956</v>
      </c>
      <c r="O372" s="20"/>
      <c r="P372" s="20"/>
      <c r="Q372" s="78"/>
      <c r="R372" s="20"/>
      <c r="S372" s="22"/>
      <c r="T372" s="23"/>
      <c r="U372" s="21"/>
    </row>
    <row r="373" spans="1:21" ht="15" customHeight="1">
      <c r="A373" s="71" t="str">
        <f>VLOOKUP(Table1354[[#This Row],[Sail Code]],'[1]2016 DATES&amp;PRICES'!B:C,2,FALSE)</f>
        <v>The Romantic Danube</v>
      </c>
      <c r="B373" s="2" t="s">
        <v>398</v>
      </c>
      <c r="C373" s="16" t="s">
        <v>30</v>
      </c>
      <c r="D373" s="4">
        <v>7</v>
      </c>
      <c r="E373" s="11">
        <v>42554</v>
      </c>
      <c r="F373" s="11">
        <v>42561</v>
      </c>
      <c r="G373" s="16" t="s">
        <v>201</v>
      </c>
      <c r="H373" s="82">
        <v>82</v>
      </c>
      <c r="I373" s="82">
        <v>82</v>
      </c>
      <c r="J373" s="82">
        <v>0</v>
      </c>
      <c r="K373" s="82">
        <v>0</v>
      </c>
      <c r="L373" s="16"/>
      <c r="M373" s="82">
        <v>0</v>
      </c>
      <c r="N373" s="91">
        <f t="shared" si="6"/>
        <v>1</v>
      </c>
      <c r="O373" s="20"/>
      <c r="P373" s="20"/>
      <c r="Q373" s="78"/>
      <c r="R373" s="20"/>
      <c r="S373" s="22"/>
      <c r="T373" s="23"/>
      <c r="U373" s="21"/>
    </row>
    <row r="374" spans="1:21" ht="15" customHeight="1">
      <c r="A374" s="71" t="str">
        <f>VLOOKUP(Table1354[[#This Row],[Sail Code]],'[1]2016 DATES&amp;PRICES'!B:C,2,FALSE)</f>
        <v>The Romantic Danube</v>
      </c>
      <c r="B374" s="2" t="s">
        <v>399</v>
      </c>
      <c r="C374" s="16" t="s">
        <v>23</v>
      </c>
      <c r="D374" s="4">
        <v>7</v>
      </c>
      <c r="E374" s="11">
        <v>42562</v>
      </c>
      <c r="F374" s="11">
        <v>42569</v>
      </c>
      <c r="G374" s="16" t="s">
        <v>201</v>
      </c>
      <c r="H374" s="82">
        <v>82</v>
      </c>
      <c r="I374" s="82">
        <v>82</v>
      </c>
      <c r="J374" s="82">
        <v>0</v>
      </c>
      <c r="K374" s="82">
        <v>0</v>
      </c>
      <c r="L374" s="16"/>
      <c r="M374" s="82">
        <v>0</v>
      </c>
      <c r="N374" s="91">
        <f t="shared" si="6"/>
        <v>1</v>
      </c>
      <c r="O374" s="20"/>
      <c r="P374" s="20"/>
      <c r="Q374" s="78"/>
      <c r="R374" s="20"/>
      <c r="S374" s="22"/>
      <c r="T374" s="23"/>
      <c r="U374" s="21"/>
    </row>
    <row r="375" spans="1:21" ht="15" customHeight="1">
      <c r="A375" s="71" t="str">
        <f>VLOOKUP(Table1354[[#This Row],[Sail Code]],'[1]2016 DATES&amp;PRICES'!B:C,2,FALSE)</f>
        <v>The Romantic Danube</v>
      </c>
      <c r="B375" s="2" t="s">
        <v>400</v>
      </c>
      <c r="C375" s="16" t="s">
        <v>26</v>
      </c>
      <c r="D375" s="4">
        <v>7</v>
      </c>
      <c r="E375" s="11">
        <v>42565</v>
      </c>
      <c r="F375" s="11">
        <v>42572</v>
      </c>
      <c r="G375" s="16" t="s">
        <v>201</v>
      </c>
      <c r="H375" s="82">
        <v>79</v>
      </c>
      <c r="I375" s="82">
        <v>79</v>
      </c>
      <c r="J375" s="82">
        <v>0</v>
      </c>
      <c r="K375" s="82">
        <v>0</v>
      </c>
      <c r="L375" s="16"/>
      <c r="M375" s="82">
        <v>0</v>
      </c>
      <c r="N375" s="91">
        <f t="shared" si="6"/>
        <v>1</v>
      </c>
      <c r="O375" s="20"/>
      <c r="P375" s="20"/>
      <c r="Q375" s="78"/>
      <c r="R375" s="20"/>
      <c r="S375" s="22"/>
      <c r="T375" s="23"/>
      <c r="U375" s="21"/>
    </row>
    <row r="376" spans="1:21" ht="15" customHeight="1">
      <c r="A376" s="71" t="str">
        <f>VLOOKUP(Table1354[[#This Row],[Sail Code]],'[1]2016 DATES&amp;PRICES'!B:C,2,FALSE)</f>
        <v>The Romantic Danube</v>
      </c>
      <c r="B376" s="2" t="s">
        <v>401</v>
      </c>
      <c r="C376" s="16" t="s">
        <v>30</v>
      </c>
      <c r="D376" s="4">
        <v>7</v>
      </c>
      <c r="E376" s="11">
        <v>42568</v>
      </c>
      <c r="F376" s="11">
        <v>42575</v>
      </c>
      <c r="G376" s="16" t="s">
        <v>201</v>
      </c>
      <c r="H376" s="82">
        <v>82</v>
      </c>
      <c r="I376" s="82">
        <v>38</v>
      </c>
      <c r="J376" s="82">
        <v>10</v>
      </c>
      <c r="K376" s="82">
        <v>1</v>
      </c>
      <c r="L376" s="82">
        <v>2</v>
      </c>
      <c r="M376" s="82">
        <v>33</v>
      </c>
      <c r="N376" s="87">
        <f t="shared" si="6"/>
        <v>0.59756097560975607</v>
      </c>
      <c r="O376" s="20"/>
      <c r="P376" s="20"/>
      <c r="Q376" s="78"/>
      <c r="R376" s="20"/>
      <c r="S376" s="22"/>
      <c r="T376" s="23"/>
      <c r="U376" s="21"/>
    </row>
    <row r="377" spans="1:21" ht="15" customHeight="1">
      <c r="A377" s="71" t="str">
        <f>VLOOKUP(Table1354[[#This Row],[Sail Code]],'[1]2016 DATES&amp;PRICES'!B:C,2,FALSE)</f>
        <v>The Romantic Danube</v>
      </c>
      <c r="B377" s="2" t="s">
        <v>402</v>
      </c>
      <c r="C377" s="16" t="s">
        <v>26</v>
      </c>
      <c r="D377" s="4">
        <v>7</v>
      </c>
      <c r="E377" s="11">
        <v>42579</v>
      </c>
      <c r="F377" s="11">
        <v>42586</v>
      </c>
      <c r="G377" s="16" t="s">
        <v>201</v>
      </c>
      <c r="H377" s="82">
        <v>79</v>
      </c>
      <c r="I377" s="82">
        <v>79</v>
      </c>
      <c r="J377" s="82">
        <v>0</v>
      </c>
      <c r="K377" s="82">
        <v>0</v>
      </c>
      <c r="L377" s="16"/>
      <c r="M377" s="82">
        <v>0</v>
      </c>
      <c r="N377" s="91">
        <f t="shared" si="6"/>
        <v>1</v>
      </c>
      <c r="O377" s="20"/>
      <c r="P377" s="20"/>
      <c r="Q377" s="78"/>
      <c r="R377" s="20"/>
      <c r="S377" s="22"/>
      <c r="T377" s="23"/>
      <c r="U377" s="21"/>
    </row>
    <row r="378" spans="1:21" ht="15" customHeight="1">
      <c r="A378" s="71" t="str">
        <f>VLOOKUP(Table1354[[#This Row],[Sail Code]],'[1]2016 DATES&amp;PRICES'!B:C,2,FALSE)</f>
        <v>The Romantic Danube</v>
      </c>
      <c r="B378" s="2" t="s">
        <v>403</v>
      </c>
      <c r="C378" s="16" t="s">
        <v>30</v>
      </c>
      <c r="D378" s="4">
        <v>7</v>
      </c>
      <c r="E378" s="11">
        <v>42582</v>
      </c>
      <c r="F378" s="11">
        <v>42589</v>
      </c>
      <c r="G378" s="16" t="s">
        <v>201</v>
      </c>
      <c r="H378" s="82">
        <v>82</v>
      </c>
      <c r="I378" s="82">
        <v>27</v>
      </c>
      <c r="J378" s="82">
        <v>3</v>
      </c>
      <c r="K378" s="82">
        <v>6</v>
      </c>
      <c r="L378" s="16"/>
      <c r="M378" s="82">
        <v>46</v>
      </c>
      <c r="N378" s="87">
        <f t="shared" si="6"/>
        <v>0.43902439024390238</v>
      </c>
      <c r="O378" s="20"/>
      <c r="P378" s="20" t="s">
        <v>12</v>
      </c>
      <c r="Q378" s="78"/>
      <c r="R378" s="20"/>
      <c r="S378" s="22"/>
      <c r="T378" s="23"/>
      <c r="U378" s="21"/>
    </row>
    <row r="379" spans="1:21" ht="15" customHeight="1">
      <c r="A379" s="71" t="str">
        <f>VLOOKUP(Table1354[[#This Row],[Sail Code]],'[1]2016 DATES&amp;PRICES'!B:C,2,FALSE)</f>
        <v>The Romantic Danube</v>
      </c>
      <c r="B379" s="2" t="s">
        <v>404</v>
      </c>
      <c r="C379" s="16" t="s">
        <v>23</v>
      </c>
      <c r="D379" s="4">
        <v>7</v>
      </c>
      <c r="E379" s="11">
        <v>42590</v>
      </c>
      <c r="F379" s="11">
        <v>42597</v>
      </c>
      <c r="G379" s="16" t="s">
        <v>201</v>
      </c>
      <c r="H379" s="82">
        <v>82</v>
      </c>
      <c r="I379" s="82">
        <v>31</v>
      </c>
      <c r="J379" s="82">
        <v>2</v>
      </c>
      <c r="K379" s="82">
        <v>3</v>
      </c>
      <c r="L379" s="16"/>
      <c r="M379" s="82">
        <v>46</v>
      </c>
      <c r="N379" s="87">
        <f t="shared" si="6"/>
        <v>0.43902439024390238</v>
      </c>
      <c r="O379" s="20"/>
      <c r="P379" s="20"/>
      <c r="Q379" s="78" t="s">
        <v>533</v>
      </c>
      <c r="R379" s="20"/>
      <c r="S379" s="22"/>
      <c r="T379" s="23"/>
      <c r="U379" s="21"/>
    </row>
    <row r="380" spans="1:21" ht="15" customHeight="1">
      <c r="A380" s="71" t="str">
        <f>VLOOKUP(Table1354[[#This Row],[Sail Code]],'[1]2016 DATES&amp;PRICES'!B:C,2,FALSE)</f>
        <v>The Romantic Danube</v>
      </c>
      <c r="B380" s="2" t="s">
        <v>405</v>
      </c>
      <c r="C380" s="16" t="s">
        <v>26</v>
      </c>
      <c r="D380" s="4">
        <v>7</v>
      </c>
      <c r="E380" s="11">
        <v>42593</v>
      </c>
      <c r="F380" s="11">
        <v>42600</v>
      </c>
      <c r="G380" s="16" t="s">
        <v>201</v>
      </c>
      <c r="H380" s="82">
        <v>79</v>
      </c>
      <c r="I380" s="82">
        <v>55</v>
      </c>
      <c r="J380" s="82">
        <v>12</v>
      </c>
      <c r="K380" s="82">
        <v>0</v>
      </c>
      <c r="L380" s="16"/>
      <c r="M380" s="82">
        <v>12</v>
      </c>
      <c r="N380" s="96">
        <f t="shared" si="6"/>
        <v>0.84810126582278478</v>
      </c>
      <c r="O380" s="20" t="s">
        <v>12</v>
      </c>
      <c r="P380" s="20"/>
      <c r="Q380" s="78" t="s">
        <v>533</v>
      </c>
      <c r="R380" s="20"/>
      <c r="S380" s="22"/>
      <c r="T380" s="23"/>
      <c r="U380" s="21"/>
    </row>
    <row r="381" spans="1:21" ht="15" customHeight="1">
      <c r="A381" s="71" t="str">
        <f>VLOOKUP(Table1354[[#This Row],[Sail Code]],'[1]2016 DATES&amp;PRICES'!B:C,2,FALSE)</f>
        <v>The Romantic Danube</v>
      </c>
      <c r="B381" s="2" t="s">
        <v>406</v>
      </c>
      <c r="C381" s="16" t="s">
        <v>30</v>
      </c>
      <c r="D381" s="4">
        <v>7</v>
      </c>
      <c r="E381" s="11">
        <v>42596</v>
      </c>
      <c r="F381" s="11">
        <v>42603</v>
      </c>
      <c r="G381" s="16" t="s">
        <v>201</v>
      </c>
      <c r="H381" s="82">
        <v>82</v>
      </c>
      <c r="I381" s="82">
        <v>51</v>
      </c>
      <c r="J381" s="82">
        <v>5</v>
      </c>
      <c r="K381" s="82">
        <v>0</v>
      </c>
      <c r="L381" s="82">
        <v>1</v>
      </c>
      <c r="M381" s="82">
        <v>26</v>
      </c>
      <c r="N381" s="87">
        <f t="shared" si="6"/>
        <v>0.68292682926829262</v>
      </c>
      <c r="O381" s="20"/>
      <c r="P381" s="20"/>
      <c r="Q381" s="78"/>
      <c r="R381" s="20"/>
      <c r="S381" s="22"/>
      <c r="T381" s="23"/>
      <c r="U381" s="21"/>
    </row>
    <row r="382" spans="1:21" ht="15" customHeight="1">
      <c r="A382" s="71" t="str">
        <f>VLOOKUP(Table1354[[#This Row],[Sail Code]],'[1]2016 DATES&amp;PRICES'!B:C,2,FALSE)</f>
        <v>The Romantic Danube</v>
      </c>
      <c r="B382" s="2" t="s">
        <v>407</v>
      </c>
      <c r="C382" s="16" t="s">
        <v>26</v>
      </c>
      <c r="D382" s="4">
        <v>7</v>
      </c>
      <c r="E382" s="11">
        <v>42607</v>
      </c>
      <c r="F382" s="11">
        <v>42614</v>
      </c>
      <c r="G382" s="16" t="s">
        <v>201</v>
      </c>
      <c r="H382" s="82">
        <v>79</v>
      </c>
      <c r="I382" s="82">
        <v>29</v>
      </c>
      <c r="J382" s="82">
        <v>16</v>
      </c>
      <c r="K382" s="82">
        <v>1</v>
      </c>
      <c r="L382" s="16"/>
      <c r="M382" s="82">
        <v>33</v>
      </c>
      <c r="N382" s="87">
        <f t="shared" si="6"/>
        <v>0.58227848101265822</v>
      </c>
      <c r="O382" s="20"/>
      <c r="P382" s="20"/>
      <c r="Q382" s="78" t="s">
        <v>533</v>
      </c>
      <c r="R382" s="20"/>
      <c r="S382" s="22"/>
      <c r="T382" s="23"/>
      <c r="U382" s="21"/>
    </row>
    <row r="383" spans="1:21" ht="15" customHeight="1">
      <c r="A383" s="71" t="str">
        <f>VLOOKUP(Table1354[[#This Row],[Sail Code]],'[1]2016 DATES&amp;PRICES'!B:C,2,FALSE)</f>
        <v>The Romantic Danube</v>
      </c>
      <c r="B383" s="2" t="s">
        <v>408</v>
      </c>
      <c r="C383" s="16" t="s">
        <v>52</v>
      </c>
      <c r="D383" s="4">
        <v>7</v>
      </c>
      <c r="E383" s="11">
        <v>42618</v>
      </c>
      <c r="F383" s="11">
        <v>42625</v>
      </c>
      <c r="G383" s="16" t="s">
        <v>201</v>
      </c>
      <c r="H383" s="82">
        <v>82</v>
      </c>
      <c r="I383" s="82">
        <v>40</v>
      </c>
      <c r="J383" s="82">
        <v>15</v>
      </c>
      <c r="K383" s="82">
        <v>1</v>
      </c>
      <c r="L383" s="82">
        <v>1</v>
      </c>
      <c r="M383" s="82">
        <v>26</v>
      </c>
      <c r="N383" s="87">
        <f t="shared" si="6"/>
        <v>0.68292682926829262</v>
      </c>
      <c r="O383" s="20"/>
      <c r="P383" s="20"/>
      <c r="Q383" s="78"/>
      <c r="R383" s="20"/>
      <c r="S383" s="22"/>
      <c r="T383" s="23"/>
      <c r="U383" s="21"/>
    </row>
    <row r="384" spans="1:21" ht="15" customHeight="1">
      <c r="A384" s="71" t="str">
        <f>VLOOKUP(Table1354[[#This Row],[Sail Code]],'[1]2016 DATES&amp;PRICES'!B:C,2,FALSE)</f>
        <v>The Romantic Danube</v>
      </c>
      <c r="B384" s="2" t="s">
        <v>409</v>
      </c>
      <c r="C384" s="16" t="s">
        <v>26</v>
      </c>
      <c r="D384" s="4">
        <v>7</v>
      </c>
      <c r="E384" s="11">
        <v>42621</v>
      </c>
      <c r="F384" s="11">
        <v>42628</v>
      </c>
      <c r="G384" s="16" t="s">
        <v>201</v>
      </c>
      <c r="H384" s="82">
        <v>79</v>
      </c>
      <c r="I384" s="82">
        <v>79</v>
      </c>
      <c r="J384" s="82">
        <v>0</v>
      </c>
      <c r="K384" s="82">
        <v>0</v>
      </c>
      <c r="L384" s="16"/>
      <c r="M384" s="82">
        <v>0</v>
      </c>
      <c r="N384" s="91">
        <f t="shared" si="6"/>
        <v>1</v>
      </c>
      <c r="O384" s="20"/>
      <c r="P384" s="20"/>
      <c r="Q384" s="78"/>
      <c r="R384" s="20"/>
      <c r="S384" s="22"/>
      <c r="T384" s="23"/>
      <c r="U384" s="21"/>
    </row>
    <row r="385" spans="1:21" ht="15" customHeight="1">
      <c r="A385" s="71" t="str">
        <f>VLOOKUP(Table1354[[#This Row],[Sail Code]],'[1]2016 DATES&amp;PRICES'!B:C,2,FALSE)</f>
        <v>The Romantic Danube</v>
      </c>
      <c r="B385" s="2" t="s">
        <v>410</v>
      </c>
      <c r="C385" s="16" t="s">
        <v>30</v>
      </c>
      <c r="D385" s="4">
        <v>7</v>
      </c>
      <c r="E385" s="11">
        <v>42624</v>
      </c>
      <c r="F385" s="11">
        <v>42631</v>
      </c>
      <c r="G385" s="16" t="s">
        <v>201</v>
      </c>
      <c r="H385" s="82">
        <v>82</v>
      </c>
      <c r="I385" s="82">
        <v>59</v>
      </c>
      <c r="J385" s="82">
        <v>20</v>
      </c>
      <c r="K385" s="82">
        <v>0</v>
      </c>
      <c r="L385" s="82">
        <v>3</v>
      </c>
      <c r="M385" s="82">
        <v>3</v>
      </c>
      <c r="N385" s="91">
        <f t="shared" si="6"/>
        <v>0.96341463414634143</v>
      </c>
      <c r="O385" s="20"/>
      <c r="P385" s="20"/>
      <c r="Q385" s="78"/>
      <c r="R385" s="20"/>
      <c r="S385" s="22"/>
      <c r="T385" s="23"/>
      <c r="U385" s="21"/>
    </row>
    <row r="386" spans="1:21" ht="15" customHeight="1">
      <c r="A386" s="71" t="str">
        <f>VLOOKUP(Table1354[[#This Row],[Sail Code]],'[1]2016 DATES&amp;PRICES'!B:C,2,FALSE)</f>
        <v>The Romantic Danube</v>
      </c>
      <c r="B386" s="2" t="s">
        <v>411</v>
      </c>
      <c r="C386" s="16" t="s">
        <v>26</v>
      </c>
      <c r="D386" s="4">
        <v>7</v>
      </c>
      <c r="E386" s="11">
        <v>42635</v>
      </c>
      <c r="F386" s="11">
        <v>42642</v>
      </c>
      <c r="G386" s="16" t="s">
        <v>201</v>
      </c>
      <c r="H386" s="82">
        <v>79</v>
      </c>
      <c r="I386" s="82">
        <v>37</v>
      </c>
      <c r="J386" s="82">
        <v>27</v>
      </c>
      <c r="K386" s="82">
        <v>1</v>
      </c>
      <c r="L386" s="82">
        <v>2</v>
      </c>
      <c r="M386" s="82">
        <v>14</v>
      </c>
      <c r="N386" s="96">
        <f t="shared" si="6"/>
        <v>0.82278481012658222</v>
      </c>
      <c r="O386" s="20"/>
      <c r="P386" s="20"/>
      <c r="Q386" s="78"/>
      <c r="R386" s="20"/>
      <c r="S386" s="22"/>
      <c r="T386" s="23"/>
      <c r="U386" s="21"/>
    </row>
    <row r="387" spans="1:21" ht="15" customHeight="1">
      <c r="A387" s="71" t="str">
        <f>VLOOKUP(Table1354[[#This Row],[Sail Code]],'[1]2016 DATES&amp;PRICES'!B:C,2,FALSE)</f>
        <v>The Romantic Danube</v>
      </c>
      <c r="B387" s="2" t="s">
        <v>412</v>
      </c>
      <c r="C387" s="16" t="s">
        <v>30</v>
      </c>
      <c r="D387" s="4">
        <v>7</v>
      </c>
      <c r="E387" s="11">
        <v>42638</v>
      </c>
      <c r="F387" s="11">
        <v>42645</v>
      </c>
      <c r="G387" s="16" t="s">
        <v>201</v>
      </c>
      <c r="H387" s="82">
        <v>82</v>
      </c>
      <c r="I387" s="82">
        <v>50</v>
      </c>
      <c r="J387" s="82">
        <v>6</v>
      </c>
      <c r="K387" s="82">
        <v>1</v>
      </c>
      <c r="L387" s="82">
        <v>5</v>
      </c>
      <c r="M387" s="82">
        <v>25</v>
      </c>
      <c r="N387" s="85">
        <f t="shared" si="6"/>
        <v>0.69512195121951215</v>
      </c>
      <c r="O387" s="20"/>
      <c r="P387" s="20"/>
      <c r="Q387" s="78"/>
      <c r="R387" s="20"/>
      <c r="S387" s="22"/>
      <c r="T387" s="23"/>
      <c r="U387" s="21"/>
    </row>
    <row r="388" spans="1:21" ht="15" customHeight="1">
      <c r="A388" s="71" t="str">
        <f>VLOOKUP(Table1354[[#This Row],[Sail Code]],'[1]2016 DATES&amp;PRICES'!B:C,2,FALSE)</f>
        <v>The Romantic Danube</v>
      </c>
      <c r="B388" s="2" t="s">
        <v>413</v>
      </c>
      <c r="C388" s="16" t="s">
        <v>23</v>
      </c>
      <c r="D388" s="4">
        <v>7</v>
      </c>
      <c r="E388" s="11">
        <v>42646</v>
      </c>
      <c r="F388" s="11">
        <v>42653</v>
      </c>
      <c r="G388" s="16" t="s">
        <v>201</v>
      </c>
      <c r="H388" s="82">
        <v>82</v>
      </c>
      <c r="I388" s="82">
        <v>32</v>
      </c>
      <c r="J388" s="82">
        <v>14</v>
      </c>
      <c r="K388" s="82">
        <v>4</v>
      </c>
      <c r="L388" s="16"/>
      <c r="M388" s="82">
        <v>32</v>
      </c>
      <c r="N388" s="87">
        <f t="shared" ref="N388:N420" si="7">1-SUM(M388/H388)</f>
        <v>0.6097560975609756</v>
      </c>
      <c r="O388" s="20"/>
      <c r="P388" s="20"/>
      <c r="Q388" s="78"/>
      <c r="R388" s="20"/>
      <c r="S388" s="22"/>
      <c r="T388" s="23"/>
      <c r="U388" s="21"/>
    </row>
    <row r="389" spans="1:21" ht="15" customHeight="1">
      <c r="A389" s="71" t="str">
        <f>VLOOKUP(Table1354[[#This Row],[Sail Code]],'[1]2016 DATES&amp;PRICES'!B:C,2,FALSE)</f>
        <v>The Romantic Danube</v>
      </c>
      <c r="B389" s="2" t="s">
        <v>414</v>
      </c>
      <c r="C389" s="16" t="s">
        <v>26</v>
      </c>
      <c r="D389" s="4">
        <v>7</v>
      </c>
      <c r="E389" s="11">
        <v>42649</v>
      </c>
      <c r="F389" s="11">
        <v>42656</v>
      </c>
      <c r="G389" s="16" t="s">
        <v>201</v>
      </c>
      <c r="H389" s="82">
        <v>79</v>
      </c>
      <c r="I389" s="82">
        <v>39</v>
      </c>
      <c r="J389" s="82">
        <v>12</v>
      </c>
      <c r="K389" s="82">
        <v>0</v>
      </c>
      <c r="L389" s="16"/>
      <c r="M389" s="82">
        <v>28</v>
      </c>
      <c r="N389" s="87">
        <f t="shared" si="7"/>
        <v>0.64556962025316456</v>
      </c>
      <c r="O389" s="20"/>
      <c r="P389" s="20"/>
      <c r="Q389" s="78"/>
      <c r="R389" s="20"/>
      <c r="S389" s="22"/>
      <c r="T389" s="23"/>
      <c r="U389" s="21"/>
    </row>
    <row r="390" spans="1:21" ht="15" customHeight="1">
      <c r="A390" s="71" t="str">
        <f>VLOOKUP(Table1354[[#This Row],[Sail Code]],'[1]2016 DATES&amp;PRICES'!B:C,2,FALSE)</f>
        <v>The Romantic Danube</v>
      </c>
      <c r="B390" s="2" t="s">
        <v>415</v>
      </c>
      <c r="C390" s="16" t="s">
        <v>28</v>
      </c>
      <c r="D390" s="4">
        <v>7</v>
      </c>
      <c r="E390" s="11">
        <v>42650</v>
      </c>
      <c r="F390" s="11">
        <v>42657</v>
      </c>
      <c r="G390" s="16" t="s">
        <v>201</v>
      </c>
      <c r="H390" s="82">
        <v>79</v>
      </c>
      <c r="I390" s="82">
        <v>0</v>
      </c>
      <c r="J390" s="82">
        <v>1</v>
      </c>
      <c r="K390" s="82">
        <v>2</v>
      </c>
      <c r="L390" s="16"/>
      <c r="M390" s="82">
        <v>76</v>
      </c>
      <c r="N390" s="83">
        <f t="shared" si="7"/>
        <v>3.7974683544303778E-2</v>
      </c>
      <c r="O390" s="20"/>
      <c r="P390" s="20"/>
      <c r="Q390" s="78"/>
      <c r="R390" s="20"/>
      <c r="S390" s="22"/>
      <c r="T390" s="23">
        <v>1000</v>
      </c>
      <c r="U390" s="21"/>
    </row>
    <row r="391" spans="1:21" ht="15" customHeight="1">
      <c r="A391" s="71" t="str">
        <f>VLOOKUP(Table1354[[#This Row],[Sail Code]],'[1]2016 DATES&amp;PRICES'!B:C,2,FALSE)</f>
        <v>The Romantic Danube</v>
      </c>
      <c r="B391" s="2" t="s">
        <v>416</v>
      </c>
      <c r="C391" s="16" t="s">
        <v>30</v>
      </c>
      <c r="D391" s="4">
        <v>7</v>
      </c>
      <c r="E391" s="11">
        <v>42652</v>
      </c>
      <c r="F391" s="11">
        <v>42659</v>
      </c>
      <c r="G391" s="16" t="s">
        <v>201</v>
      </c>
      <c r="H391" s="82">
        <v>82</v>
      </c>
      <c r="I391" s="82">
        <v>39</v>
      </c>
      <c r="J391" s="82">
        <v>2</v>
      </c>
      <c r="K391" s="82">
        <v>0</v>
      </c>
      <c r="L391" s="16"/>
      <c r="M391" s="82">
        <v>41</v>
      </c>
      <c r="N391" s="87">
        <f t="shared" si="7"/>
        <v>0.5</v>
      </c>
      <c r="O391" s="20"/>
      <c r="P391" s="20"/>
      <c r="Q391" s="78"/>
      <c r="R391" s="20"/>
      <c r="S391" s="22"/>
      <c r="T391" s="23"/>
      <c r="U391" s="21"/>
    </row>
    <row r="392" spans="1:21" ht="15" customHeight="1">
      <c r="A392" s="71" t="str">
        <f>VLOOKUP(Table1354[[#This Row],[Sail Code]],'[1]2016 DATES&amp;PRICES'!B:C,2,FALSE)</f>
        <v>The Romantic Danube</v>
      </c>
      <c r="B392" s="2" t="s">
        <v>417</v>
      </c>
      <c r="C392" s="16" t="s">
        <v>26</v>
      </c>
      <c r="D392" s="4">
        <v>7</v>
      </c>
      <c r="E392" s="11">
        <v>42663</v>
      </c>
      <c r="F392" s="11">
        <v>42670</v>
      </c>
      <c r="G392" s="16" t="s">
        <v>201</v>
      </c>
      <c r="H392" s="82">
        <v>79</v>
      </c>
      <c r="I392" s="82">
        <v>1</v>
      </c>
      <c r="J392" s="82">
        <v>5</v>
      </c>
      <c r="K392" s="82">
        <v>0</v>
      </c>
      <c r="L392" s="16"/>
      <c r="M392" s="82">
        <v>73</v>
      </c>
      <c r="N392" s="83">
        <f t="shared" si="7"/>
        <v>7.5949367088607556E-2</v>
      </c>
      <c r="O392" s="20"/>
      <c r="P392" s="20"/>
      <c r="Q392" s="78"/>
      <c r="R392" s="20">
        <v>1</v>
      </c>
      <c r="S392" s="22"/>
      <c r="T392" s="23">
        <v>1000</v>
      </c>
      <c r="U392" s="21"/>
    </row>
    <row r="393" spans="1:21" ht="15" customHeight="1">
      <c r="A393" s="71" t="str">
        <f>VLOOKUP(Table1354[[#This Row],[Sail Code]],'[1]2016 DATES&amp;PRICES'!B:C,2,FALSE)</f>
        <v>The Romantic Danube</v>
      </c>
      <c r="B393" s="2" t="s">
        <v>418</v>
      </c>
      <c r="C393" s="16" t="s">
        <v>28</v>
      </c>
      <c r="D393" s="4">
        <v>7</v>
      </c>
      <c r="E393" s="11">
        <v>42664</v>
      </c>
      <c r="F393" s="11">
        <v>42671</v>
      </c>
      <c r="G393" s="16" t="s">
        <v>201</v>
      </c>
      <c r="H393" s="82">
        <v>79</v>
      </c>
      <c r="I393" s="82">
        <v>0</v>
      </c>
      <c r="J393" s="82">
        <v>0</v>
      </c>
      <c r="K393" s="82">
        <v>0</v>
      </c>
      <c r="L393" s="16"/>
      <c r="M393" s="82">
        <v>79</v>
      </c>
      <c r="N393" s="83">
        <f t="shared" si="7"/>
        <v>0</v>
      </c>
      <c r="O393" s="20"/>
      <c r="P393" s="20"/>
      <c r="Q393" s="78"/>
      <c r="R393" s="20"/>
      <c r="S393" s="22"/>
      <c r="T393" s="23">
        <v>1000</v>
      </c>
      <c r="U393" s="21"/>
    </row>
    <row r="394" spans="1:21">
      <c r="A394" s="71" t="str">
        <f>VLOOKUP(Table1354[[#This Row],[Sail Code]],'[1]2016 DATES&amp;PRICES'!B:C,2,FALSE)</f>
        <v>The Romantic Danube</v>
      </c>
      <c r="B394" s="2" t="s">
        <v>419</v>
      </c>
      <c r="C394" s="16" t="s">
        <v>30</v>
      </c>
      <c r="D394" s="4">
        <v>7</v>
      </c>
      <c r="E394" s="11">
        <v>42666</v>
      </c>
      <c r="F394" s="11">
        <v>42673</v>
      </c>
      <c r="G394" s="16" t="s">
        <v>201</v>
      </c>
      <c r="H394" s="82">
        <v>82</v>
      </c>
      <c r="I394" s="82">
        <v>9</v>
      </c>
      <c r="J394" s="82">
        <v>0</v>
      </c>
      <c r="K394" s="82">
        <v>0</v>
      </c>
      <c r="L394" s="16"/>
      <c r="M394" s="82">
        <v>73</v>
      </c>
      <c r="N394" s="88">
        <f t="shared" si="7"/>
        <v>0.1097560975609756</v>
      </c>
      <c r="O394" s="20"/>
      <c r="P394" s="20"/>
      <c r="Q394" s="78"/>
      <c r="R394" s="20">
        <v>5</v>
      </c>
      <c r="S394" s="25">
        <f>VLOOKUP(Table1354[[#This Row],[Sail Code]],'[1]2016 PROMO'!C:R,9,FALSE)</f>
        <v>2000</v>
      </c>
      <c r="T394" s="23">
        <v>1000</v>
      </c>
      <c r="U394" s="21"/>
    </row>
    <row r="395" spans="1:21">
      <c r="A395" s="71" t="str">
        <f>VLOOKUP(Table1354[[#This Row],[Sail Code]],'[1]2016 DATES&amp;PRICES'!B:C,2,FALSE)</f>
        <v>The Romantic Danube</v>
      </c>
      <c r="B395" s="5" t="s">
        <v>420</v>
      </c>
      <c r="C395" s="16" t="s">
        <v>23</v>
      </c>
      <c r="D395" s="4">
        <v>7</v>
      </c>
      <c r="E395" s="11">
        <v>42674</v>
      </c>
      <c r="F395" s="11">
        <v>42681</v>
      </c>
      <c r="G395" s="16" t="s">
        <v>201</v>
      </c>
      <c r="H395" s="82">
        <v>82</v>
      </c>
      <c r="I395" s="82">
        <v>12</v>
      </c>
      <c r="J395" s="82">
        <v>3</v>
      </c>
      <c r="K395" s="82">
        <v>0</v>
      </c>
      <c r="L395" s="16"/>
      <c r="M395" s="82">
        <v>67</v>
      </c>
      <c r="N395" s="88">
        <f t="shared" si="7"/>
        <v>0.18292682926829273</v>
      </c>
      <c r="O395" s="20"/>
      <c r="P395" s="20"/>
      <c r="Q395" s="78"/>
      <c r="R395" s="20"/>
      <c r="S395" s="97" t="s">
        <v>648</v>
      </c>
      <c r="T395" s="98" t="s">
        <v>648</v>
      </c>
      <c r="U395" s="21"/>
    </row>
    <row r="396" spans="1:21" ht="15" customHeight="1">
      <c r="A396" s="71" t="str">
        <f>VLOOKUP(Table1354[[#This Row],[Sail Code]],'[1]2016 DATES&amp;PRICES'!B:C,2,FALSE)</f>
        <v>The Romantic Danube</v>
      </c>
      <c r="B396" s="5" t="s">
        <v>421</v>
      </c>
      <c r="C396" s="16" t="s">
        <v>26</v>
      </c>
      <c r="D396" s="4">
        <v>7</v>
      </c>
      <c r="E396" s="11">
        <v>42677</v>
      </c>
      <c r="F396" s="11">
        <v>42684</v>
      </c>
      <c r="G396" s="16" t="s">
        <v>201</v>
      </c>
      <c r="H396" s="82">
        <v>79</v>
      </c>
      <c r="I396" s="82">
        <v>2</v>
      </c>
      <c r="J396" s="82">
        <v>5</v>
      </c>
      <c r="K396" s="82">
        <v>0</v>
      </c>
      <c r="L396" s="16"/>
      <c r="M396" s="82">
        <v>72</v>
      </c>
      <c r="N396" s="83">
        <f t="shared" si="7"/>
        <v>8.8607594936708889E-2</v>
      </c>
      <c r="O396" s="20"/>
      <c r="P396" s="20"/>
      <c r="Q396" s="78" t="s">
        <v>533</v>
      </c>
      <c r="R396" s="20"/>
      <c r="S396" s="97" t="s">
        <v>648</v>
      </c>
      <c r="T396" s="98" t="s">
        <v>648</v>
      </c>
      <c r="U396" s="21"/>
    </row>
    <row r="397" spans="1:21">
      <c r="A397" s="71" t="str">
        <f>VLOOKUP(Table1354[[#This Row],[Sail Code]],'[1]2016 DATES&amp;PRICES'!B:C,2,FALSE)</f>
        <v>The Romantic Danube</v>
      </c>
      <c r="B397" s="2" t="s">
        <v>422</v>
      </c>
      <c r="C397" s="16" t="s">
        <v>28</v>
      </c>
      <c r="D397" s="4">
        <v>7</v>
      </c>
      <c r="E397" s="11">
        <v>42678</v>
      </c>
      <c r="F397" s="11">
        <v>42685</v>
      </c>
      <c r="G397" s="16" t="s">
        <v>201</v>
      </c>
      <c r="H397" s="82">
        <v>79</v>
      </c>
      <c r="I397" s="82">
        <v>0</v>
      </c>
      <c r="J397" s="82">
        <v>0</v>
      </c>
      <c r="K397" s="82">
        <v>0</v>
      </c>
      <c r="L397" s="16"/>
      <c r="M397" s="82">
        <v>79</v>
      </c>
      <c r="N397" s="83">
        <f t="shared" si="7"/>
        <v>0</v>
      </c>
      <c r="O397" s="20"/>
      <c r="P397" s="20"/>
      <c r="Q397" s="78"/>
      <c r="R397" s="20"/>
      <c r="S397" s="22"/>
      <c r="T397" s="23">
        <v>1500</v>
      </c>
      <c r="U397" s="21"/>
    </row>
    <row r="398" spans="1:21">
      <c r="A398" s="71" t="str">
        <f>VLOOKUP(Table1354[[#This Row],[Sail Code]],'[1]2016 DATES&amp;PRICES'!B:C,2,FALSE)</f>
        <v>The Romantic Danube</v>
      </c>
      <c r="B398" s="5" t="s">
        <v>423</v>
      </c>
      <c r="C398" s="16" t="s">
        <v>30</v>
      </c>
      <c r="D398" s="4">
        <v>7</v>
      </c>
      <c r="E398" s="11">
        <v>42680</v>
      </c>
      <c r="F398" s="11">
        <v>42687</v>
      </c>
      <c r="G398" s="16" t="s">
        <v>201</v>
      </c>
      <c r="H398" s="82">
        <v>82</v>
      </c>
      <c r="I398" s="82">
        <v>0</v>
      </c>
      <c r="J398" s="82">
        <v>1</v>
      </c>
      <c r="K398" s="82">
        <v>0</v>
      </c>
      <c r="L398" s="16"/>
      <c r="M398" s="82">
        <v>81</v>
      </c>
      <c r="N398" s="83">
        <f t="shared" si="7"/>
        <v>1.2195121951219523E-2</v>
      </c>
      <c r="O398" s="20"/>
      <c r="P398" s="20" t="s">
        <v>12</v>
      </c>
      <c r="Q398" s="78" t="s">
        <v>533</v>
      </c>
      <c r="R398" s="20"/>
      <c r="S398" s="97" t="s">
        <v>648</v>
      </c>
      <c r="T398" s="98" t="s">
        <v>648</v>
      </c>
      <c r="U398" s="21"/>
    </row>
    <row r="399" spans="1:21">
      <c r="A399" s="71" t="str">
        <f>VLOOKUP(Table1354[[#This Row],[Sail Code]],'[1]2016 DATES&amp;PRICES'!B:C,2,FALSE)</f>
        <v>The Romantic Danube</v>
      </c>
      <c r="B399" s="5" t="s">
        <v>424</v>
      </c>
      <c r="C399" s="16" t="s">
        <v>23</v>
      </c>
      <c r="D399" s="4">
        <v>7</v>
      </c>
      <c r="E399" s="11">
        <v>42688</v>
      </c>
      <c r="F399" s="11">
        <v>42695</v>
      </c>
      <c r="G399" s="16" t="s">
        <v>201</v>
      </c>
      <c r="H399" s="82">
        <v>82</v>
      </c>
      <c r="I399" s="82">
        <v>28</v>
      </c>
      <c r="J399" s="82">
        <v>4</v>
      </c>
      <c r="K399" s="82">
        <v>0</v>
      </c>
      <c r="L399" s="16"/>
      <c r="M399" s="82">
        <v>50</v>
      </c>
      <c r="N399" s="87">
        <f t="shared" si="7"/>
        <v>0.3902439024390244</v>
      </c>
      <c r="O399" s="20"/>
      <c r="P399" s="20"/>
      <c r="Q399" s="78" t="s">
        <v>533</v>
      </c>
      <c r="R399" s="20" t="s">
        <v>644</v>
      </c>
      <c r="S399" s="97" t="s">
        <v>648</v>
      </c>
      <c r="T399" s="98" t="s">
        <v>648</v>
      </c>
      <c r="U399" s="21"/>
    </row>
    <row r="400" spans="1:21" ht="15" customHeight="1">
      <c r="A400" s="71" t="str">
        <f>VLOOKUP(Table1354[[#This Row],[Sail Code]],'[1]2016 DATES&amp;PRICES'!B:C,2,FALSE)</f>
        <v>The Romantic Danube</v>
      </c>
      <c r="B400" s="5" t="s">
        <v>425</v>
      </c>
      <c r="C400" s="16" t="s">
        <v>26</v>
      </c>
      <c r="D400" s="4">
        <v>7</v>
      </c>
      <c r="E400" s="11">
        <v>42691</v>
      </c>
      <c r="F400" s="11">
        <v>42698</v>
      </c>
      <c r="G400" s="16" t="s">
        <v>201</v>
      </c>
      <c r="H400" s="82">
        <v>79</v>
      </c>
      <c r="I400" s="82">
        <v>6</v>
      </c>
      <c r="J400" s="82">
        <v>0</v>
      </c>
      <c r="K400" s="82">
        <v>0</v>
      </c>
      <c r="L400" s="16"/>
      <c r="M400" s="82">
        <v>73</v>
      </c>
      <c r="N400" s="83">
        <f t="shared" si="7"/>
        <v>7.5949367088607556E-2</v>
      </c>
      <c r="O400" s="20" t="s">
        <v>12</v>
      </c>
      <c r="P400" s="20"/>
      <c r="Q400" s="78" t="s">
        <v>533</v>
      </c>
      <c r="R400" s="20"/>
      <c r="S400" s="97" t="s">
        <v>648</v>
      </c>
      <c r="T400" s="98" t="s">
        <v>648</v>
      </c>
      <c r="U400" s="21"/>
    </row>
    <row r="401" spans="1:21">
      <c r="A401" s="71" t="str">
        <f>VLOOKUP(Table1354[[#This Row],[Sail Code]],'[1]2016 DATES&amp;PRICES'!B:C,2,FALSE)</f>
        <v>The Romantic Danube</v>
      </c>
      <c r="B401" s="2" t="s">
        <v>426</v>
      </c>
      <c r="C401" s="16" t="s">
        <v>28</v>
      </c>
      <c r="D401" s="4">
        <v>7</v>
      </c>
      <c r="E401" s="11">
        <v>42692</v>
      </c>
      <c r="F401" s="11">
        <v>42699</v>
      </c>
      <c r="G401" s="16" t="s">
        <v>201</v>
      </c>
      <c r="H401" s="82">
        <v>79</v>
      </c>
      <c r="I401" s="82">
        <v>0</v>
      </c>
      <c r="J401" s="82">
        <v>0</v>
      </c>
      <c r="K401" s="82">
        <v>0</v>
      </c>
      <c r="L401" s="16"/>
      <c r="M401" s="82">
        <v>79</v>
      </c>
      <c r="N401" s="83">
        <f t="shared" si="7"/>
        <v>0</v>
      </c>
      <c r="O401" s="20"/>
      <c r="P401" s="20"/>
      <c r="Q401" s="78"/>
      <c r="R401" s="20"/>
      <c r="S401" s="22"/>
      <c r="T401" s="23">
        <v>1500</v>
      </c>
      <c r="U401" s="21"/>
    </row>
    <row r="402" spans="1:21" ht="15" customHeight="1">
      <c r="A402" s="71" t="str">
        <f>VLOOKUP(Table1354[[#This Row],[Sail Code]],'[1]2016 DATES&amp;PRICES'!B:C,2,FALSE)</f>
        <v>The Romantic Danube</v>
      </c>
      <c r="B402" s="5" t="s">
        <v>427</v>
      </c>
      <c r="C402" s="16" t="s">
        <v>30</v>
      </c>
      <c r="D402" s="4">
        <v>7</v>
      </c>
      <c r="E402" s="11">
        <v>42694</v>
      </c>
      <c r="F402" s="11">
        <v>42701</v>
      </c>
      <c r="G402" s="16" t="s">
        <v>201</v>
      </c>
      <c r="H402" s="82">
        <v>82</v>
      </c>
      <c r="I402" s="82">
        <v>0</v>
      </c>
      <c r="J402" s="82">
        <v>0</v>
      </c>
      <c r="K402" s="82">
        <v>0</v>
      </c>
      <c r="L402" s="16"/>
      <c r="M402" s="82">
        <v>82</v>
      </c>
      <c r="N402" s="87">
        <f t="shared" si="7"/>
        <v>0</v>
      </c>
      <c r="O402" s="20"/>
      <c r="P402" s="20" t="s">
        <v>12</v>
      </c>
      <c r="Q402" s="78" t="s">
        <v>533</v>
      </c>
      <c r="R402" s="20"/>
      <c r="S402" s="97" t="s">
        <v>648</v>
      </c>
      <c r="T402" s="98" t="s">
        <v>648</v>
      </c>
      <c r="U402" s="21"/>
    </row>
    <row r="403" spans="1:21" ht="15" customHeight="1">
      <c r="A403" s="71" t="str">
        <f>VLOOKUP(Table1354[[#This Row],[Sail Code]],'[1]2016 DATES&amp;PRICES'!B:C,2,FALSE)</f>
        <v>Tulip Time Cruise</v>
      </c>
      <c r="B403" s="2" t="s">
        <v>430</v>
      </c>
      <c r="C403" s="16" t="s">
        <v>30</v>
      </c>
      <c r="D403" s="4">
        <v>7</v>
      </c>
      <c r="E403" s="12">
        <v>42456</v>
      </c>
      <c r="F403" s="11">
        <v>42463</v>
      </c>
      <c r="G403" s="16" t="s">
        <v>431</v>
      </c>
      <c r="H403" s="82">
        <v>82</v>
      </c>
      <c r="I403" s="82">
        <v>2</v>
      </c>
      <c r="J403" s="82">
        <v>3</v>
      </c>
      <c r="K403" s="82">
        <v>0</v>
      </c>
      <c r="L403" s="16"/>
      <c r="M403" s="82">
        <v>77</v>
      </c>
      <c r="N403" s="83">
        <f t="shared" si="7"/>
        <v>6.0975609756097615E-2</v>
      </c>
      <c r="O403" s="20" t="s">
        <v>12</v>
      </c>
      <c r="P403" s="20" t="s">
        <v>12</v>
      </c>
      <c r="Q403" s="78" t="s">
        <v>533</v>
      </c>
      <c r="R403" s="20">
        <v>2</v>
      </c>
      <c r="S403" s="22"/>
      <c r="T403" s="110">
        <v>1000</v>
      </c>
      <c r="U403" s="21"/>
    </row>
    <row r="404" spans="1:21" ht="15" customHeight="1">
      <c r="A404" s="71" t="str">
        <f>VLOOKUP(Table1354[[#This Row],[Sail Code]],'[1]2016 DATES&amp;PRICES'!B:C,2,FALSE)</f>
        <v>Tulip Time Cruise</v>
      </c>
      <c r="B404" s="2" t="s">
        <v>432</v>
      </c>
      <c r="C404" s="16" t="s">
        <v>52</v>
      </c>
      <c r="D404" s="4">
        <v>7</v>
      </c>
      <c r="E404" s="12">
        <v>42457</v>
      </c>
      <c r="F404" s="11">
        <v>42464</v>
      </c>
      <c r="G404" s="16" t="s">
        <v>431</v>
      </c>
      <c r="H404" s="82">
        <v>82</v>
      </c>
      <c r="I404" s="82">
        <v>6</v>
      </c>
      <c r="J404" s="82">
        <v>0</v>
      </c>
      <c r="K404" s="82">
        <v>0</v>
      </c>
      <c r="L404" s="16"/>
      <c r="M404" s="82">
        <v>76</v>
      </c>
      <c r="N404" s="83">
        <f t="shared" si="7"/>
        <v>7.3170731707317027E-2</v>
      </c>
      <c r="O404" s="20"/>
      <c r="P404" s="20"/>
      <c r="Q404" s="78" t="s">
        <v>533</v>
      </c>
      <c r="R404" s="20">
        <v>8</v>
      </c>
      <c r="S404" s="25">
        <f>VLOOKUP(Table1354[[#This Row],[Sail Code]],'[1]2016 PROMO'!C:R,9,FALSE)</f>
        <v>2000</v>
      </c>
      <c r="T404" s="110">
        <v>1500</v>
      </c>
      <c r="U404" s="21"/>
    </row>
    <row r="405" spans="1:21" ht="15" customHeight="1">
      <c r="A405" s="71" t="str">
        <f>VLOOKUP(Table1354[[#This Row],[Sail Code]],'[1]2016 DATES&amp;PRICES'!B:C,2,FALSE)</f>
        <v>Tulip Time Cruise</v>
      </c>
      <c r="B405" s="2" t="s">
        <v>433</v>
      </c>
      <c r="C405" s="16" t="s">
        <v>30</v>
      </c>
      <c r="D405" s="4">
        <v>7</v>
      </c>
      <c r="E405" s="12">
        <v>42463</v>
      </c>
      <c r="F405" s="11">
        <v>42470</v>
      </c>
      <c r="G405" s="16" t="s">
        <v>431</v>
      </c>
      <c r="H405" s="82">
        <v>82</v>
      </c>
      <c r="I405" s="82">
        <v>16</v>
      </c>
      <c r="J405" s="82">
        <v>2</v>
      </c>
      <c r="K405" s="82">
        <v>0</v>
      </c>
      <c r="L405" s="16"/>
      <c r="M405" s="82">
        <v>64</v>
      </c>
      <c r="N405" s="87">
        <f t="shared" si="7"/>
        <v>0.21951219512195119</v>
      </c>
      <c r="O405" s="20"/>
      <c r="P405" s="20" t="s">
        <v>12</v>
      </c>
      <c r="Q405" s="78" t="s">
        <v>533</v>
      </c>
      <c r="R405" s="20" t="s">
        <v>665</v>
      </c>
      <c r="S405" s="22"/>
      <c r="T405" s="23"/>
      <c r="U405" s="21"/>
    </row>
    <row r="406" spans="1:21" ht="15" customHeight="1">
      <c r="A406" s="71" t="str">
        <f>VLOOKUP(Table1354[[#This Row],[Sail Code]],'[1]2016 DATES&amp;PRICES'!B:C,2,FALSE)</f>
        <v>Tulip Time Cruise</v>
      </c>
      <c r="B406" s="2" t="s">
        <v>434</v>
      </c>
      <c r="C406" s="16" t="s">
        <v>52</v>
      </c>
      <c r="D406" s="4">
        <v>7</v>
      </c>
      <c r="E406" s="12">
        <v>42464</v>
      </c>
      <c r="F406" s="11">
        <v>42471</v>
      </c>
      <c r="G406" s="16" t="s">
        <v>431</v>
      </c>
      <c r="H406" s="82">
        <v>82</v>
      </c>
      <c r="I406" s="82">
        <v>82</v>
      </c>
      <c r="J406" s="82">
        <v>0</v>
      </c>
      <c r="K406" s="82">
        <v>0</v>
      </c>
      <c r="L406" s="16"/>
      <c r="M406" s="82">
        <v>0</v>
      </c>
      <c r="N406" s="91">
        <f t="shared" si="7"/>
        <v>1</v>
      </c>
      <c r="O406" s="20"/>
      <c r="P406" s="20"/>
      <c r="Q406" s="78" t="s">
        <v>533</v>
      </c>
      <c r="R406" s="20"/>
      <c r="S406" s="22"/>
      <c r="T406" s="23"/>
      <c r="U406" s="21"/>
    </row>
    <row r="407" spans="1:21" ht="15" customHeight="1">
      <c r="A407" s="71" t="str">
        <f>VLOOKUP(Table1354[[#This Row],[Sail Code]],'[1]2016 DATES&amp;PRICES'!B:C,2,FALSE)</f>
        <v>Tulip Time Cruise</v>
      </c>
      <c r="B407" s="2" t="s">
        <v>435</v>
      </c>
      <c r="C407" s="16" t="s">
        <v>28</v>
      </c>
      <c r="D407" s="4">
        <v>7</v>
      </c>
      <c r="E407" s="12">
        <v>42467</v>
      </c>
      <c r="F407" s="11">
        <v>42474</v>
      </c>
      <c r="G407" s="16" t="s">
        <v>431</v>
      </c>
      <c r="H407" s="82">
        <v>79</v>
      </c>
      <c r="I407" s="82">
        <v>0</v>
      </c>
      <c r="J407" s="82">
        <v>4</v>
      </c>
      <c r="K407" s="82">
        <v>0</v>
      </c>
      <c r="L407" s="16"/>
      <c r="M407" s="82">
        <v>75</v>
      </c>
      <c r="N407" s="83">
        <f t="shared" si="7"/>
        <v>5.0632911392405111E-2</v>
      </c>
      <c r="O407" s="20"/>
      <c r="P407" s="20"/>
      <c r="Q407" s="78"/>
      <c r="R407" s="20"/>
      <c r="S407" s="22"/>
      <c r="T407" s="23">
        <v>2000</v>
      </c>
      <c r="U407" s="21"/>
    </row>
    <row r="408" spans="1:21" ht="15" customHeight="1">
      <c r="A408" s="71" t="str">
        <f>VLOOKUP(Table1354[[#This Row],[Sail Code]],'[1]2016 DATES&amp;PRICES'!B:C,2,FALSE)</f>
        <v>Tulip Time Cruise</v>
      </c>
      <c r="B408" s="2" t="s">
        <v>436</v>
      </c>
      <c r="C408" s="16" t="s">
        <v>437</v>
      </c>
      <c r="D408" s="4">
        <v>7</v>
      </c>
      <c r="E408" s="12">
        <v>42469</v>
      </c>
      <c r="F408" s="11">
        <v>42476</v>
      </c>
      <c r="G408" s="16" t="s">
        <v>431</v>
      </c>
      <c r="H408" s="82">
        <v>81</v>
      </c>
      <c r="I408" s="82">
        <v>0</v>
      </c>
      <c r="J408" s="82">
        <v>4</v>
      </c>
      <c r="K408" s="82">
        <v>1</v>
      </c>
      <c r="L408" s="16"/>
      <c r="M408" s="82">
        <v>76</v>
      </c>
      <c r="N408" s="83">
        <f t="shared" si="7"/>
        <v>6.1728395061728447E-2</v>
      </c>
      <c r="O408" s="20"/>
      <c r="P408" s="20"/>
      <c r="Q408" s="78"/>
      <c r="R408" s="20"/>
      <c r="S408" s="22"/>
      <c r="T408" s="23">
        <v>2000</v>
      </c>
      <c r="U408" s="21"/>
    </row>
    <row r="409" spans="1:21" ht="15" customHeight="1">
      <c r="A409" s="71" t="str">
        <f>VLOOKUP(Table1354[[#This Row],[Sail Code]],'[1]2016 DATES&amp;PRICES'!B:C,2,FALSE)</f>
        <v>Tulip Time Cruise</v>
      </c>
      <c r="B409" s="2" t="s">
        <v>438</v>
      </c>
      <c r="C409" s="16" t="s">
        <v>30</v>
      </c>
      <c r="D409" s="4">
        <v>7</v>
      </c>
      <c r="E409" s="12">
        <v>42470</v>
      </c>
      <c r="F409" s="11">
        <v>42477</v>
      </c>
      <c r="G409" s="16" t="s">
        <v>431</v>
      </c>
      <c r="H409" s="82">
        <v>82</v>
      </c>
      <c r="I409" s="82">
        <v>26</v>
      </c>
      <c r="J409" s="82">
        <v>11</v>
      </c>
      <c r="K409" s="82">
        <v>0</v>
      </c>
      <c r="L409" s="16"/>
      <c r="M409" s="82">
        <v>45</v>
      </c>
      <c r="N409" s="87">
        <f t="shared" si="7"/>
        <v>0.45121951219512191</v>
      </c>
      <c r="O409" s="20"/>
      <c r="P409" s="20"/>
      <c r="Q409" s="78" t="s">
        <v>533</v>
      </c>
      <c r="R409" s="20"/>
      <c r="S409" s="22"/>
      <c r="T409" s="23"/>
      <c r="U409" s="21"/>
    </row>
    <row r="410" spans="1:21" ht="15" customHeight="1">
      <c r="A410" s="71" t="str">
        <f>VLOOKUP(Table1354[[#This Row],[Sail Code]],'[1]2016 DATES&amp;PRICES'!B:C,2,FALSE)</f>
        <v>Tulip Time Cruise</v>
      </c>
      <c r="B410" s="2" t="s">
        <v>439</v>
      </c>
      <c r="C410" s="16" t="s">
        <v>52</v>
      </c>
      <c r="D410" s="4">
        <v>7</v>
      </c>
      <c r="E410" s="12">
        <v>42471</v>
      </c>
      <c r="F410" s="11">
        <v>42478</v>
      </c>
      <c r="G410" s="16" t="s">
        <v>431</v>
      </c>
      <c r="H410" s="82">
        <v>82</v>
      </c>
      <c r="I410" s="82">
        <v>82</v>
      </c>
      <c r="J410" s="82">
        <v>0</v>
      </c>
      <c r="K410" s="82">
        <v>0</v>
      </c>
      <c r="L410" s="16"/>
      <c r="M410" s="82">
        <v>0</v>
      </c>
      <c r="N410" s="91">
        <f t="shared" si="7"/>
        <v>1</v>
      </c>
      <c r="O410" s="20"/>
      <c r="P410" s="20"/>
      <c r="Q410" s="78"/>
      <c r="R410" s="20"/>
      <c r="S410" s="22"/>
      <c r="T410" s="23"/>
      <c r="U410" s="21"/>
    </row>
    <row r="411" spans="1:21" ht="15" customHeight="1">
      <c r="A411" s="71" t="str">
        <f>VLOOKUP(Table1354[[#This Row],[Sail Code]],'[1]2016 DATES&amp;PRICES'!B:C,2,FALSE)</f>
        <v>Tulip Time Cruise</v>
      </c>
      <c r="B411" s="2" t="s">
        <v>440</v>
      </c>
      <c r="C411" s="16" t="s">
        <v>28</v>
      </c>
      <c r="D411" s="4">
        <v>7</v>
      </c>
      <c r="E411" s="12">
        <v>42474</v>
      </c>
      <c r="F411" s="11">
        <v>42481</v>
      </c>
      <c r="G411" s="16" t="s">
        <v>431</v>
      </c>
      <c r="H411" s="82">
        <v>79</v>
      </c>
      <c r="I411" s="82">
        <v>0</v>
      </c>
      <c r="J411" s="82">
        <v>11</v>
      </c>
      <c r="K411" s="82">
        <v>2</v>
      </c>
      <c r="L411" s="16"/>
      <c r="M411" s="82">
        <v>66</v>
      </c>
      <c r="N411" s="88">
        <f t="shared" si="7"/>
        <v>0.16455696202531644</v>
      </c>
      <c r="O411" s="20"/>
      <c r="P411" s="20"/>
      <c r="Q411" s="78"/>
      <c r="R411" s="20">
        <v>1</v>
      </c>
      <c r="S411" s="22"/>
      <c r="T411" s="23">
        <v>1000</v>
      </c>
      <c r="U411" s="21"/>
    </row>
    <row r="412" spans="1:21" ht="15" customHeight="1">
      <c r="A412" s="71" t="str">
        <f>VLOOKUP(Table1354[[#This Row],[Sail Code]],'[1]2016 DATES&amp;PRICES'!B:C,2,FALSE)</f>
        <v>Tulip Time Cruise</v>
      </c>
      <c r="B412" s="2" t="s">
        <v>441</v>
      </c>
      <c r="C412" s="16" t="s">
        <v>437</v>
      </c>
      <c r="D412" s="4">
        <v>7</v>
      </c>
      <c r="E412" s="12">
        <v>42476</v>
      </c>
      <c r="F412" s="11">
        <v>42483</v>
      </c>
      <c r="G412" s="16" t="s">
        <v>431</v>
      </c>
      <c r="H412" s="82">
        <v>81</v>
      </c>
      <c r="I412" s="82">
        <v>0</v>
      </c>
      <c r="J412" s="82">
        <v>7</v>
      </c>
      <c r="K412" s="82">
        <v>0</v>
      </c>
      <c r="L412" s="16"/>
      <c r="M412" s="82">
        <v>74</v>
      </c>
      <c r="N412" s="83">
        <f t="shared" si="7"/>
        <v>8.6419753086419804E-2</v>
      </c>
      <c r="O412" s="20"/>
      <c r="P412" s="20"/>
      <c r="Q412" s="78"/>
      <c r="R412" s="20"/>
      <c r="S412" s="22"/>
      <c r="T412" s="23">
        <v>1000</v>
      </c>
      <c r="U412" s="21"/>
    </row>
    <row r="413" spans="1:21" ht="15" customHeight="1">
      <c r="A413" s="71" t="str">
        <f>VLOOKUP(Table1354[[#This Row],[Sail Code]],'[1]2016 DATES&amp;PRICES'!B:C,2,FALSE)</f>
        <v>Tulip Time Cruise</v>
      </c>
      <c r="B413" s="2" t="s">
        <v>442</v>
      </c>
      <c r="C413" s="16" t="s">
        <v>30</v>
      </c>
      <c r="D413" s="4">
        <v>7</v>
      </c>
      <c r="E413" s="12">
        <v>42477</v>
      </c>
      <c r="F413" s="11">
        <v>42484</v>
      </c>
      <c r="G413" s="16" t="s">
        <v>431</v>
      </c>
      <c r="H413" s="82">
        <v>82</v>
      </c>
      <c r="I413" s="82">
        <v>1</v>
      </c>
      <c r="J413" s="82">
        <v>19</v>
      </c>
      <c r="K413" s="82">
        <v>7</v>
      </c>
      <c r="L413" s="16"/>
      <c r="M413" s="82">
        <v>55</v>
      </c>
      <c r="N413" s="87">
        <f t="shared" si="7"/>
        <v>0.32926829268292679</v>
      </c>
      <c r="O413" s="20" t="s">
        <v>12</v>
      </c>
      <c r="P413" s="20"/>
      <c r="Q413" s="78" t="s">
        <v>533</v>
      </c>
      <c r="R413" s="20"/>
      <c r="S413" s="22"/>
      <c r="T413" s="23">
        <v>1000</v>
      </c>
      <c r="U413" s="21"/>
    </row>
    <row r="414" spans="1:21" ht="15" customHeight="1">
      <c r="A414" s="71" t="str">
        <f>VLOOKUP(Table1354[[#This Row],[Sail Code]],'[1]2016 DATES&amp;PRICES'!B:C,2,FALSE)</f>
        <v>Tulip Time Cruise</v>
      </c>
      <c r="B414" s="2" t="s">
        <v>443</v>
      </c>
      <c r="C414" s="16" t="s">
        <v>52</v>
      </c>
      <c r="D414" s="4">
        <v>7</v>
      </c>
      <c r="E414" s="12">
        <v>42478</v>
      </c>
      <c r="F414" s="11">
        <v>42485</v>
      </c>
      <c r="G414" s="16" t="s">
        <v>431</v>
      </c>
      <c r="H414" s="82">
        <v>82</v>
      </c>
      <c r="I414" s="82">
        <v>82</v>
      </c>
      <c r="J414" s="82">
        <v>0</v>
      </c>
      <c r="K414" s="82">
        <v>0</v>
      </c>
      <c r="L414" s="16"/>
      <c r="M414" s="82">
        <v>0</v>
      </c>
      <c r="N414" s="91">
        <f t="shared" si="7"/>
        <v>1</v>
      </c>
      <c r="O414" s="20"/>
      <c r="P414" s="20"/>
      <c r="Q414" s="78" t="s">
        <v>533</v>
      </c>
      <c r="R414" s="20"/>
      <c r="S414" s="22"/>
      <c r="T414" s="23"/>
      <c r="U414" s="21"/>
    </row>
    <row r="415" spans="1:21" ht="15" customHeight="1">
      <c r="A415" s="71" t="str">
        <f>VLOOKUP(Table1354[[#This Row],[Sail Code]],'[1]2016 DATES&amp;PRICES'!B:C,2,FALSE)</f>
        <v>Tulip Time Cruise</v>
      </c>
      <c r="B415" s="2" t="s">
        <v>444</v>
      </c>
      <c r="C415" s="16" t="s">
        <v>26</v>
      </c>
      <c r="D415" s="4">
        <v>7</v>
      </c>
      <c r="E415" s="12">
        <v>42481</v>
      </c>
      <c r="F415" s="11">
        <v>42488</v>
      </c>
      <c r="G415" s="16" t="s">
        <v>431</v>
      </c>
      <c r="H415" s="82">
        <v>79</v>
      </c>
      <c r="I415" s="82">
        <v>4</v>
      </c>
      <c r="J415" s="82">
        <v>10</v>
      </c>
      <c r="K415" s="82">
        <v>3</v>
      </c>
      <c r="L415" s="16"/>
      <c r="M415" s="82">
        <v>62</v>
      </c>
      <c r="N415" s="87">
        <f t="shared" si="7"/>
        <v>0.21518987341772156</v>
      </c>
      <c r="O415" s="20"/>
      <c r="P415" s="20"/>
      <c r="Q415" s="78" t="s">
        <v>533</v>
      </c>
      <c r="R415" s="78">
        <v>8</v>
      </c>
      <c r="S415" s="111">
        <f>VLOOKUP(Table1354[[#This Row],[Sail Code]],'[1]2016 PROMO'!C:R,9,FALSE)</f>
        <v>2000</v>
      </c>
      <c r="T415" s="89" t="s">
        <v>666</v>
      </c>
      <c r="U415" s="21"/>
    </row>
    <row r="416" spans="1:21" ht="15" customHeight="1">
      <c r="A416" s="71" t="str">
        <f>VLOOKUP(Table1354[[#This Row],[Sail Code]],'[1]2016 DATES&amp;PRICES'!B:C,2,FALSE)</f>
        <v>Tulip Time Cruise</v>
      </c>
      <c r="B416" s="2" t="s">
        <v>445</v>
      </c>
      <c r="C416" s="16" t="s">
        <v>30</v>
      </c>
      <c r="D416" s="4">
        <v>7</v>
      </c>
      <c r="E416" s="12">
        <v>42484</v>
      </c>
      <c r="F416" s="11">
        <v>42491</v>
      </c>
      <c r="G416" s="16" t="s">
        <v>431</v>
      </c>
      <c r="H416" s="82">
        <v>82</v>
      </c>
      <c r="I416" s="82">
        <v>12</v>
      </c>
      <c r="J416" s="82">
        <v>30</v>
      </c>
      <c r="K416" s="82">
        <v>4</v>
      </c>
      <c r="L416" s="16"/>
      <c r="M416" s="82">
        <v>36</v>
      </c>
      <c r="N416" s="87">
        <f t="shared" si="7"/>
        <v>0.56097560975609762</v>
      </c>
      <c r="O416" s="20" t="s">
        <v>12</v>
      </c>
      <c r="P416" s="20" t="s">
        <v>12</v>
      </c>
      <c r="Q416" s="78" t="s">
        <v>533</v>
      </c>
      <c r="R416" s="20"/>
      <c r="S416" s="22"/>
      <c r="T416" s="23"/>
      <c r="U416" s="21"/>
    </row>
    <row r="417" spans="1:21" ht="15" customHeight="1">
      <c r="A417" s="71" t="str">
        <f>VLOOKUP(Table1354[[#This Row],[Sail Code]],'[1]2016 DATES&amp;PRICES'!B:C,2,FALSE)</f>
        <v>Tulip Time Cruise</v>
      </c>
      <c r="B417" s="2" t="s">
        <v>446</v>
      </c>
      <c r="C417" s="16" t="s">
        <v>52</v>
      </c>
      <c r="D417" s="4">
        <v>7</v>
      </c>
      <c r="E417" s="12">
        <v>42485</v>
      </c>
      <c r="F417" s="11">
        <v>42492</v>
      </c>
      <c r="G417" s="16" t="s">
        <v>431</v>
      </c>
      <c r="H417" s="82">
        <v>82</v>
      </c>
      <c r="I417" s="82">
        <v>80</v>
      </c>
      <c r="J417" s="82">
        <v>2</v>
      </c>
      <c r="K417" s="82">
        <v>0</v>
      </c>
      <c r="L417" s="16"/>
      <c r="M417" s="82">
        <v>0</v>
      </c>
      <c r="N417" s="91">
        <f t="shared" si="7"/>
        <v>1</v>
      </c>
      <c r="O417" s="20"/>
      <c r="P417" s="20"/>
      <c r="Q417" s="78" t="s">
        <v>533</v>
      </c>
      <c r="R417" s="20"/>
      <c r="S417" s="22"/>
      <c r="T417" s="23"/>
      <c r="U417" s="21"/>
    </row>
    <row r="418" spans="1:21" ht="15" customHeight="1">
      <c r="A418" s="71" t="str">
        <f>VLOOKUP(Table1354[[#This Row],[Sail Code]],'[1]2016 DATES&amp;PRICES'!B:C,2,FALSE)</f>
        <v>Tulip Time Cruise</v>
      </c>
      <c r="B418" s="2" t="s">
        <v>447</v>
      </c>
      <c r="C418" s="16" t="s">
        <v>26</v>
      </c>
      <c r="D418" s="4">
        <v>7</v>
      </c>
      <c r="E418" s="12">
        <v>42488</v>
      </c>
      <c r="F418" s="11">
        <v>42495</v>
      </c>
      <c r="G418" s="16" t="s">
        <v>431</v>
      </c>
      <c r="H418" s="82">
        <v>79</v>
      </c>
      <c r="I418" s="82">
        <v>17</v>
      </c>
      <c r="J418" s="82">
        <v>6</v>
      </c>
      <c r="K418" s="82">
        <v>0</v>
      </c>
      <c r="L418" s="16"/>
      <c r="M418" s="82">
        <v>56</v>
      </c>
      <c r="N418" s="87">
        <f t="shared" si="7"/>
        <v>0.29113924050632911</v>
      </c>
      <c r="O418" s="20" t="s">
        <v>12</v>
      </c>
      <c r="P418" s="20"/>
      <c r="Q418" s="78" t="s">
        <v>533</v>
      </c>
      <c r="R418" s="20">
        <v>2</v>
      </c>
      <c r="S418" s="22"/>
      <c r="T418" s="23">
        <v>1000</v>
      </c>
      <c r="U418" s="21"/>
    </row>
    <row r="419" spans="1:21" ht="15" customHeight="1">
      <c r="A419" s="71" t="str">
        <f>VLOOKUP(Table1354[[#This Row],[Sail Code]],'[1]2016 DATES&amp;PRICES'!B:C,2,FALSE)</f>
        <v>Tulip Time Cruise</v>
      </c>
      <c r="B419" s="2" t="s">
        <v>448</v>
      </c>
      <c r="C419" s="16" t="s">
        <v>52</v>
      </c>
      <c r="D419" s="4">
        <v>7</v>
      </c>
      <c r="E419" s="12">
        <v>42492</v>
      </c>
      <c r="F419" s="11">
        <v>42499</v>
      </c>
      <c r="G419" s="16" t="s">
        <v>431</v>
      </c>
      <c r="H419" s="82">
        <v>82</v>
      </c>
      <c r="I419" s="82">
        <v>13</v>
      </c>
      <c r="J419" s="82">
        <v>3</v>
      </c>
      <c r="K419" s="82">
        <v>0</v>
      </c>
      <c r="L419" s="16"/>
      <c r="M419" s="82">
        <v>66</v>
      </c>
      <c r="N419" s="87">
        <f t="shared" si="7"/>
        <v>0.19512195121951215</v>
      </c>
      <c r="O419" s="20"/>
      <c r="P419" s="20"/>
      <c r="Q419" s="78" t="s">
        <v>533</v>
      </c>
      <c r="R419" s="20">
        <v>4</v>
      </c>
      <c r="S419" s="25">
        <f>VLOOKUP(Table1354[[#This Row],[Sail Code]],'[1]2016 PROMO'!C:R,9,FALSE)</f>
        <v>1500</v>
      </c>
      <c r="T419" s="23">
        <v>1500</v>
      </c>
      <c r="U419" s="21"/>
    </row>
    <row r="420" spans="1:21" ht="15" customHeight="1">
      <c r="A420" s="71" t="str">
        <f>VLOOKUP(Table1354[[#This Row],[Sail Code]],'[1]2016 DATES&amp;PRICES'!B:C,2,FALSE)</f>
        <v>Tulip Time Cruise</v>
      </c>
      <c r="B420" s="2" t="s">
        <v>449</v>
      </c>
      <c r="C420" s="16" t="s">
        <v>26</v>
      </c>
      <c r="D420" s="4">
        <v>7</v>
      </c>
      <c r="E420" s="12">
        <v>42495</v>
      </c>
      <c r="F420" s="11">
        <v>42502</v>
      </c>
      <c r="G420" s="16" t="s">
        <v>431</v>
      </c>
      <c r="H420" s="82">
        <v>79</v>
      </c>
      <c r="I420" s="82">
        <v>0</v>
      </c>
      <c r="J420" s="82">
        <v>5</v>
      </c>
      <c r="K420" s="82">
        <v>0</v>
      </c>
      <c r="L420" s="16"/>
      <c r="M420" s="82">
        <v>74</v>
      </c>
      <c r="N420" s="83">
        <f t="shared" si="7"/>
        <v>6.3291139240506333E-2</v>
      </c>
      <c r="O420" s="20"/>
      <c r="P420" s="20"/>
      <c r="Q420" s="78" t="s">
        <v>533</v>
      </c>
      <c r="R420" s="20">
        <v>6</v>
      </c>
      <c r="S420" s="25">
        <f>VLOOKUP(Table1354[[#This Row],[Sail Code]],'[1]2016 PROMO'!C:R,9,FALSE)</f>
        <v>1500</v>
      </c>
      <c r="T420" s="23">
        <v>1500</v>
      </c>
      <c r="U420" s="21"/>
    </row>
    <row r="421" spans="1:21" ht="15" customHeight="1">
      <c r="A421" s="71" t="str">
        <f>VLOOKUP(Table1354[[#This Row],[Sail Code]],'[1]2016 DATES&amp;PRICES'!B:C,2,FALSE)</f>
        <v>Ultimate River Cruise</v>
      </c>
      <c r="B421" s="1" t="s">
        <v>450</v>
      </c>
      <c r="C421" s="72" t="s">
        <v>10</v>
      </c>
      <c r="D421" s="76">
        <v>14</v>
      </c>
      <c r="E421" s="73">
        <v>42495</v>
      </c>
      <c r="F421" s="73">
        <v>42509</v>
      </c>
      <c r="G421" s="72" t="s">
        <v>617</v>
      </c>
      <c r="H421" s="16"/>
      <c r="I421" s="82">
        <v>0</v>
      </c>
      <c r="J421" s="82">
        <v>1</v>
      </c>
      <c r="K421" s="82">
        <v>0</v>
      </c>
      <c r="L421" s="16"/>
      <c r="M421" s="16"/>
      <c r="N421" s="87"/>
      <c r="O421" s="20"/>
      <c r="P421" s="20"/>
      <c r="Q421" s="78"/>
      <c r="R421" s="20"/>
      <c r="S421" s="22"/>
      <c r="T421" s="23"/>
      <c r="U421" s="21"/>
    </row>
    <row r="422" spans="1:21" ht="15" customHeight="1">
      <c r="A422" s="71" t="str">
        <f>VLOOKUP(Table1354[[#This Row],[Sail Code]],'[1]2016 DATES&amp;PRICES'!B:C,2,FALSE)</f>
        <v>Ultimate River Cruise</v>
      </c>
      <c r="B422" s="1" t="s">
        <v>451</v>
      </c>
      <c r="C422" s="72" t="s">
        <v>10</v>
      </c>
      <c r="D422" s="76">
        <v>14</v>
      </c>
      <c r="E422" s="73">
        <v>42509</v>
      </c>
      <c r="F422" s="73">
        <v>42523</v>
      </c>
      <c r="G422" s="72" t="s">
        <v>618</v>
      </c>
      <c r="H422" s="16"/>
      <c r="I422" s="82">
        <v>0</v>
      </c>
      <c r="J422" s="82">
        <v>0</v>
      </c>
      <c r="K422" s="82">
        <v>0</v>
      </c>
      <c r="L422" s="16"/>
      <c r="M422" s="16"/>
      <c r="N422" s="87"/>
      <c r="O422" s="20"/>
      <c r="P422" s="20"/>
      <c r="Q422" s="78"/>
      <c r="R422" s="20"/>
      <c r="S422" s="22"/>
      <c r="T422" s="23"/>
      <c r="U422" s="21"/>
    </row>
    <row r="423" spans="1:21" ht="15" customHeight="1">
      <c r="A423" s="71" t="str">
        <f>VLOOKUP(Table1354[[#This Row],[Sail Code]],'[1]2016 DATES&amp;PRICES'!B:C,2,FALSE)</f>
        <v>Ultimate River Cruise</v>
      </c>
      <c r="B423" s="1" t="s">
        <v>452</v>
      </c>
      <c r="C423" s="72" t="s">
        <v>10</v>
      </c>
      <c r="D423" s="76">
        <v>14</v>
      </c>
      <c r="E423" s="73">
        <v>42523</v>
      </c>
      <c r="F423" s="73">
        <v>42537</v>
      </c>
      <c r="G423" s="72" t="s">
        <v>617</v>
      </c>
      <c r="H423" s="16"/>
      <c r="I423" s="82">
        <v>0</v>
      </c>
      <c r="J423" s="82">
        <v>2</v>
      </c>
      <c r="K423" s="82">
        <v>0</v>
      </c>
      <c r="L423" s="16"/>
      <c r="M423" s="16"/>
      <c r="N423" s="87"/>
      <c r="O423" s="20"/>
      <c r="P423" s="20"/>
      <c r="Q423" s="78"/>
      <c r="R423" s="20"/>
      <c r="S423" s="22"/>
      <c r="T423" s="23"/>
      <c r="U423" s="21"/>
    </row>
    <row r="424" spans="1:21" ht="15" customHeight="1">
      <c r="A424" s="71" t="str">
        <f>VLOOKUP(Table1354[[#This Row],[Sail Code]],'[1]2016 DATES&amp;PRICES'!B:C,2,FALSE)</f>
        <v>Ultimate River Cruise</v>
      </c>
      <c r="B424" s="1" t="s">
        <v>453</v>
      </c>
      <c r="C424" s="72" t="s">
        <v>10</v>
      </c>
      <c r="D424" s="76">
        <v>14</v>
      </c>
      <c r="E424" s="73">
        <v>42537</v>
      </c>
      <c r="F424" s="73">
        <v>42551</v>
      </c>
      <c r="G424" s="72" t="s">
        <v>618</v>
      </c>
      <c r="H424" s="16"/>
      <c r="I424" s="82">
        <v>0</v>
      </c>
      <c r="J424" s="82">
        <v>2</v>
      </c>
      <c r="K424" s="82">
        <v>0</v>
      </c>
      <c r="L424" s="16"/>
      <c r="M424" s="16"/>
      <c r="N424" s="87"/>
      <c r="O424" s="20"/>
      <c r="P424" s="20"/>
      <c r="Q424" s="78"/>
      <c r="R424" s="20"/>
      <c r="S424" s="22"/>
      <c r="T424" s="23"/>
      <c r="U424" s="21"/>
    </row>
    <row r="425" spans="1:21" ht="15" customHeight="1">
      <c r="A425" s="71" t="str">
        <f>VLOOKUP(Table1354[[#This Row],[Sail Code]],'[1]2016 DATES&amp;PRICES'!B:C,2,FALSE)</f>
        <v>Ultimate River Cruise</v>
      </c>
      <c r="B425" s="1" t="s">
        <v>454</v>
      </c>
      <c r="C425" s="72" t="s">
        <v>10</v>
      </c>
      <c r="D425" s="76">
        <v>14</v>
      </c>
      <c r="E425" s="73">
        <v>42551</v>
      </c>
      <c r="F425" s="73">
        <v>42565</v>
      </c>
      <c r="G425" s="72" t="s">
        <v>617</v>
      </c>
      <c r="H425" s="16"/>
      <c r="I425" s="82">
        <v>0</v>
      </c>
      <c r="J425" s="82">
        <v>0</v>
      </c>
      <c r="K425" s="82">
        <v>0</v>
      </c>
      <c r="L425" s="16"/>
      <c r="M425" s="16"/>
      <c r="N425" s="87"/>
      <c r="O425" s="20"/>
      <c r="P425" s="20"/>
      <c r="Q425" s="78"/>
      <c r="R425" s="20"/>
      <c r="S425" s="22"/>
      <c r="T425" s="23"/>
      <c r="U425" s="21"/>
    </row>
    <row r="426" spans="1:21" ht="15" customHeight="1">
      <c r="A426" s="71" t="str">
        <f>VLOOKUP(Table1354[[#This Row],[Sail Code]],'[1]2016 DATES&amp;PRICES'!B:C,2,FALSE)</f>
        <v>Ultimate River Cruise</v>
      </c>
      <c r="B426" s="1" t="s">
        <v>455</v>
      </c>
      <c r="C426" s="72" t="s">
        <v>10</v>
      </c>
      <c r="D426" s="76">
        <v>14</v>
      </c>
      <c r="E426" s="73">
        <v>42565</v>
      </c>
      <c r="F426" s="73">
        <v>42579</v>
      </c>
      <c r="G426" s="72" t="s">
        <v>618</v>
      </c>
      <c r="H426" s="16"/>
      <c r="I426" s="82">
        <v>0</v>
      </c>
      <c r="J426" s="82">
        <v>2</v>
      </c>
      <c r="K426" s="82">
        <v>0</v>
      </c>
      <c r="L426" s="16"/>
      <c r="M426" s="16"/>
      <c r="N426" s="87"/>
      <c r="O426" s="20"/>
      <c r="P426" s="20"/>
      <c r="Q426" s="78"/>
      <c r="R426" s="20"/>
      <c r="S426" s="22"/>
      <c r="T426" s="23"/>
      <c r="U426" s="21"/>
    </row>
    <row r="427" spans="1:21" ht="15" customHeight="1">
      <c r="A427" s="71" t="str">
        <f>VLOOKUP(Table1354[[#This Row],[Sail Code]],'[1]2016 DATES&amp;PRICES'!B:C,2,FALSE)</f>
        <v>Ultimate River Cruise</v>
      </c>
      <c r="B427" s="1" t="s">
        <v>456</v>
      </c>
      <c r="C427" s="72" t="s">
        <v>10</v>
      </c>
      <c r="D427" s="76">
        <v>14</v>
      </c>
      <c r="E427" s="73">
        <v>42579</v>
      </c>
      <c r="F427" s="73">
        <v>42593</v>
      </c>
      <c r="G427" s="72" t="s">
        <v>617</v>
      </c>
      <c r="H427" s="16"/>
      <c r="I427" s="82">
        <v>0</v>
      </c>
      <c r="J427" s="82">
        <v>0</v>
      </c>
      <c r="K427" s="82">
        <v>0</v>
      </c>
      <c r="L427" s="16"/>
      <c r="M427" s="16"/>
      <c r="N427" s="87"/>
      <c r="O427" s="20"/>
      <c r="P427" s="20"/>
      <c r="Q427" s="78"/>
      <c r="R427" s="20"/>
      <c r="S427" s="22"/>
      <c r="T427" s="23"/>
      <c r="U427" s="21"/>
    </row>
    <row r="428" spans="1:21" ht="15" customHeight="1">
      <c r="A428" s="71" t="str">
        <f>VLOOKUP(Table1354[[#This Row],[Sail Code]],'[1]2016 DATES&amp;PRICES'!B:C,2,FALSE)</f>
        <v>Ultimate River Cruise</v>
      </c>
      <c r="B428" s="1" t="s">
        <v>457</v>
      </c>
      <c r="C428" s="72" t="s">
        <v>10</v>
      </c>
      <c r="D428" s="76">
        <v>14</v>
      </c>
      <c r="E428" s="73">
        <v>42593</v>
      </c>
      <c r="F428" s="73">
        <v>42607</v>
      </c>
      <c r="G428" s="72" t="s">
        <v>618</v>
      </c>
      <c r="H428" s="16"/>
      <c r="I428" s="82">
        <v>0</v>
      </c>
      <c r="J428" s="82">
        <v>0</v>
      </c>
      <c r="K428" s="82">
        <v>0</v>
      </c>
      <c r="L428" s="16"/>
      <c r="M428" s="16"/>
      <c r="N428" s="87"/>
      <c r="O428" s="20"/>
      <c r="P428" s="20"/>
      <c r="Q428" s="78"/>
      <c r="R428" s="20"/>
      <c r="S428" s="22"/>
      <c r="T428" s="23"/>
      <c r="U428" s="21"/>
    </row>
    <row r="429" spans="1:21" ht="15" customHeight="1">
      <c r="A429" s="71" t="str">
        <f>VLOOKUP(Table1354[[#This Row],[Sail Code]],'[1]2016 DATES&amp;PRICES'!B:C,2,FALSE)</f>
        <v>Ultimate River Cruise</v>
      </c>
      <c r="B429" s="1" t="s">
        <v>458</v>
      </c>
      <c r="C429" s="72" t="s">
        <v>10</v>
      </c>
      <c r="D429" s="76">
        <v>14</v>
      </c>
      <c r="E429" s="73">
        <v>42607</v>
      </c>
      <c r="F429" s="73">
        <v>42621</v>
      </c>
      <c r="G429" s="72" t="s">
        <v>617</v>
      </c>
      <c r="H429" s="16"/>
      <c r="I429" s="82">
        <v>0</v>
      </c>
      <c r="J429" s="82">
        <v>0</v>
      </c>
      <c r="K429" s="82">
        <v>0</v>
      </c>
      <c r="L429" s="16"/>
      <c r="M429" s="16"/>
      <c r="N429" s="87"/>
      <c r="O429" s="20"/>
      <c r="P429" s="20"/>
      <c r="Q429" s="78"/>
      <c r="R429" s="20"/>
      <c r="S429" s="22"/>
      <c r="T429" s="23"/>
      <c r="U429" s="21"/>
    </row>
    <row r="430" spans="1:21" ht="15" customHeight="1">
      <c r="A430" s="71" t="str">
        <f>VLOOKUP(Table1354[[#This Row],[Sail Code]],'[1]2016 DATES&amp;PRICES'!B:C,2,FALSE)</f>
        <v>Ultimate River Cruise</v>
      </c>
      <c r="B430" s="1" t="s">
        <v>459</v>
      </c>
      <c r="C430" s="72" t="s">
        <v>10</v>
      </c>
      <c r="D430" s="76">
        <v>14</v>
      </c>
      <c r="E430" s="73">
        <v>42621</v>
      </c>
      <c r="F430" s="73">
        <v>42635</v>
      </c>
      <c r="G430" s="72" t="s">
        <v>618</v>
      </c>
      <c r="H430" s="16"/>
      <c r="I430" s="82">
        <v>0</v>
      </c>
      <c r="J430" s="82">
        <v>0</v>
      </c>
      <c r="K430" s="82">
        <v>0</v>
      </c>
      <c r="L430" s="16"/>
      <c r="M430" s="16"/>
      <c r="N430" s="87"/>
      <c r="O430" s="20"/>
      <c r="P430" s="20"/>
      <c r="Q430" s="78"/>
      <c r="R430" s="20"/>
      <c r="S430" s="22"/>
      <c r="T430" s="23"/>
      <c r="U430" s="21"/>
    </row>
    <row r="431" spans="1:21" ht="15" customHeight="1">
      <c r="A431" s="71" t="str">
        <f>VLOOKUP(Table1354[[#This Row],[Sail Code]],'[1]2016 DATES&amp;PRICES'!B:C,2,FALSE)</f>
        <v>Ultimate River Cruise</v>
      </c>
      <c r="B431" s="1" t="s">
        <v>460</v>
      </c>
      <c r="C431" s="72" t="s">
        <v>10</v>
      </c>
      <c r="D431" s="76">
        <v>14</v>
      </c>
      <c r="E431" s="73">
        <v>42635</v>
      </c>
      <c r="F431" s="73">
        <v>42649</v>
      </c>
      <c r="G431" s="72" t="s">
        <v>617</v>
      </c>
      <c r="H431" s="16"/>
      <c r="I431" s="82">
        <v>0</v>
      </c>
      <c r="J431" s="82">
        <v>0</v>
      </c>
      <c r="K431" s="82">
        <v>0</v>
      </c>
      <c r="L431" s="16"/>
      <c r="M431" s="16"/>
      <c r="N431" s="87"/>
      <c r="O431" s="20"/>
      <c r="P431" s="20"/>
      <c r="Q431" s="78"/>
      <c r="R431" s="20"/>
      <c r="S431" s="22"/>
      <c r="T431" s="23"/>
      <c r="U431" s="21"/>
    </row>
    <row r="432" spans="1:21" ht="15" customHeight="1">
      <c r="A432" s="71" t="str">
        <f>VLOOKUP(Table1354[[#This Row],[Sail Code]],'[1]2016 DATES&amp;PRICES'!B:C,2,FALSE)</f>
        <v>Ultimate River Cruise</v>
      </c>
      <c r="B432" s="1" t="s">
        <v>461</v>
      </c>
      <c r="C432" s="72" t="s">
        <v>10</v>
      </c>
      <c r="D432" s="76">
        <v>14</v>
      </c>
      <c r="E432" s="73">
        <v>42649</v>
      </c>
      <c r="F432" s="73">
        <v>42663</v>
      </c>
      <c r="G432" s="72" t="s">
        <v>618</v>
      </c>
      <c r="H432" s="16"/>
      <c r="I432" s="82">
        <v>0</v>
      </c>
      <c r="J432" s="82">
        <v>3</v>
      </c>
      <c r="K432" s="82">
        <v>0</v>
      </c>
      <c r="L432" s="16"/>
      <c r="M432" s="16"/>
      <c r="N432" s="87"/>
      <c r="O432" s="20"/>
      <c r="P432" s="20"/>
      <c r="Q432" s="78"/>
      <c r="R432" s="20"/>
      <c r="S432" s="22"/>
      <c r="T432" s="23"/>
      <c r="U432" s="21"/>
    </row>
    <row r="433" spans="1:21" s="26" customFormat="1" ht="15" customHeight="1">
      <c r="A433" s="71" t="str">
        <f>VLOOKUP(Table1354[[#This Row],[Sail Code]],'[1]2016 DATES&amp;PRICES'!B:C,2,FALSE)</f>
        <v>Vietnam, Cambodia &amp; the Riches of the Mekong</v>
      </c>
      <c r="B433" s="2" t="s">
        <v>462</v>
      </c>
      <c r="C433" s="16" t="s">
        <v>463</v>
      </c>
      <c r="D433" s="4">
        <v>7</v>
      </c>
      <c r="E433" s="11">
        <v>42373</v>
      </c>
      <c r="F433" s="11">
        <v>42380</v>
      </c>
      <c r="G433" s="16" t="s">
        <v>464</v>
      </c>
      <c r="H433" s="82">
        <v>62</v>
      </c>
      <c r="I433" s="82">
        <v>4</v>
      </c>
      <c r="J433" s="82">
        <v>57</v>
      </c>
      <c r="K433" s="82">
        <v>1</v>
      </c>
      <c r="L433" s="82">
        <v>2</v>
      </c>
      <c r="M433" s="82">
        <v>0</v>
      </c>
      <c r="N433" s="91">
        <f t="shared" ref="N433:N491" si="8">1-SUM(M433/H433)</f>
        <v>1</v>
      </c>
      <c r="O433" s="20"/>
      <c r="P433" s="20"/>
      <c r="Q433" s="78" t="s">
        <v>533</v>
      </c>
      <c r="R433" s="20"/>
      <c r="S433" s="90"/>
      <c r="T433" s="99"/>
    </row>
    <row r="434" spans="1:21" s="26" customFormat="1" ht="15" customHeight="1">
      <c r="A434" s="71" t="str">
        <f>VLOOKUP(Table1354[[#This Row],[Sail Code]],'[1]2016 DATES&amp;PRICES'!B:C,2,FALSE)</f>
        <v>Vietnam, Cambodia &amp; the Riches of the Mekong</v>
      </c>
      <c r="B434" s="2" t="s">
        <v>465</v>
      </c>
      <c r="C434" s="16" t="s">
        <v>466</v>
      </c>
      <c r="D434" s="4">
        <v>7</v>
      </c>
      <c r="E434" s="11">
        <v>42380</v>
      </c>
      <c r="F434" s="11">
        <v>42387</v>
      </c>
      <c r="G434" s="16" t="s">
        <v>464</v>
      </c>
      <c r="H434" s="82">
        <v>62</v>
      </c>
      <c r="I434" s="82">
        <v>15</v>
      </c>
      <c r="J434" s="82">
        <v>7</v>
      </c>
      <c r="K434" s="82">
        <v>4</v>
      </c>
      <c r="L434" s="16"/>
      <c r="M434" s="82">
        <v>36</v>
      </c>
      <c r="N434" s="87">
        <f t="shared" si="8"/>
        <v>0.41935483870967738</v>
      </c>
      <c r="O434" s="20"/>
      <c r="P434" s="20"/>
      <c r="Q434" s="78"/>
      <c r="R434" s="20" t="s">
        <v>667</v>
      </c>
      <c r="S434" s="112"/>
      <c r="T434" s="113">
        <v>1000</v>
      </c>
    </row>
    <row r="435" spans="1:21" s="26" customFormat="1" ht="15" customHeight="1">
      <c r="A435" s="71" t="str">
        <f>VLOOKUP(Table1354[[#This Row],[Sail Code]],'[1]2016 DATES&amp;PRICES'!B:C,2,FALSE)</f>
        <v>Vietnam, Cambodia &amp; the Riches of the Mekong</v>
      </c>
      <c r="B435" s="2" t="s">
        <v>467</v>
      </c>
      <c r="C435" s="16" t="s">
        <v>463</v>
      </c>
      <c r="D435" s="4">
        <v>7</v>
      </c>
      <c r="E435" s="11">
        <v>42387</v>
      </c>
      <c r="F435" s="11">
        <v>42394</v>
      </c>
      <c r="G435" s="16" t="s">
        <v>464</v>
      </c>
      <c r="H435" s="82">
        <v>62</v>
      </c>
      <c r="I435" s="82">
        <v>0</v>
      </c>
      <c r="J435" s="82">
        <v>36</v>
      </c>
      <c r="K435" s="82">
        <v>3</v>
      </c>
      <c r="L435" s="82">
        <v>1</v>
      </c>
      <c r="M435" s="82">
        <v>23</v>
      </c>
      <c r="N435" s="87">
        <f t="shared" si="8"/>
        <v>0.62903225806451613</v>
      </c>
      <c r="O435" s="20"/>
      <c r="P435" s="20"/>
      <c r="Q435" s="78" t="s">
        <v>533</v>
      </c>
      <c r="R435" s="20"/>
      <c r="S435" s="22"/>
      <c r="T435" s="99"/>
    </row>
    <row r="436" spans="1:21" s="26" customFormat="1" ht="15" customHeight="1">
      <c r="A436" s="71" t="str">
        <f>VLOOKUP(Table1354[[#This Row],[Sail Code]],'[1]2016 DATES&amp;PRICES'!B:C,2,FALSE)</f>
        <v>Vietnam, Cambodia &amp; the Riches of the Mekong</v>
      </c>
      <c r="B436" s="2" t="s">
        <v>468</v>
      </c>
      <c r="C436" s="16" t="s">
        <v>466</v>
      </c>
      <c r="D436" s="4">
        <v>7</v>
      </c>
      <c r="E436" s="11">
        <v>42394</v>
      </c>
      <c r="F436" s="11">
        <v>42401</v>
      </c>
      <c r="G436" s="16" t="s">
        <v>464</v>
      </c>
      <c r="H436" s="82">
        <v>62</v>
      </c>
      <c r="I436" s="82">
        <v>12</v>
      </c>
      <c r="J436" s="82">
        <v>13</v>
      </c>
      <c r="K436" s="82">
        <v>1</v>
      </c>
      <c r="L436" s="16"/>
      <c r="M436" s="82">
        <v>36</v>
      </c>
      <c r="N436" s="87">
        <f t="shared" si="8"/>
        <v>0.41935483870967738</v>
      </c>
      <c r="O436" s="20"/>
      <c r="P436" s="20"/>
      <c r="Q436" s="78"/>
      <c r="R436" s="20" t="s">
        <v>668</v>
      </c>
      <c r="S436" s="22"/>
      <c r="T436" s="113">
        <v>1000</v>
      </c>
    </row>
    <row r="437" spans="1:21" ht="15" customHeight="1">
      <c r="A437" s="71" t="s">
        <v>518</v>
      </c>
      <c r="B437" s="2" t="s">
        <v>505</v>
      </c>
      <c r="C437" s="16" t="s">
        <v>463</v>
      </c>
      <c r="D437" s="4">
        <v>7</v>
      </c>
      <c r="E437" s="11">
        <v>42401</v>
      </c>
      <c r="F437" s="11">
        <v>42408</v>
      </c>
      <c r="G437" s="16" t="s">
        <v>464</v>
      </c>
      <c r="H437" s="82">
        <v>62</v>
      </c>
      <c r="I437" s="82">
        <v>11</v>
      </c>
      <c r="J437" s="82">
        <v>32</v>
      </c>
      <c r="K437" s="82">
        <v>1</v>
      </c>
      <c r="L437" s="16"/>
      <c r="M437" s="82">
        <v>18</v>
      </c>
      <c r="N437" s="85">
        <f t="shared" si="8"/>
        <v>0.70967741935483875</v>
      </c>
      <c r="O437" s="20"/>
      <c r="P437" s="20"/>
      <c r="Q437" s="78" t="s">
        <v>533</v>
      </c>
      <c r="R437" s="20"/>
      <c r="S437" s="22"/>
      <c r="T437" s="99"/>
      <c r="U437" s="21"/>
    </row>
    <row r="438" spans="1:21" ht="15" customHeight="1">
      <c r="A438" s="71" t="str">
        <f>VLOOKUP(Table1354[[#This Row],[Sail Code]],'[1]2016 DATES&amp;PRICES'!B:C,2,FALSE)</f>
        <v>Vietnam, Cambodia &amp; the Riches of the Mekong</v>
      </c>
      <c r="B438" s="2" t="s">
        <v>469</v>
      </c>
      <c r="C438" s="16" t="s">
        <v>466</v>
      </c>
      <c r="D438" s="4">
        <v>7</v>
      </c>
      <c r="E438" s="11">
        <v>42408</v>
      </c>
      <c r="F438" s="11">
        <v>42415</v>
      </c>
      <c r="G438" s="16" t="s">
        <v>464</v>
      </c>
      <c r="H438" s="82">
        <v>62</v>
      </c>
      <c r="I438" s="82">
        <v>3</v>
      </c>
      <c r="J438" s="82">
        <v>4</v>
      </c>
      <c r="K438" s="82">
        <v>1</v>
      </c>
      <c r="L438" s="16"/>
      <c r="M438" s="82">
        <v>54</v>
      </c>
      <c r="N438" s="88">
        <f t="shared" si="8"/>
        <v>0.12903225806451613</v>
      </c>
      <c r="O438" s="20"/>
      <c r="P438" s="20"/>
      <c r="Q438" s="78"/>
      <c r="R438" s="20">
        <v>2</v>
      </c>
      <c r="S438" s="22"/>
      <c r="T438" s="23">
        <v>1500</v>
      </c>
      <c r="U438" s="21"/>
    </row>
    <row r="439" spans="1:21" ht="15" customHeight="1">
      <c r="A439" s="71" t="str">
        <f>VLOOKUP(Table1354[[#This Row],[Sail Code]],'[1]2016 DATES&amp;PRICES'!B:C,2,FALSE)</f>
        <v>Vietnam, Cambodia &amp; the Riches of the Mekong</v>
      </c>
      <c r="B439" s="2" t="s">
        <v>470</v>
      </c>
      <c r="C439" s="16" t="s">
        <v>463</v>
      </c>
      <c r="D439" s="4">
        <v>7</v>
      </c>
      <c r="E439" s="11">
        <v>42415</v>
      </c>
      <c r="F439" s="11">
        <v>42422</v>
      </c>
      <c r="G439" s="16" t="s">
        <v>464</v>
      </c>
      <c r="H439" s="82">
        <v>62</v>
      </c>
      <c r="I439" s="82">
        <v>9</v>
      </c>
      <c r="J439" s="82">
        <v>36</v>
      </c>
      <c r="K439" s="82">
        <v>1</v>
      </c>
      <c r="L439" s="82">
        <v>2</v>
      </c>
      <c r="M439" s="82">
        <v>16</v>
      </c>
      <c r="N439" s="85">
        <f t="shared" si="8"/>
        <v>0.74193548387096775</v>
      </c>
      <c r="O439" s="20"/>
      <c r="P439" s="20"/>
      <c r="Q439" s="78" t="s">
        <v>533</v>
      </c>
      <c r="R439" s="20"/>
      <c r="S439" s="22"/>
      <c r="T439" s="23"/>
      <c r="U439" s="21"/>
    </row>
    <row r="440" spans="1:21" ht="15" customHeight="1">
      <c r="A440" s="71" t="str">
        <f>VLOOKUP(Table1354[[#This Row],[Sail Code]],'[1]2016 DATES&amp;PRICES'!B:C,2,FALSE)</f>
        <v>Vietnam, Cambodia &amp; the Riches of the Mekong</v>
      </c>
      <c r="B440" s="2" t="s">
        <v>471</v>
      </c>
      <c r="C440" s="16" t="s">
        <v>466</v>
      </c>
      <c r="D440" s="4">
        <v>7</v>
      </c>
      <c r="E440" s="11">
        <v>42422</v>
      </c>
      <c r="F440" s="11">
        <v>42429</v>
      </c>
      <c r="G440" s="16" t="s">
        <v>464</v>
      </c>
      <c r="H440" s="82">
        <v>62</v>
      </c>
      <c r="I440" s="82">
        <v>3</v>
      </c>
      <c r="J440" s="82">
        <v>9</v>
      </c>
      <c r="K440" s="82">
        <v>0</v>
      </c>
      <c r="L440" s="16"/>
      <c r="M440" s="82">
        <v>50</v>
      </c>
      <c r="N440" s="88">
        <f t="shared" si="8"/>
        <v>0.19354838709677424</v>
      </c>
      <c r="O440" s="20"/>
      <c r="P440" s="20"/>
      <c r="Q440" s="78"/>
      <c r="R440" s="20">
        <v>3</v>
      </c>
      <c r="S440" s="22"/>
      <c r="T440" s="23">
        <v>1500</v>
      </c>
      <c r="U440" s="21"/>
    </row>
    <row r="441" spans="1:21" ht="15" customHeight="1">
      <c r="A441" s="71" t="str">
        <f>VLOOKUP(Table1354[[#This Row],[Sail Code]],'[1]2016 DATES&amp;PRICES'!B:C,2,FALSE)</f>
        <v>Vietnam, Cambodia &amp; the Riches of the Mekong</v>
      </c>
      <c r="B441" s="2" t="s">
        <v>472</v>
      </c>
      <c r="C441" s="16" t="s">
        <v>463</v>
      </c>
      <c r="D441" s="4">
        <v>7</v>
      </c>
      <c r="E441" s="11">
        <v>42429</v>
      </c>
      <c r="F441" s="11">
        <v>42436</v>
      </c>
      <c r="G441" s="16" t="s">
        <v>464</v>
      </c>
      <c r="H441" s="82">
        <v>62</v>
      </c>
      <c r="I441" s="82">
        <v>9</v>
      </c>
      <c r="J441" s="82">
        <v>14</v>
      </c>
      <c r="K441" s="82">
        <v>1</v>
      </c>
      <c r="L441" s="16"/>
      <c r="M441" s="82">
        <v>38</v>
      </c>
      <c r="N441" s="87">
        <f t="shared" si="8"/>
        <v>0.38709677419354838</v>
      </c>
      <c r="O441" s="20"/>
      <c r="P441" s="20"/>
      <c r="Q441" s="78" t="s">
        <v>533</v>
      </c>
      <c r="R441" s="20">
        <v>1</v>
      </c>
      <c r="S441" s="22"/>
      <c r="T441" s="23"/>
      <c r="U441" s="21"/>
    </row>
    <row r="442" spans="1:21" ht="15" customHeight="1">
      <c r="A442" s="71" t="str">
        <f>VLOOKUP(Table1354[[#This Row],[Sail Code]],'[1]2016 DATES&amp;PRICES'!B:C,2,FALSE)</f>
        <v>Vietnam, Cambodia &amp; the Riches of the Mekong</v>
      </c>
      <c r="B442" s="2" t="s">
        <v>473</v>
      </c>
      <c r="C442" s="16" t="s">
        <v>466</v>
      </c>
      <c r="D442" s="4">
        <v>7</v>
      </c>
      <c r="E442" s="11">
        <v>42436</v>
      </c>
      <c r="F442" s="11">
        <v>42443</v>
      </c>
      <c r="G442" s="16" t="s">
        <v>464</v>
      </c>
      <c r="H442" s="82">
        <v>62</v>
      </c>
      <c r="I442" s="82">
        <v>11</v>
      </c>
      <c r="J442" s="82">
        <v>3</v>
      </c>
      <c r="K442" s="82">
        <v>0</v>
      </c>
      <c r="L442" s="16"/>
      <c r="M442" s="82">
        <v>48</v>
      </c>
      <c r="N442" s="87">
        <f t="shared" si="8"/>
        <v>0.22580645161290325</v>
      </c>
      <c r="O442" s="20"/>
      <c r="P442" s="20"/>
      <c r="Q442" s="78"/>
      <c r="R442" s="20" t="s">
        <v>669</v>
      </c>
      <c r="S442" s="22"/>
      <c r="T442" s="23">
        <v>1500</v>
      </c>
      <c r="U442" s="21"/>
    </row>
    <row r="443" spans="1:21" ht="15" customHeight="1">
      <c r="A443" s="71" t="str">
        <f>VLOOKUP(Table1354[[#This Row],[Sail Code]],'[1]2016 DATES&amp;PRICES'!B:C,2,FALSE)</f>
        <v>Vietnam, Cambodia &amp; the Riches of the Mekong</v>
      </c>
      <c r="B443" s="2" t="s">
        <v>474</v>
      </c>
      <c r="C443" s="16" t="s">
        <v>463</v>
      </c>
      <c r="D443" s="4">
        <v>7</v>
      </c>
      <c r="E443" s="11">
        <v>42443</v>
      </c>
      <c r="F443" s="11">
        <v>42450</v>
      </c>
      <c r="G443" s="16" t="s">
        <v>464</v>
      </c>
      <c r="H443" s="82">
        <v>62</v>
      </c>
      <c r="I443" s="82">
        <v>7</v>
      </c>
      <c r="J443" s="82">
        <v>8</v>
      </c>
      <c r="K443" s="82">
        <v>1</v>
      </c>
      <c r="L443" s="16"/>
      <c r="M443" s="82">
        <v>46</v>
      </c>
      <c r="N443" s="87">
        <f t="shared" si="8"/>
        <v>0.25806451612903225</v>
      </c>
      <c r="O443" s="20"/>
      <c r="P443" s="20"/>
      <c r="Q443" s="78" t="s">
        <v>533</v>
      </c>
      <c r="R443" s="20">
        <v>4</v>
      </c>
      <c r="S443" s="22"/>
      <c r="T443" s="23">
        <v>1500</v>
      </c>
      <c r="U443" s="21"/>
    </row>
    <row r="444" spans="1:21" ht="15" customHeight="1">
      <c r="A444" s="71" t="str">
        <f>VLOOKUP(Table1354[[#This Row],[Sail Code]],'[1]2016 DATES&amp;PRICES'!B:C,2,FALSE)</f>
        <v>Vietnam, Cambodia &amp; the Riches of the Mekong</v>
      </c>
      <c r="B444" s="2" t="s">
        <v>475</v>
      </c>
      <c r="C444" s="16" t="s">
        <v>466</v>
      </c>
      <c r="D444" s="4">
        <v>7</v>
      </c>
      <c r="E444" s="11">
        <v>42450</v>
      </c>
      <c r="F444" s="11">
        <v>42457</v>
      </c>
      <c r="G444" s="16" t="s">
        <v>464</v>
      </c>
      <c r="H444" s="82">
        <v>62</v>
      </c>
      <c r="I444" s="82">
        <v>11</v>
      </c>
      <c r="J444" s="82">
        <v>6</v>
      </c>
      <c r="K444" s="82">
        <v>0</v>
      </c>
      <c r="L444" s="16"/>
      <c r="M444" s="82">
        <v>45</v>
      </c>
      <c r="N444" s="87">
        <f t="shared" si="8"/>
        <v>0.27419354838709675</v>
      </c>
      <c r="O444" s="20"/>
      <c r="P444" s="20"/>
      <c r="Q444" s="78"/>
      <c r="R444" s="20">
        <v>1</v>
      </c>
      <c r="S444" s="22"/>
      <c r="T444" s="23">
        <v>1500</v>
      </c>
      <c r="U444" s="21"/>
    </row>
    <row r="445" spans="1:21" ht="15" customHeight="1">
      <c r="A445" s="71" t="str">
        <f>VLOOKUP(Table1354[[#This Row],[Sail Code]],'[1]2016 DATES&amp;PRICES'!B:C,2,FALSE)</f>
        <v>Vietnam, Cambodia &amp; the Riches of the Mekong</v>
      </c>
      <c r="B445" s="2" t="s">
        <v>476</v>
      </c>
      <c r="C445" s="16" t="s">
        <v>463</v>
      </c>
      <c r="D445" s="4">
        <v>7</v>
      </c>
      <c r="E445" s="11">
        <v>42457</v>
      </c>
      <c r="F445" s="11">
        <v>42464</v>
      </c>
      <c r="G445" s="16" t="s">
        <v>464</v>
      </c>
      <c r="H445" s="82">
        <v>62</v>
      </c>
      <c r="I445" s="82">
        <v>5</v>
      </c>
      <c r="J445" s="82">
        <v>12</v>
      </c>
      <c r="K445" s="82">
        <v>0</v>
      </c>
      <c r="L445" s="16"/>
      <c r="M445" s="82">
        <v>45</v>
      </c>
      <c r="N445" s="87">
        <f t="shared" si="8"/>
        <v>0.27419354838709675</v>
      </c>
      <c r="O445" s="20"/>
      <c r="P445" s="20"/>
      <c r="Q445" s="78" t="s">
        <v>533</v>
      </c>
      <c r="R445" s="20">
        <v>4</v>
      </c>
      <c r="S445" s="22" t="s">
        <v>477</v>
      </c>
      <c r="T445" s="99" t="s">
        <v>670</v>
      </c>
      <c r="U445" s="21"/>
    </row>
    <row r="446" spans="1:21" ht="15" customHeight="1">
      <c r="A446" s="71" t="str">
        <f>VLOOKUP(Table1354[[#This Row],[Sail Code]],'[1]2016 DATES&amp;PRICES'!B:C,2,FALSE)</f>
        <v>Vietnam, Cambodia &amp; the Riches of the Mekong</v>
      </c>
      <c r="B446" s="2" t="s">
        <v>478</v>
      </c>
      <c r="C446" s="16" t="s">
        <v>466</v>
      </c>
      <c r="D446" s="4">
        <v>7</v>
      </c>
      <c r="E446" s="11">
        <v>42464</v>
      </c>
      <c r="F446" s="11">
        <v>42471</v>
      </c>
      <c r="G446" s="16" t="s">
        <v>464</v>
      </c>
      <c r="H446" s="82">
        <v>62</v>
      </c>
      <c r="I446" s="82">
        <v>0</v>
      </c>
      <c r="J446" s="82">
        <v>1</v>
      </c>
      <c r="K446" s="82">
        <v>1</v>
      </c>
      <c r="L446" s="16"/>
      <c r="M446" s="82">
        <v>60</v>
      </c>
      <c r="N446" s="83">
        <f t="shared" si="8"/>
        <v>3.2258064516129004E-2</v>
      </c>
      <c r="O446" s="20"/>
      <c r="P446" s="20"/>
      <c r="Q446" s="78" t="s">
        <v>533</v>
      </c>
      <c r="R446" s="20">
        <v>2</v>
      </c>
      <c r="S446" s="22" t="s">
        <v>477</v>
      </c>
      <c r="T446" s="99" t="s">
        <v>670</v>
      </c>
      <c r="U446" s="21"/>
    </row>
    <row r="447" spans="1:21" ht="15" customHeight="1">
      <c r="A447" s="71" t="str">
        <f>VLOOKUP(Table1354[[#This Row],[Sail Code]],'[1]2016 DATES&amp;PRICES'!B:C,2,FALSE)</f>
        <v>Vietnam, Cambodia &amp; the Riches of the Mekong</v>
      </c>
      <c r="B447" s="2" t="s">
        <v>479</v>
      </c>
      <c r="C447" s="16" t="s">
        <v>463</v>
      </c>
      <c r="D447" s="4">
        <v>7</v>
      </c>
      <c r="E447" s="11">
        <v>42471</v>
      </c>
      <c r="F447" s="11">
        <v>42478</v>
      </c>
      <c r="G447" s="16" t="s">
        <v>464</v>
      </c>
      <c r="H447" s="82">
        <v>62</v>
      </c>
      <c r="I447" s="82">
        <v>0</v>
      </c>
      <c r="J447" s="82">
        <v>12</v>
      </c>
      <c r="K447" s="82">
        <v>0</v>
      </c>
      <c r="L447" s="16"/>
      <c r="M447" s="82">
        <v>50</v>
      </c>
      <c r="N447" s="88">
        <f t="shared" si="8"/>
        <v>0.19354838709677424</v>
      </c>
      <c r="O447" s="20"/>
      <c r="P447" s="20" t="s">
        <v>12</v>
      </c>
      <c r="Q447" s="78" t="s">
        <v>533</v>
      </c>
      <c r="R447" s="20">
        <v>1</v>
      </c>
      <c r="S447" s="22" t="s">
        <v>477</v>
      </c>
      <c r="T447" s="99" t="s">
        <v>670</v>
      </c>
      <c r="U447" s="21"/>
    </row>
    <row r="448" spans="1:21" ht="15" customHeight="1">
      <c r="A448" s="71" t="str">
        <f>VLOOKUP(Table1354[[#This Row],[Sail Code]],'[1]2016 DATES&amp;PRICES'!B:C,2,FALSE)</f>
        <v>Vietnam, Cambodia &amp; the Riches of the Mekong</v>
      </c>
      <c r="B448" s="2" t="s">
        <v>480</v>
      </c>
      <c r="C448" s="16" t="s">
        <v>466</v>
      </c>
      <c r="D448" s="4">
        <v>7</v>
      </c>
      <c r="E448" s="11">
        <v>42478</v>
      </c>
      <c r="F448" s="11">
        <v>42485</v>
      </c>
      <c r="G448" s="16" t="s">
        <v>464</v>
      </c>
      <c r="H448" s="82">
        <v>62</v>
      </c>
      <c r="I448" s="82">
        <v>0</v>
      </c>
      <c r="J448" s="82">
        <v>0</v>
      </c>
      <c r="K448" s="82">
        <v>0</v>
      </c>
      <c r="L448" s="16"/>
      <c r="M448" s="82">
        <v>62</v>
      </c>
      <c r="N448" s="83">
        <f t="shared" si="8"/>
        <v>0</v>
      </c>
      <c r="O448" s="20"/>
      <c r="P448" s="20"/>
      <c r="Q448" s="78" t="s">
        <v>533</v>
      </c>
      <c r="R448" s="20">
        <v>2</v>
      </c>
      <c r="S448" s="22" t="s">
        <v>477</v>
      </c>
      <c r="T448" s="99" t="s">
        <v>670</v>
      </c>
      <c r="U448" s="21"/>
    </row>
    <row r="449" spans="1:21" ht="15" customHeight="1">
      <c r="A449" s="71" t="str">
        <f>VLOOKUP(Table1354[[#This Row],[Sail Code]],'[1]2016 DATES&amp;PRICES'!B:C,2,FALSE)</f>
        <v>Vietnam, Cambodia &amp; the Riches of the Mekong</v>
      </c>
      <c r="B449" s="2" t="s">
        <v>671</v>
      </c>
      <c r="C449" s="16" t="s">
        <v>466</v>
      </c>
      <c r="D449" s="4">
        <v>7</v>
      </c>
      <c r="E449" s="114">
        <v>42548</v>
      </c>
      <c r="F449" s="11">
        <v>42555</v>
      </c>
      <c r="G449" s="16" t="s">
        <v>464</v>
      </c>
      <c r="H449" s="82">
        <v>62</v>
      </c>
      <c r="I449" s="82">
        <v>0</v>
      </c>
      <c r="J449" s="82">
        <v>1</v>
      </c>
      <c r="K449" s="82">
        <v>0</v>
      </c>
      <c r="L449" s="16"/>
      <c r="M449" s="82">
        <v>61</v>
      </c>
      <c r="N449" s="83">
        <f t="shared" si="8"/>
        <v>1.6129032258064502E-2</v>
      </c>
      <c r="O449" s="20"/>
      <c r="P449" s="20"/>
      <c r="Q449" s="78" t="s">
        <v>533</v>
      </c>
      <c r="R449" s="20"/>
      <c r="S449" s="22"/>
      <c r="T449" s="99" t="s">
        <v>672</v>
      </c>
      <c r="U449" s="21"/>
    </row>
    <row r="450" spans="1:21" s="124" customFormat="1" ht="15" customHeight="1">
      <c r="A450" s="115" t="str">
        <f>VLOOKUP(Table1354[[#This Row],[Sail Code]],'[1]2016 DATES&amp;PRICES'!B:C,2,FALSE)</f>
        <v>Vietnam, Cambodia &amp; the Riches of the Mekong</v>
      </c>
      <c r="B450" s="116" t="s">
        <v>673</v>
      </c>
      <c r="C450" s="117" t="s">
        <v>463</v>
      </c>
      <c r="D450" s="4">
        <v>7</v>
      </c>
      <c r="E450" s="118">
        <v>42555</v>
      </c>
      <c r="F450" s="11">
        <v>42562</v>
      </c>
      <c r="G450" s="16" t="s">
        <v>464</v>
      </c>
      <c r="H450" s="82">
        <v>62</v>
      </c>
      <c r="I450" s="82">
        <v>0</v>
      </c>
      <c r="J450" s="82">
        <v>1</v>
      </c>
      <c r="K450" s="82">
        <v>0</v>
      </c>
      <c r="L450" s="16"/>
      <c r="M450" s="82">
        <v>61</v>
      </c>
      <c r="N450" s="119">
        <f t="shared" si="8"/>
        <v>1.6129032258064502E-2</v>
      </c>
      <c r="O450" s="20" t="s">
        <v>12</v>
      </c>
      <c r="P450" s="20"/>
      <c r="Q450" s="120" t="s">
        <v>533</v>
      </c>
      <c r="R450" s="121">
        <v>2</v>
      </c>
      <c r="S450" s="122" t="s">
        <v>477</v>
      </c>
      <c r="T450" s="123" t="s">
        <v>674</v>
      </c>
    </row>
    <row r="451" spans="1:21" ht="15" customHeight="1">
      <c r="A451" s="115" t="str">
        <f>VLOOKUP(Table1354[[#This Row],[Sail Code]],'[1]2016 DATES&amp;PRICES'!B:C,2,FALSE)</f>
        <v>Vietnam, Cambodia &amp; the Riches of the Mekong</v>
      </c>
      <c r="B451" s="116" t="s">
        <v>675</v>
      </c>
      <c r="C451" s="117" t="s">
        <v>466</v>
      </c>
      <c r="D451" s="4">
        <v>7</v>
      </c>
      <c r="E451" s="118">
        <v>42562</v>
      </c>
      <c r="F451" s="11">
        <v>42569</v>
      </c>
      <c r="G451" s="16" t="s">
        <v>464</v>
      </c>
      <c r="H451" s="82">
        <v>62</v>
      </c>
      <c r="I451" s="82">
        <v>0</v>
      </c>
      <c r="J451" s="82">
        <v>1</v>
      </c>
      <c r="K451" s="82">
        <v>0</v>
      </c>
      <c r="L451" s="16"/>
      <c r="M451" s="82">
        <v>61</v>
      </c>
      <c r="N451" s="119">
        <f t="shared" si="8"/>
        <v>1.6129032258064502E-2</v>
      </c>
      <c r="O451" s="20"/>
      <c r="P451" s="20"/>
      <c r="Q451" s="120"/>
      <c r="R451" s="121"/>
      <c r="S451" s="122" t="s">
        <v>477</v>
      </c>
      <c r="T451" s="123" t="s">
        <v>674</v>
      </c>
      <c r="U451" s="21"/>
    </row>
    <row r="452" spans="1:21" s="124" customFormat="1" ht="15" customHeight="1">
      <c r="A452" s="115" t="str">
        <f>VLOOKUP(Table1354[[#This Row],[Sail Code]],'[1]2016 DATES&amp;PRICES'!B:C,2,FALSE)</f>
        <v>Vietnam, Cambodia &amp; the Riches of the Mekong</v>
      </c>
      <c r="B452" s="116" t="s">
        <v>676</v>
      </c>
      <c r="C452" s="117" t="s">
        <v>463</v>
      </c>
      <c r="D452" s="4">
        <v>7</v>
      </c>
      <c r="E452" s="118">
        <v>42569</v>
      </c>
      <c r="F452" s="11">
        <v>42576</v>
      </c>
      <c r="G452" s="16" t="s">
        <v>464</v>
      </c>
      <c r="H452" s="82">
        <v>62</v>
      </c>
      <c r="I452" s="82">
        <v>0</v>
      </c>
      <c r="J452" s="82">
        <v>4</v>
      </c>
      <c r="K452" s="82">
        <v>0</v>
      </c>
      <c r="L452" s="16"/>
      <c r="M452" s="82">
        <v>58</v>
      </c>
      <c r="N452" s="119">
        <f t="shared" si="8"/>
        <v>6.4516129032258118E-2</v>
      </c>
      <c r="O452" s="20" t="s">
        <v>12</v>
      </c>
      <c r="P452" s="20"/>
      <c r="Q452" s="120" t="s">
        <v>533</v>
      </c>
      <c r="R452" s="121"/>
      <c r="S452" s="122" t="s">
        <v>477</v>
      </c>
      <c r="T452" s="123" t="s">
        <v>674</v>
      </c>
    </row>
    <row r="453" spans="1:21" ht="15" customHeight="1">
      <c r="A453" s="115" t="str">
        <f>VLOOKUP(Table1354[[#This Row],[Sail Code]],'[1]2016 DATES&amp;PRICES'!B:C,2,FALSE)</f>
        <v>Vietnam, Cambodia &amp; the Riches of the Mekong</v>
      </c>
      <c r="B453" s="116" t="s">
        <v>677</v>
      </c>
      <c r="C453" s="117" t="s">
        <v>466</v>
      </c>
      <c r="D453" s="4">
        <v>7</v>
      </c>
      <c r="E453" s="118">
        <v>42576</v>
      </c>
      <c r="F453" s="11">
        <v>42583</v>
      </c>
      <c r="G453" s="16" t="s">
        <v>464</v>
      </c>
      <c r="H453" s="82">
        <v>62</v>
      </c>
      <c r="I453" s="82">
        <v>0</v>
      </c>
      <c r="J453" s="82">
        <v>1</v>
      </c>
      <c r="K453" s="82">
        <v>0</v>
      </c>
      <c r="L453" s="16"/>
      <c r="M453" s="82">
        <v>61</v>
      </c>
      <c r="N453" s="119">
        <f t="shared" si="8"/>
        <v>1.6129032258064502E-2</v>
      </c>
      <c r="O453" s="20"/>
      <c r="P453" s="20"/>
      <c r="Q453" s="120" t="s">
        <v>533</v>
      </c>
      <c r="R453" s="121"/>
      <c r="S453" s="122" t="s">
        <v>477</v>
      </c>
      <c r="T453" s="123" t="s">
        <v>674</v>
      </c>
      <c r="U453" s="21"/>
    </row>
    <row r="454" spans="1:21" s="124" customFormat="1" ht="15" customHeight="1">
      <c r="A454" s="115" t="str">
        <f>VLOOKUP(Table1354[[#This Row],[Sail Code]],'[1]2016 DATES&amp;PRICES'!B:C,2,FALSE)</f>
        <v>Vietnam, Cambodia &amp; the Riches of the Mekong</v>
      </c>
      <c r="B454" s="116" t="s">
        <v>678</v>
      </c>
      <c r="C454" s="117" t="s">
        <v>463</v>
      </c>
      <c r="D454" s="4">
        <v>7</v>
      </c>
      <c r="E454" s="118">
        <v>42583</v>
      </c>
      <c r="F454" s="11">
        <v>42590</v>
      </c>
      <c r="G454" s="16" t="s">
        <v>464</v>
      </c>
      <c r="H454" s="82">
        <v>62</v>
      </c>
      <c r="I454" s="82">
        <v>0</v>
      </c>
      <c r="J454" s="82">
        <v>1</v>
      </c>
      <c r="K454" s="82">
        <v>0</v>
      </c>
      <c r="L454" s="16"/>
      <c r="M454" s="82">
        <v>61</v>
      </c>
      <c r="N454" s="119">
        <f t="shared" si="8"/>
        <v>1.6129032258064502E-2</v>
      </c>
      <c r="O454" s="20" t="s">
        <v>12</v>
      </c>
      <c r="P454" s="20"/>
      <c r="Q454" s="120" t="s">
        <v>533</v>
      </c>
      <c r="R454" s="121">
        <v>1</v>
      </c>
      <c r="S454" s="122" t="s">
        <v>477</v>
      </c>
      <c r="T454" s="123" t="s">
        <v>674</v>
      </c>
    </row>
    <row r="455" spans="1:21" ht="15" customHeight="1">
      <c r="A455" s="71" t="str">
        <f>VLOOKUP(Table1354[[#This Row],[Sail Code]],'[1]2016 DATES&amp;PRICES'!B:C,2,FALSE)</f>
        <v>Vietnam, Cambodia &amp; the Riches of the Mekong</v>
      </c>
      <c r="B455" s="2" t="s">
        <v>481</v>
      </c>
      <c r="C455" s="16" t="s">
        <v>463</v>
      </c>
      <c r="D455" s="4">
        <v>7</v>
      </c>
      <c r="E455" s="11">
        <v>42597</v>
      </c>
      <c r="F455" s="11">
        <v>42604</v>
      </c>
      <c r="G455" s="16" t="s">
        <v>464</v>
      </c>
      <c r="H455" s="82">
        <v>62</v>
      </c>
      <c r="I455" s="82">
        <v>0</v>
      </c>
      <c r="J455" s="82">
        <v>0</v>
      </c>
      <c r="K455" s="82">
        <v>0</v>
      </c>
      <c r="L455" s="16"/>
      <c r="M455" s="82">
        <v>62</v>
      </c>
      <c r="N455" s="83">
        <f t="shared" si="8"/>
        <v>0</v>
      </c>
      <c r="O455" s="20" t="s">
        <v>12</v>
      </c>
      <c r="P455" s="20" t="s">
        <v>12</v>
      </c>
      <c r="Q455" s="78" t="s">
        <v>533</v>
      </c>
      <c r="R455" s="20"/>
      <c r="S455" s="22" t="s">
        <v>477</v>
      </c>
      <c r="T455" s="99" t="s">
        <v>670</v>
      </c>
      <c r="U455" s="21"/>
    </row>
    <row r="456" spans="1:21" ht="15" customHeight="1">
      <c r="A456" s="115" t="str">
        <f>VLOOKUP(Table1354[[#This Row],[Sail Code]],'[1]2016 DATES&amp;PRICES'!B:C,2,FALSE)</f>
        <v>Vietnam, Cambodia &amp; the Riches of the Mekong</v>
      </c>
      <c r="B456" s="116" t="s">
        <v>679</v>
      </c>
      <c r="C456" s="117" t="s">
        <v>466</v>
      </c>
      <c r="D456" s="4">
        <v>7</v>
      </c>
      <c r="E456" s="118">
        <v>42604</v>
      </c>
      <c r="F456" s="11">
        <v>42611</v>
      </c>
      <c r="G456" s="16" t="s">
        <v>464</v>
      </c>
      <c r="H456" s="82">
        <v>62</v>
      </c>
      <c r="I456" s="82">
        <v>0</v>
      </c>
      <c r="J456" s="82">
        <v>0</v>
      </c>
      <c r="K456" s="82">
        <v>0</v>
      </c>
      <c r="L456" s="16"/>
      <c r="M456" s="82">
        <v>62</v>
      </c>
      <c r="N456" s="119">
        <f t="shared" si="8"/>
        <v>0</v>
      </c>
      <c r="O456" s="20"/>
      <c r="P456" s="20"/>
      <c r="Q456" s="120" t="s">
        <v>533</v>
      </c>
      <c r="R456" s="121"/>
      <c r="S456" s="122" t="s">
        <v>477</v>
      </c>
      <c r="T456" s="123" t="s">
        <v>674</v>
      </c>
      <c r="U456" s="21"/>
    </row>
    <row r="457" spans="1:21" ht="15" customHeight="1">
      <c r="A457" s="71" t="str">
        <f>VLOOKUP(Table1354[[#This Row],[Sail Code]],'[1]2016 DATES&amp;PRICES'!B:C,2,FALSE)</f>
        <v>Vietnam, Cambodia &amp; the Riches of the Mekong</v>
      </c>
      <c r="B457" s="2" t="s">
        <v>482</v>
      </c>
      <c r="C457" s="16" t="s">
        <v>463</v>
      </c>
      <c r="D457" s="4">
        <v>7</v>
      </c>
      <c r="E457" s="11">
        <v>42611</v>
      </c>
      <c r="F457" s="11">
        <v>42618</v>
      </c>
      <c r="G457" s="16" t="s">
        <v>464</v>
      </c>
      <c r="H457" s="82">
        <v>62</v>
      </c>
      <c r="I457" s="82">
        <v>0</v>
      </c>
      <c r="J457" s="82">
        <v>0</v>
      </c>
      <c r="K457" s="82">
        <v>0</v>
      </c>
      <c r="L457" s="16"/>
      <c r="M457" s="82">
        <v>62</v>
      </c>
      <c r="N457" s="83">
        <f t="shared" si="8"/>
        <v>0</v>
      </c>
      <c r="O457" s="20"/>
      <c r="P457" s="20"/>
      <c r="Q457" s="78" t="s">
        <v>533</v>
      </c>
      <c r="R457" s="20"/>
      <c r="S457" s="22" t="s">
        <v>477</v>
      </c>
      <c r="T457" s="99" t="s">
        <v>670</v>
      </c>
      <c r="U457" s="21"/>
    </row>
    <row r="458" spans="1:21" ht="15" customHeight="1">
      <c r="A458" s="115" t="str">
        <f>VLOOKUP(Table1354[[#This Row],[Sail Code]],'[1]2016 DATES&amp;PRICES'!B:C,2,FALSE)</f>
        <v>Vietnam, Cambodia &amp; the Riches of the Mekong</v>
      </c>
      <c r="B458" s="116" t="s">
        <v>680</v>
      </c>
      <c r="C458" s="117" t="s">
        <v>466</v>
      </c>
      <c r="D458" s="4">
        <v>7</v>
      </c>
      <c r="E458" s="118">
        <v>42618</v>
      </c>
      <c r="F458" s="11">
        <v>42625</v>
      </c>
      <c r="G458" s="16" t="s">
        <v>464</v>
      </c>
      <c r="H458" s="82">
        <v>62</v>
      </c>
      <c r="I458" s="82">
        <v>0</v>
      </c>
      <c r="J458" s="82">
        <v>2</v>
      </c>
      <c r="K458" s="82">
        <v>0</v>
      </c>
      <c r="L458" s="16"/>
      <c r="M458" s="82">
        <v>60</v>
      </c>
      <c r="N458" s="119">
        <f t="shared" si="8"/>
        <v>3.2258064516129004E-2</v>
      </c>
      <c r="O458" s="20"/>
      <c r="P458" s="20"/>
      <c r="Q458" s="120" t="s">
        <v>533</v>
      </c>
      <c r="R458" s="121"/>
      <c r="S458" s="122" t="s">
        <v>477</v>
      </c>
      <c r="T458" s="123" t="s">
        <v>674</v>
      </c>
      <c r="U458" s="21"/>
    </row>
    <row r="459" spans="1:21" ht="15" customHeight="1">
      <c r="A459" s="71" t="str">
        <f>VLOOKUP(Table1354[[#This Row],[Sail Code]],'[1]2016 DATES&amp;PRICES'!B:C,2,FALSE)</f>
        <v>Vietnam, Cambodia &amp; the Riches of the Mekong</v>
      </c>
      <c r="B459" s="2" t="s">
        <v>483</v>
      </c>
      <c r="C459" s="16" t="s">
        <v>463</v>
      </c>
      <c r="D459" s="4">
        <v>7</v>
      </c>
      <c r="E459" s="11">
        <v>42625</v>
      </c>
      <c r="F459" s="11">
        <v>42632</v>
      </c>
      <c r="G459" s="16" t="s">
        <v>464</v>
      </c>
      <c r="H459" s="82">
        <v>62</v>
      </c>
      <c r="I459" s="82">
        <v>0</v>
      </c>
      <c r="J459" s="82">
        <v>0</v>
      </c>
      <c r="K459" s="82">
        <v>3</v>
      </c>
      <c r="L459" s="16"/>
      <c r="M459" s="82">
        <v>59</v>
      </c>
      <c r="N459" s="83">
        <f t="shared" si="8"/>
        <v>4.8387096774193505E-2</v>
      </c>
      <c r="O459" s="20" t="s">
        <v>12</v>
      </c>
      <c r="P459" s="20"/>
      <c r="Q459" s="78" t="s">
        <v>533</v>
      </c>
      <c r="R459" s="20">
        <v>1</v>
      </c>
      <c r="S459" s="22" t="s">
        <v>477</v>
      </c>
      <c r="T459" s="99" t="s">
        <v>670</v>
      </c>
      <c r="U459" s="21"/>
    </row>
    <row r="460" spans="1:21" ht="15" customHeight="1">
      <c r="A460" s="115" t="str">
        <f>VLOOKUP(Table1354[[#This Row],[Sail Code]],'[1]2016 DATES&amp;PRICES'!B:C,2,FALSE)</f>
        <v>Vietnam, Cambodia &amp; the Riches of the Mekong</v>
      </c>
      <c r="B460" s="116" t="s">
        <v>681</v>
      </c>
      <c r="C460" s="117" t="s">
        <v>466</v>
      </c>
      <c r="D460" s="4">
        <v>7</v>
      </c>
      <c r="E460" s="118">
        <v>42632</v>
      </c>
      <c r="F460" s="11">
        <v>42639</v>
      </c>
      <c r="G460" s="16" t="s">
        <v>464</v>
      </c>
      <c r="H460" s="82">
        <v>62</v>
      </c>
      <c r="I460" s="82">
        <v>0</v>
      </c>
      <c r="J460" s="82">
        <v>0</v>
      </c>
      <c r="K460" s="82">
        <v>0</v>
      </c>
      <c r="L460" s="16"/>
      <c r="M460" s="82">
        <v>62</v>
      </c>
      <c r="N460" s="119">
        <f t="shared" si="8"/>
        <v>0</v>
      </c>
      <c r="O460" s="20"/>
      <c r="P460" s="20"/>
      <c r="Q460" s="120" t="s">
        <v>533</v>
      </c>
      <c r="R460" s="121"/>
      <c r="S460" s="122" t="s">
        <v>477</v>
      </c>
      <c r="T460" s="123" t="s">
        <v>674</v>
      </c>
      <c r="U460" s="21"/>
    </row>
    <row r="461" spans="1:21" ht="15" customHeight="1">
      <c r="A461" s="71" t="str">
        <f>VLOOKUP(Table1354[[#This Row],[Sail Code]],'[1]2016 DATES&amp;PRICES'!B:C,2,FALSE)</f>
        <v>Vietnam, Cambodia &amp; the Riches of the Mekong</v>
      </c>
      <c r="B461" s="2" t="s">
        <v>484</v>
      </c>
      <c r="C461" s="16" t="s">
        <v>463</v>
      </c>
      <c r="D461" s="4">
        <v>7</v>
      </c>
      <c r="E461" s="11">
        <v>42639</v>
      </c>
      <c r="F461" s="11">
        <v>42646</v>
      </c>
      <c r="G461" s="16" t="s">
        <v>464</v>
      </c>
      <c r="H461" s="82">
        <v>62</v>
      </c>
      <c r="I461" s="82">
        <v>0</v>
      </c>
      <c r="J461" s="82">
        <v>1</v>
      </c>
      <c r="K461" s="82">
        <v>0</v>
      </c>
      <c r="L461" s="16"/>
      <c r="M461" s="82">
        <v>61</v>
      </c>
      <c r="N461" s="83">
        <f t="shared" si="8"/>
        <v>1.6129032258064502E-2</v>
      </c>
      <c r="O461" s="20"/>
      <c r="P461" s="20"/>
      <c r="Q461" s="78" t="s">
        <v>533</v>
      </c>
      <c r="R461" s="20">
        <v>1</v>
      </c>
      <c r="S461" s="22" t="s">
        <v>477</v>
      </c>
      <c r="T461" s="99" t="s">
        <v>670</v>
      </c>
      <c r="U461" s="21"/>
    </row>
    <row r="462" spans="1:21" ht="15" customHeight="1">
      <c r="A462" s="71" t="str">
        <f>VLOOKUP(Table1354[[#This Row],[Sail Code]],'[1]2016 DATES&amp;PRICES'!B:C,2,FALSE)</f>
        <v>Vietnam, Cambodia &amp; the Riches of the Mekong</v>
      </c>
      <c r="B462" s="2" t="s">
        <v>682</v>
      </c>
      <c r="C462" s="16" t="s">
        <v>466</v>
      </c>
      <c r="D462" s="4">
        <v>7</v>
      </c>
      <c r="E462" s="114">
        <v>42646</v>
      </c>
      <c r="F462" s="11">
        <v>42653</v>
      </c>
      <c r="G462" s="16" t="s">
        <v>464</v>
      </c>
      <c r="H462" s="82">
        <v>62</v>
      </c>
      <c r="I462" s="82">
        <v>0</v>
      </c>
      <c r="J462" s="82">
        <v>0</v>
      </c>
      <c r="K462" s="82">
        <v>0</v>
      </c>
      <c r="L462" s="16"/>
      <c r="M462" s="82">
        <v>62</v>
      </c>
      <c r="N462" s="83">
        <f t="shared" si="8"/>
        <v>0</v>
      </c>
      <c r="O462" s="20" t="s">
        <v>12</v>
      </c>
      <c r="P462" s="20"/>
      <c r="Q462" s="78" t="s">
        <v>533</v>
      </c>
      <c r="R462" s="20"/>
      <c r="S462" s="22"/>
      <c r="T462" s="99" t="s">
        <v>672</v>
      </c>
      <c r="U462" s="21"/>
    </row>
    <row r="463" spans="1:21" ht="15" customHeight="1">
      <c r="A463" s="71" t="str">
        <f>VLOOKUP(Table1354[[#This Row],[Sail Code]],'[1]2016 DATES&amp;PRICES'!B:C,2,FALSE)</f>
        <v>Vietnam, Cambodia &amp; the Riches of the Mekong</v>
      </c>
      <c r="B463" s="2" t="s">
        <v>485</v>
      </c>
      <c r="C463" s="16" t="s">
        <v>463</v>
      </c>
      <c r="D463" s="4">
        <v>7</v>
      </c>
      <c r="E463" s="11">
        <v>42653</v>
      </c>
      <c r="F463" s="11">
        <v>42660</v>
      </c>
      <c r="G463" s="16" t="s">
        <v>464</v>
      </c>
      <c r="H463" s="82">
        <v>62</v>
      </c>
      <c r="I463" s="82">
        <v>0</v>
      </c>
      <c r="J463" s="82">
        <v>1</v>
      </c>
      <c r="K463" s="82">
        <v>0</v>
      </c>
      <c r="L463" s="16"/>
      <c r="M463" s="82">
        <v>61</v>
      </c>
      <c r="N463" s="83">
        <f t="shared" si="8"/>
        <v>1.6129032258064502E-2</v>
      </c>
      <c r="O463" s="20"/>
      <c r="P463" s="20" t="s">
        <v>12</v>
      </c>
      <c r="Q463" s="78" t="s">
        <v>533</v>
      </c>
      <c r="R463" s="20">
        <v>1</v>
      </c>
      <c r="S463" s="22"/>
      <c r="T463" s="99" t="s">
        <v>670</v>
      </c>
      <c r="U463" s="21"/>
    </row>
    <row r="464" spans="1:21" ht="15" customHeight="1">
      <c r="A464" s="71" t="str">
        <f>VLOOKUP(Table1354[[#This Row],[Sail Code]],'[1]2016 DATES&amp;PRICES'!B:C,2,FALSE)</f>
        <v>Vietnam, Cambodia &amp; the Riches of the Mekong</v>
      </c>
      <c r="B464" s="2" t="s">
        <v>683</v>
      </c>
      <c r="C464" s="16" t="s">
        <v>466</v>
      </c>
      <c r="D464" s="4">
        <v>7</v>
      </c>
      <c r="E464" s="114">
        <v>42660</v>
      </c>
      <c r="F464" s="11">
        <v>42667</v>
      </c>
      <c r="G464" s="16" t="s">
        <v>464</v>
      </c>
      <c r="H464" s="82">
        <v>62</v>
      </c>
      <c r="I464" s="82">
        <v>0</v>
      </c>
      <c r="J464" s="82">
        <v>1</v>
      </c>
      <c r="K464" s="82">
        <v>0</v>
      </c>
      <c r="L464" s="16"/>
      <c r="M464" s="82">
        <v>61</v>
      </c>
      <c r="N464" s="83">
        <f t="shared" si="8"/>
        <v>1.6129032258064502E-2</v>
      </c>
      <c r="O464" s="20"/>
      <c r="P464" s="20"/>
      <c r="Q464" s="78" t="s">
        <v>533</v>
      </c>
      <c r="R464" s="20"/>
      <c r="S464" s="22"/>
      <c r="T464" s="99" t="s">
        <v>672</v>
      </c>
      <c r="U464" s="21"/>
    </row>
    <row r="465" spans="1:21" ht="15" customHeight="1">
      <c r="A465" s="71" t="str">
        <f>VLOOKUP(Table1354[[#This Row],[Sail Code]],'[1]2016 DATES&amp;PRICES'!B:C,2,FALSE)</f>
        <v>Vietnam, Cambodia &amp; the Riches of the Mekong</v>
      </c>
      <c r="B465" s="2" t="s">
        <v>486</v>
      </c>
      <c r="C465" s="16" t="s">
        <v>463</v>
      </c>
      <c r="D465" s="4">
        <v>7</v>
      </c>
      <c r="E465" s="11">
        <v>42667</v>
      </c>
      <c r="F465" s="11">
        <v>42674</v>
      </c>
      <c r="G465" s="16" t="s">
        <v>464</v>
      </c>
      <c r="H465" s="82">
        <v>62</v>
      </c>
      <c r="I465" s="82">
        <v>25</v>
      </c>
      <c r="J465" s="82">
        <v>6</v>
      </c>
      <c r="K465" s="82">
        <v>0</v>
      </c>
      <c r="L465" s="82">
        <v>1</v>
      </c>
      <c r="M465" s="82">
        <v>31</v>
      </c>
      <c r="N465" s="87">
        <f t="shared" si="8"/>
        <v>0.5</v>
      </c>
      <c r="O465" s="20"/>
      <c r="P465" s="20"/>
      <c r="Q465" s="78" t="s">
        <v>533</v>
      </c>
      <c r="R465" s="20"/>
      <c r="S465" s="22"/>
      <c r="T465" s="99"/>
      <c r="U465" s="21"/>
    </row>
    <row r="466" spans="1:21" ht="15" customHeight="1">
      <c r="A466" s="71" t="str">
        <f>VLOOKUP(Table1354[[#This Row],[Sail Code]],'[1]2016 DATES&amp;PRICES'!B:C,2,FALSE)</f>
        <v>Vietnam, Cambodia &amp; the Riches of the Mekong</v>
      </c>
      <c r="B466" s="2" t="s">
        <v>684</v>
      </c>
      <c r="C466" s="16" t="s">
        <v>466</v>
      </c>
      <c r="D466" s="4">
        <v>7</v>
      </c>
      <c r="E466" s="114">
        <v>42674</v>
      </c>
      <c r="F466" s="11">
        <v>42681</v>
      </c>
      <c r="G466" s="16" t="s">
        <v>464</v>
      </c>
      <c r="H466" s="82">
        <v>62</v>
      </c>
      <c r="I466" s="82">
        <v>0</v>
      </c>
      <c r="J466" s="82">
        <v>2</v>
      </c>
      <c r="K466" s="82">
        <v>0</v>
      </c>
      <c r="L466" s="16"/>
      <c r="M466" s="82">
        <v>60</v>
      </c>
      <c r="N466" s="83">
        <f t="shared" si="8"/>
        <v>3.2258064516129004E-2</v>
      </c>
      <c r="O466" s="20" t="s">
        <v>12</v>
      </c>
      <c r="P466" s="20"/>
      <c r="Q466" s="78" t="s">
        <v>533</v>
      </c>
      <c r="R466" s="20">
        <v>1</v>
      </c>
      <c r="S466" s="22"/>
      <c r="T466" s="99" t="s">
        <v>672</v>
      </c>
      <c r="U466" s="21"/>
    </row>
    <row r="467" spans="1:21" ht="15" customHeight="1">
      <c r="A467" s="71" t="str">
        <f>VLOOKUP(Table1354[[#This Row],[Sail Code]],'[1]2016 DATES&amp;PRICES'!B:C,2,FALSE)</f>
        <v>Vietnam, Cambodia &amp; the Riches of the Mekong</v>
      </c>
      <c r="B467" s="2" t="s">
        <v>487</v>
      </c>
      <c r="C467" s="16" t="s">
        <v>463</v>
      </c>
      <c r="D467" s="4">
        <v>7</v>
      </c>
      <c r="E467" s="11">
        <v>42681</v>
      </c>
      <c r="F467" s="11">
        <v>42688</v>
      </c>
      <c r="G467" s="16" t="s">
        <v>464</v>
      </c>
      <c r="H467" s="82">
        <v>62</v>
      </c>
      <c r="I467" s="82">
        <v>50</v>
      </c>
      <c r="J467" s="82">
        <v>6</v>
      </c>
      <c r="K467" s="82">
        <v>0</v>
      </c>
      <c r="L467" s="82">
        <v>2</v>
      </c>
      <c r="M467" s="82">
        <v>6</v>
      </c>
      <c r="N467" s="91">
        <f t="shared" si="8"/>
        <v>0.90322580645161288</v>
      </c>
      <c r="O467" s="20"/>
      <c r="P467" s="20"/>
      <c r="Q467" s="78" t="s">
        <v>533</v>
      </c>
      <c r="R467" s="20"/>
      <c r="S467" s="22"/>
      <c r="T467" s="99"/>
      <c r="U467" s="21"/>
    </row>
    <row r="468" spans="1:21" ht="15" customHeight="1">
      <c r="A468" s="71" t="str">
        <f>VLOOKUP(Table1354[[#This Row],[Sail Code]],'[1]2016 DATES&amp;PRICES'!B:C,2,FALSE)</f>
        <v>Vietnam, Cambodia &amp; the Riches of the Mekong</v>
      </c>
      <c r="B468" s="2" t="s">
        <v>685</v>
      </c>
      <c r="C468" s="16" t="s">
        <v>466</v>
      </c>
      <c r="D468" s="4">
        <v>7</v>
      </c>
      <c r="E468" s="114">
        <v>42688</v>
      </c>
      <c r="F468" s="11">
        <v>42695</v>
      </c>
      <c r="G468" s="16" t="s">
        <v>464</v>
      </c>
      <c r="H468" s="82">
        <v>62</v>
      </c>
      <c r="I468" s="82">
        <v>0</v>
      </c>
      <c r="J468" s="82">
        <v>2</v>
      </c>
      <c r="K468" s="82">
        <v>0</v>
      </c>
      <c r="L468" s="16"/>
      <c r="M468" s="82">
        <v>60</v>
      </c>
      <c r="N468" s="83">
        <f t="shared" si="8"/>
        <v>3.2258064516129004E-2</v>
      </c>
      <c r="O468" s="20"/>
      <c r="P468" s="20"/>
      <c r="Q468" s="78" t="s">
        <v>533</v>
      </c>
      <c r="R468" s="20">
        <v>1</v>
      </c>
      <c r="S468" s="22"/>
      <c r="T468" s="99" t="s">
        <v>672</v>
      </c>
      <c r="U468" s="21"/>
    </row>
    <row r="469" spans="1:21" ht="15" customHeight="1">
      <c r="A469" s="71" t="str">
        <f>VLOOKUP(Table1354[[#This Row],[Sail Code]],'[1]2016 DATES&amp;PRICES'!B:C,2,FALSE)</f>
        <v>Vietnam, Cambodia &amp; the Riches of the Mekong</v>
      </c>
      <c r="B469" s="2" t="s">
        <v>488</v>
      </c>
      <c r="C469" s="16" t="s">
        <v>463</v>
      </c>
      <c r="D469" s="4">
        <v>7</v>
      </c>
      <c r="E469" s="11">
        <v>42695</v>
      </c>
      <c r="F469" s="11">
        <v>42702</v>
      </c>
      <c r="G469" s="16" t="s">
        <v>464</v>
      </c>
      <c r="H469" s="82">
        <v>62</v>
      </c>
      <c r="I469" s="82">
        <v>11</v>
      </c>
      <c r="J469" s="82">
        <v>5</v>
      </c>
      <c r="K469" s="82">
        <v>1</v>
      </c>
      <c r="L469" s="16"/>
      <c r="M469" s="82">
        <v>45</v>
      </c>
      <c r="N469" s="87">
        <f t="shared" si="8"/>
        <v>0.27419354838709675</v>
      </c>
      <c r="O469" s="20"/>
      <c r="P469" s="20"/>
      <c r="Q469" s="78" t="s">
        <v>533</v>
      </c>
      <c r="R469" s="20" t="s">
        <v>668</v>
      </c>
      <c r="S469" s="22"/>
      <c r="T469" s="23">
        <v>1500</v>
      </c>
      <c r="U469" s="21"/>
    </row>
    <row r="470" spans="1:21" ht="15" customHeight="1">
      <c r="A470" s="71" t="str">
        <f>VLOOKUP(Table1354[[#This Row],[Sail Code]],'[1]2016 DATES&amp;PRICES'!B:C,2,FALSE)</f>
        <v>Vietnam, Cambodia &amp; the Riches of the Mekong</v>
      </c>
      <c r="B470" s="2" t="s">
        <v>686</v>
      </c>
      <c r="C470" s="16" t="s">
        <v>466</v>
      </c>
      <c r="D470" s="4">
        <v>7</v>
      </c>
      <c r="E470" s="114">
        <v>42702</v>
      </c>
      <c r="F470" s="11">
        <v>42709</v>
      </c>
      <c r="G470" s="16" t="s">
        <v>464</v>
      </c>
      <c r="H470" s="82">
        <v>62</v>
      </c>
      <c r="I470" s="82">
        <v>0</v>
      </c>
      <c r="J470" s="82">
        <v>0</v>
      </c>
      <c r="K470" s="82">
        <v>0</v>
      </c>
      <c r="L470" s="16"/>
      <c r="M470" s="82">
        <v>62</v>
      </c>
      <c r="N470" s="83">
        <f t="shared" si="8"/>
        <v>0</v>
      </c>
      <c r="O470" s="20" t="s">
        <v>12</v>
      </c>
      <c r="P470" s="20"/>
      <c r="Q470" s="78" t="s">
        <v>533</v>
      </c>
      <c r="R470" s="20"/>
      <c r="S470" s="90"/>
      <c r="T470" s="99" t="s">
        <v>672</v>
      </c>
      <c r="U470" s="21"/>
    </row>
    <row r="471" spans="1:21" ht="15" customHeight="1">
      <c r="A471" s="71" t="str">
        <f>VLOOKUP(Table1354[[#This Row],[Sail Code]],'[1]2016 DATES&amp;PRICES'!B:C,2,FALSE)</f>
        <v>Vietnam, Cambodia &amp; the Riches of the Mekong</v>
      </c>
      <c r="B471" s="2" t="s">
        <v>489</v>
      </c>
      <c r="C471" s="16" t="s">
        <v>463</v>
      </c>
      <c r="D471" s="4">
        <v>7</v>
      </c>
      <c r="E471" s="11">
        <v>42709</v>
      </c>
      <c r="F471" s="11">
        <v>42716</v>
      </c>
      <c r="G471" s="16" t="s">
        <v>464</v>
      </c>
      <c r="H471" s="82">
        <v>62</v>
      </c>
      <c r="I471" s="82">
        <v>11</v>
      </c>
      <c r="J471" s="82">
        <v>3</v>
      </c>
      <c r="K471" s="82">
        <v>0</v>
      </c>
      <c r="L471" s="16"/>
      <c r="M471" s="82">
        <v>48</v>
      </c>
      <c r="N471" s="87">
        <f t="shared" si="8"/>
        <v>0.22580645161290325</v>
      </c>
      <c r="O471" s="20"/>
      <c r="P471" s="20"/>
      <c r="Q471" s="78" t="s">
        <v>533</v>
      </c>
      <c r="R471" s="20" t="s">
        <v>668</v>
      </c>
      <c r="S471" s="22"/>
      <c r="T471" s="23">
        <v>1500</v>
      </c>
      <c r="U471" s="21"/>
    </row>
    <row r="472" spans="1:21" ht="15" customHeight="1">
      <c r="A472" s="71" t="str">
        <f>VLOOKUP(Table1354[[#This Row],[Sail Code]],'[1]2016 DATES&amp;PRICES'!B:C,2,FALSE)</f>
        <v>Vietnam, Cambodia &amp; the Riches of the Mekong</v>
      </c>
      <c r="B472" s="2" t="s">
        <v>687</v>
      </c>
      <c r="C472" s="16" t="s">
        <v>466</v>
      </c>
      <c r="D472" s="4">
        <v>7</v>
      </c>
      <c r="E472" s="114">
        <v>42716</v>
      </c>
      <c r="F472" s="11">
        <v>42723</v>
      </c>
      <c r="G472" s="16" t="s">
        <v>464</v>
      </c>
      <c r="H472" s="82">
        <v>62</v>
      </c>
      <c r="I472" s="82">
        <v>0</v>
      </c>
      <c r="J472" s="82">
        <v>0</v>
      </c>
      <c r="K472" s="82">
        <v>0</v>
      </c>
      <c r="L472" s="16"/>
      <c r="M472" s="82">
        <v>62</v>
      </c>
      <c r="N472" s="83">
        <f t="shared" si="8"/>
        <v>0</v>
      </c>
      <c r="O472" s="20" t="s">
        <v>12</v>
      </c>
      <c r="P472" s="20"/>
      <c r="Q472" s="78" t="s">
        <v>533</v>
      </c>
      <c r="R472" s="20"/>
      <c r="S472" s="90"/>
      <c r="T472" s="99" t="s">
        <v>672</v>
      </c>
      <c r="U472" s="21"/>
    </row>
    <row r="473" spans="1:21" ht="15" customHeight="1">
      <c r="A473" s="71" t="str">
        <f>VLOOKUP(Table1354[[#This Row],[Sail Code]],'[1]2016 DATES&amp;PRICES'!B:C,2,FALSE)</f>
        <v>Vietnam, Cambodia &amp; the Riches of the Mekong</v>
      </c>
      <c r="B473" s="2" t="s">
        <v>490</v>
      </c>
      <c r="C473" s="16" t="s">
        <v>463</v>
      </c>
      <c r="D473" s="4">
        <v>7</v>
      </c>
      <c r="E473" s="11">
        <v>42723</v>
      </c>
      <c r="F473" s="11">
        <v>42730</v>
      </c>
      <c r="G473" s="16" t="s">
        <v>464</v>
      </c>
      <c r="H473" s="82">
        <v>62</v>
      </c>
      <c r="I473" s="82">
        <v>16</v>
      </c>
      <c r="J473" s="82">
        <v>0</v>
      </c>
      <c r="K473" s="82">
        <v>0</v>
      </c>
      <c r="L473" s="16"/>
      <c r="M473" s="82">
        <v>46</v>
      </c>
      <c r="N473" s="87">
        <f t="shared" si="8"/>
        <v>0.25806451612903225</v>
      </c>
      <c r="O473" s="20"/>
      <c r="P473" s="20" t="s">
        <v>12</v>
      </c>
      <c r="Q473" s="78" t="s">
        <v>533</v>
      </c>
      <c r="R473" s="20" t="s">
        <v>668</v>
      </c>
      <c r="S473" s="22"/>
      <c r="T473" s="23">
        <v>1500</v>
      </c>
      <c r="U473" s="21"/>
    </row>
    <row r="474" spans="1:21" ht="15" customHeight="1">
      <c r="A474" s="71" t="str">
        <f>VLOOKUP(Table1354[[#This Row],[Sail Code]],'[1]2016 DATES&amp;PRICES'!B:C,2,FALSE)</f>
        <v>Vietnam, Cambodia &amp; the Riches of the Mekong</v>
      </c>
      <c r="B474" s="2" t="s">
        <v>688</v>
      </c>
      <c r="C474" s="16" t="s">
        <v>466</v>
      </c>
      <c r="D474" s="4">
        <v>7</v>
      </c>
      <c r="E474" s="11">
        <v>42730</v>
      </c>
      <c r="F474" s="11">
        <v>42737</v>
      </c>
      <c r="G474" s="16" t="s">
        <v>464</v>
      </c>
      <c r="H474" s="82">
        <v>62</v>
      </c>
      <c r="I474" s="82">
        <v>16</v>
      </c>
      <c r="J474" s="82">
        <v>1</v>
      </c>
      <c r="K474" s="82">
        <v>0</v>
      </c>
      <c r="L474" s="16"/>
      <c r="M474" s="82">
        <v>45</v>
      </c>
      <c r="N474" s="87">
        <f t="shared" si="8"/>
        <v>0.27419354838709675</v>
      </c>
      <c r="O474" s="20"/>
      <c r="P474" s="20"/>
      <c r="Q474" s="78" t="s">
        <v>533</v>
      </c>
      <c r="R474" s="20" t="s">
        <v>668</v>
      </c>
      <c r="S474" s="90"/>
      <c r="T474" s="99" t="s">
        <v>672</v>
      </c>
      <c r="U474" s="21"/>
    </row>
    <row r="475" spans="1:21" ht="15" customHeight="1">
      <c r="A475" s="71" t="str">
        <f>VLOOKUP(Table1354[[#This Row],[Sail Code]],'[1]2016 DATES&amp;PRICES'!B:C,2,FALSE)</f>
        <v>Waterways of Africa</v>
      </c>
      <c r="B475" s="1" t="s">
        <v>491</v>
      </c>
      <c r="C475" s="72" t="s">
        <v>492</v>
      </c>
      <c r="D475" s="76">
        <v>4</v>
      </c>
      <c r="E475" s="73">
        <v>42443</v>
      </c>
      <c r="F475" s="73">
        <v>42447</v>
      </c>
      <c r="G475" s="72" t="s">
        <v>493</v>
      </c>
      <c r="H475" s="82">
        <v>14</v>
      </c>
      <c r="I475" s="82">
        <v>0</v>
      </c>
      <c r="J475" s="82">
        <v>1</v>
      </c>
      <c r="K475" s="82">
        <v>0</v>
      </c>
      <c r="L475" s="16"/>
      <c r="M475" s="82">
        <v>13</v>
      </c>
      <c r="N475" s="83">
        <f t="shared" si="8"/>
        <v>7.1428571428571397E-2</v>
      </c>
      <c r="O475" s="20"/>
      <c r="P475" s="20"/>
      <c r="Q475" s="78"/>
      <c r="R475" s="20"/>
      <c r="S475" s="22"/>
      <c r="T475" s="99"/>
      <c r="U475" s="21"/>
    </row>
    <row r="476" spans="1:21" ht="15" customHeight="1">
      <c r="A476" s="71" t="str">
        <f>VLOOKUP(Table1354[[#This Row],[Sail Code]],'[1]2016 DATES&amp;PRICES'!B:C,2,FALSE)</f>
        <v>Waterways of Africa</v>
      </c>
      <c r="B476" s="1" t="s">
        <v>494</v>
      </c>
      <c r="C476" s="72" t="s">
        <v>492</v>
      </c>
      <c r="D476" s="76">
        <v>4</v>
      </c>
      <c r="E476" s="73">
        <v>42471</v>
      </c>
      <c r="F476" s="73">
        <v>42475</v>
      </c>
      <c r="G476" s="72" t="s">
        <v>493</v>
      </c>
      <c r="H476" s="82">
        <v>14</v>
      </c>
      <c r="I476" s="82">
        <v>0</v>
      </c>
      <c r="J476" s="82">
        <v>1</v>
      </c>
      <c r="K476" s="82">
        <v>0</v>
      </c>
      <c r="L476" s="16"/>
      <c r="M476" s="82">
        <v>13</v>
      </c>
      <c r="N476" s="83">
        <f t="shared" si="8"/>
        <v>7.1428571428571397E-2</v>
      </c>
      <c r="O476" s="20" t="s">
        <v>12</v>
      </c>
      <c r="P476" s="20"/>
      <c r="Q476" s="78"/>
      <c r="R476" s="20"/>
      <c r="S476" s="22"/>
      <c r="T476" s="99"/>
      <c r="U476" s="21"/>
    </row>
    <row r="477" spans="1:21" ht="15" customHeight="1">
      <c r="A477" s="71" t="s">
        <v>524</v>
      </c>
      <c r="B477" s="1" t="s">
        <v>507</v>
      </c>
      <c r="C477" s="72" t="s">
        <v>492</v>
      </c>
      <c r="D477" s="76">
        <v>4</v>
      </c>
      <c r="E477" s="73">
        <v>42485</v>
      </c>
      <c r="F477" s="73">
        <v>42489</v>
      </c>
      <c r="G477" s="72" t="s">
        <v>493</v>
      </c>
      <c r="H477" s="82">
        <v>14</v>
      </c>
      <c r="I477" s="82">
        <v>0</v>
      </c>
      <c r="J477" s="82">
        <v>0</v>
      </c>
      <c r="K477" s="82">
        <v>0</v>
      </c>
      <c r="L477" s="16"/>
      <c r="M477" s="82">
        <v>14</v>
      </c>
      <c r="N477" s="83">
        <f t="shared" si="8"/>
        <v>0</v>
      </c>
      <c r="O477" s="20"/>
      <c r="P477" s="20"/>
      <c r="Q477" s="78"/>
      <c r="R477" s="20"/>
      <c r="S477" s="22"/>
      <c r="T477" s="113">
        <v>2000</v>
      </c>
      <c r="U477" s="21"/>
    </row>
    <row r="478" spans="1:21" ht="15" customHeight="1">
      <c r="A478" s="71" t="str">
        <f>VLOOKUP(Table1354[[#This Row],[Sail Code]],'[1]2016 DATES&amp;PRICES'!B:C,2,FALSE)</f>
        <v>Waterways of Africa</v>
      </c>
      <c r="B478" s="1" t="s">
        <v>495</v>
      </c>
      <c r="C478" s="72" t="s">
        <v>492</v>
      </c>
      <c r="D478" s="76">
        <v>4</v>
      </c>
      <c r="E478" s="73">
        <v>42499</v>
      </c>
      <c r="F478" s="73">
        <v>42503</v>
      </c>
      <c r="G478" s="72" t="s">
        <v>493</v>
      </c>
      <c r="H478" s="82">
        <v>14</v>
      </c>
      <c r="I478" s="82">
        <v>0</v>
      </c>
      <c r="J478" s="82">
        <v>0</v>
      </c>
      <c r="K478" s="82">
        <v>2</v>
      </c>
      <c r="L478" s="16"/>
      <c r="M478" s="82">
        <v>12</v>
      </c>
      <c r="N478" s="88">
        <f t="shared" si="8"/>
        <v>0.1428571428571429</v>
      </c>
      <c r="O478" s="20"/>
      <c r="P478" s="20"/>
      <c r="Q478" s="78"/>
      <c r="R478" s="20"/>
      <c r="S478" s="22"/>
      <c r="T478" s="99"/>
      <c r="U478" s="21"/>
    </row>
    <row r="479" spans="1:21" ht="15" customHeight="1">
      <c r="A479" s="71" t="str">
        <f>VLOOKUP(Table1354[[#This Row],[Sail Code]],'[1]2016 DATES&amp;PRICES'!B:C,2,FALSE)</f>
        <v>Waterways of Africa</v>
      </c>
      <c r="B479" s="1" t="s">
        <v>496</v>
      </c>
      <c r="C479" s="72" t="s">
        <v>492</v>
      </c>
      <c r="D479" s="76">
        <v>4</v>
      </c>
      <c r="E479" s="73">
        <v>42513</v>
      </c>
      <c r="F479" s="73">
        <v>42517</v>
      </c>
      <c r="G479" s="72" t="s">
        <v>493</v>
      </c>
      <c r="H479" s="82">
        <v>14</v>
      </c>
      <c r="I479" s="82">
        <v>0</v>
      </c>
      <c r="J479" s="82">
        <v>0</v>
      </c>
      <c r="K479" s="82">
        <v>0</v>
      </c>
      <c r="L479" s="16"/>
      <c r="M479" s="82">
        <v>14</v>
      </c>
      <c r="N479" s="83">
        <f t="shared" si="8"/>
        <v>0</v>
      </c>
      <c r="O479" s="20" t="s">
        <v>12</v>
      </c>
      <c r="P479" s="20"/>
      <c r="Q479" s="78"/>
      <c r="R479" s="20"/>
      <c r="S479" s="22"/>
      <c r="T479" s="99">
        <v>2000</v>
      </c>
      <c r="U479" s="21"/>
    </row>
    <row r="480" spans="1:21" ht="15" customHeight="1">
      <c r="A480" s="71" t="s">
        <v>524</v>
      </c>
      <c r="B480" s="1" t="s">
        <v>508</v>
      </c>
      <c r="C480" s="72" t="s">
        <v>492</v>
      </c>
      <c r="D480" s="76">
        <v>4</v>
      </c>
      <c r="E480" s="73">
        <v>42527</v>
      </c>
      <c r="F480" s="73">
        <v>42531</v>
      </c>
      <c r="G480" s="72" t="s">
        <v>493</v>
      </c>
      <c r="H480" s="82">
        <v>14</v>
      </c>
      <c r="I480" s="82">
        <v>0</v>
      </c>
      <c r="J480" s="82">
        <v>0</v>
      </c>
      <c r="K480" s="82">
        <v>0</v>
      </c>
      <c r="L480" s="16"/>
      <c r="M480" s="82">
        <v>14</v>
      </c>
      <c r="N480" s="83">
        <f t="shared" si="8"/>
        <v>0</v>
      </c>
      <c r="O480" s="20"/>
      <c r="P480" s="20"/>
      <c r="Q480" s="78"/>
      <c r="R480" s="20"/>
      <c r="S480" s="22"/>
      <c r="T480" s="99">
        <v>2000</v>
      </c>
      <c r="U480" s="21"/>
    </row>
    <row r="481" spans="1:21" ht="15" customHeight="1">
      <c r="A481" s="71" t="str">
        <f>VLOOKUP(Table1354[[#This Row],[Sail Code]],'[1]2016 DATES&amp;PRICES'!B:C,2,FALSE)</f>
        <v>Waterways of Africa</v>
      </c>
      <c r="B481" s="1" t="s">
        <v>497</v>
      </c>
      <c r="C481" s="72" t="s">
        <v>492</v>
      </c>
      <c r="D481" s="76">
        <v>4</v>
      </c>
      <c r="E481" s="73">
        <v>42541</v>
      </c>
      <c r="F481" s="73">
        <v>42545</v>
      </c>
      <c r="G481" s="72" t="s">
        <v>493</v>
      </c>
      <c r="H481" s="82">
        <v>14</v>
      </c>
      <c r="I481" s="82">
        <v>0</v>
      </c>
      <c r="J481" s="82">
        <v>2</v>
      </c>
      <c r="K481" s="82">
        <v>0</v>
      </c>
      <c r="L481" s="16"/>
      <c r="M481" s="82">
        <v>12</v>
      </c>
      <c r="N481" s="88">
        <f t="shared" si="8"/>
        <v>0.1428571428571429</v>
      </c>
      <c r="O481" s="20"/>
      <c r="P481" s="20"/>
      <c r="Q481" s="78"/>
      <c r="R481" s="20"/>
      <c r="S481" s="22"/>
      <c r="T481" s="99"/>
      <c r="U481" s="21"/>
    </row>
    <row r="482" spans="1:21" ht="15" customHeight="1">
      <c r="A482" s="71" t="str">
        <f>VLOOKUP(Table1354[[#This Row],[Sail Code]],'[1]2016 DATES&amp;PRICES'!B:C,2,FALSE)</f>
        <v>Waterways of Africa</v>
      </c>
      <c r="B482" s="1" t="s">
        <v>498</v>
      </c>
      <c r="C482" s="72" t="s">
        <v>492</v>
      </c>
      <c r="D482" s="76">
        <v>4</v>
      </c>
      <c r="E482" s="73">
        <v>42562</v>
      </c>
      <c r="F482" s="73">
        <v>42566</v>
      </c>
      <c r="G482" s="72" t="s">
        <v>493</v>
      </c>
      <c r="H482" s="82">
        <v>14</v>
      </c>
      <c r="I482" s="82">
        <v>0</v>
      </c>
      <c r="J482" s="82">
        <v>0</v>
      </c>
      <c r="K482" s="82">
        <v>0</v>
      </c>
      <c r="L482" s="16"/>
      <c r="M482" s="82">
        <v>14</v>
      </c>
      <c r="N482" s="83">
        <f t="shared" si="8"/>
        <v>0</v>
      </c>
      <c r="O482" s="20"/>
      <c r="P482" s="20"/>
      <c r="Q482" s="78"/>
      <c r="R482" s="20"/>
      <c r="S482" s="22"/>
      <c r="T482" s="99">
        <v>2000</v>
      </c>
      <c r="U482" s="21"/>
    </row>
    <row r="483" spans="1:21" ht="15" customHeight="1">
      <c r="A483" s="71" t="s">
        <v>524</v>
      </c>
      <c r="B483" s="1" t="s">
        <v>510</v>
      </c>
      <c r="C483" s="72" t="s">
        <v>492</v>
      </c>
      <c r="D483" s="76">
        <v>4</v>
      </c>
      <c r="E483" s="73">
        <v>42576</v>
      </c>
      <c r="F483" s="73">
        <v>42580</v>
      </c>
      <c r="G483" s="72" t="s">
        <v>493</v>
      </c>
      <c r="H483" s="82">
        <v>14</v>
      </c>
      <c r="I483" s="82">
        <v>0</v>
      </c>
      <c r="J483" s="82">
        <v>0</v>
      </c>
      <c r="K483" s="82">
        <v>0</v>
      </c>
      <c r="L483" s="16"/>
      <c r="M483" s="82">
        <v>14</v>
      </c>
      <c r="N483" s="83">
        <f t="shared" si="8"/>
        <v>0</v>
      </c>
      <c r="O483" s="20"/>
      <c r="P483" s="20"/>
      <c r="Q483" s="78"/>
      <c r="R483" s="20"/>
      <c r="S483" s="22"/>
      <c r="T483" s="99">
        <v>2000</v>
      </c>
      <c r="U483" s="21"/>
    </row>
    <row r="484" spans="1:21" ht="15" customHeight="1">
      <c r="A484" s="71" t="str">
        <f>VLOOKUP(Table1354[[#This Row],[Sail Code]],'[1]2016 DATES&amp;PRICES'!B:C,2,FALSE)</f>
        <v>Waterways of Africa</v>
      </c>
      <c r="B484" s="1" t="s">
        <v>499</v>
      </c>
      <c r="C484" s="72" t="s">
        <v>492</v>
      </c>
      <c r="D484" s="76">
        <v>4</v>
      </c>
      <c r="E484" s="73">
        <v>42590</v>
      </c>
      <c r="F484" s="73">
        <v>42594</v>
      </c>
      <c r="G484" s="72" t="s">
        <v>493</v>
      </c>
      <c r="H484" s="82">
        <v>14</v>
      </c>
      <c r="I484" s="82">
        <v>1</v>
      </c>
      <c r="J484" s="82">
        <v>3</v>
      </c>
      <c r="K484" s="82">
        <v>0</v>
      </c>
      <c r="L484" s="16"/>
      <c r="M484" s="82">
        <v>10</v>
      </c>
      <c r="N484" s="87">
        <f t="shared" si="8"/>
        <v>0.2857142857142857</v>
      </c>
      <c r="O484" s="20"/>
      <c r="P484" s="20"/>
      <c r="Q484" s="78"/>
      <c r="R484" s="20"/>
      <c r="S484" s="22"/>
      <c r="T484" s="99"/>
      <c r="U484" s="21"/>
    </row>
    <row r="485" spans="1:21" ht="15" customHeight="1">
      <c r="A485" s="71" t="str">
        <f>VLOOKUP(Table1354[[#This Row],[Sail Code]],'[1]2016 DATES&amp;PRICES'!B:C,2,FALSE)</f>
        <v>Waterways of Africa</v>
      </c>
      <c r="B485" s="1" t="s">
        <v>500</v>
      </c>
      <c r="C485" s="72" t="s">
        <v>492</v>
      </c>
      <c r="D485" s="76">
        <v>4</v>
      </c>
      <c r="E485" s="73">
        <v>42604</v>
      </c>
      <c r="F485" s="73">
        <v>42608</v>
      </c>
      <c r="G485" s="72" t="s">
        <v>493</v>
      </c>
      <c r="H485" s="82">
        <v>14</v>
      </c>
      <c r="I485" s="82">
        <v>0</v>
      </c>
      <c r="J485" s="82">
        <v>4</v>
      </c>
      <c r="K485" s="82">
        <v>0</v>
      </c>
      <c r="L485" s="16"/>
      <c r="M485" s="82">
        <v>10</v>
      </c>
      <c r="N485" s="87">
        <f t="shared" si="8"/>
        <v>0.2857142857142857</v>
      </c>
      <c r="O485" s="20"/>
      <c r="P485" s="20"/>
      <c r="Q485" s="78"/>
      <c r="R485" s="20"/>
      <c r="S485" s="22"/>
      <c r="T485" s="99"/>
      <c r="U485" s="21"/>
    </row>
    <row r="486" spans="1:21" ht="15" customHeight="1">
      <c r="A486" s="71" t="s">
        <v>524</v>
      </c>
      <c r="B486" s="1" t="s">
        <v>512</v>
      </c>
      <c r="C486" s="72" t="s">
        <v>492</v>
      </c>
      <c r="D486" s="76">
        <v>4</v>
      </c>
      <c r="E486" s="73">
        <v>42618</v>
      </c>
      <c r="F486" s="73">
        <v>42622</v>
      </c>
      <c r="G486" s="72" t="s">
        <v>493</v>
      </c>
      <c r="H486" s="82">
        <v>14</v>
      </c>
      <c r="I486" s="82">
        <v>0</v>
      </c>
      <c r="J486" s="82">
        <v>0</v>
      </c>
      <c r="K486" s="82">
        <v>0</v>
      </c>
      <c r="L486" s="16"/>
      <c r="M486" s="82">
        <v>14</v>
      </c>
      <c r="N486" s="83">
        <f t="shared" si="8"/>
        <v>0</v>
      </c>
      <c r="O486" s="20"/>
      <c r="P486" s="20"/>
      <c r="Q486" s="78"/>
      <c r="R486" s="20"/>
      <c r="S486" s="22"/>
      <c r="T486" s="99">
        <v>2000</v>
      </c>
      <c r="U486" s="21"/>
    </row>
    <row r="487" spans="1:21" ht="15" customHeight="1">
      <c r="A487" s="71" t="str">
        <f>VLOOKUP(Table1354[[#This Row],[Sail Code]],'[1]2016 DATES&amp;PRICES'!B:C,2,FALSE)</f>
        <v>Waterways of Africa</v>
      </c>
      <c r="B487" s="1" t="s">
        <v>501</v>
      </c>
      <c r="C487" s="72" t="s">
        <v>492</v>
      </c>
      <c r="D487" s="76">
        <v>4</v>
      </c>
      <c r="E487" s="73">
        <v>42632</v>
      </c>
      <c r="F487" s="73">
        <v>42636</v>
      </c>
      <c r="G487" s="72" t="s">
        <v>493</v>
      </c>
      <c r="H487" s="82">
        <v>14</v>
      </c>
      <c r="I487" s="82">
        <v>0</v>
      </c>
      <c r="J487" s="82">
        <v>1</v>
      </c>
      <c r="K487" s="82">
        <v>0</v>
      </c>
      <c r="L487" s="16"/>
      <c r="M487" s="82">
        <v>13</v>
      </c>
      <c r="N487" s="83">
        <f t="shared" si="8"/>
        <v>7.1428571428571397E-2</v>
      </c>
      <c r="O487" s="20"/>
      <c r="P487" s="20"/>
      <c r="Q487" s="78"/>
      <c r="R487" s="20"/>
      <c r="S487" s="22"/>
      <c r="T487" s="99"/>
      <c r="U487" s="21"/>
    </row>
    <row r="488" spans="1:21" ht="15" customHeight="1">
      <c r="A488" s="71" t="str">
        <f>VLOOKUP(Table1354[[#This Row],[Sail Code]],'[1]2016 DATES&amp;PRICES'!B:C,2,FALSE)</f>
        <v>Waterways of Africa</v>
      </c>
      <c r="B488" s="1" t="s">
        <v>502</v>
      </c>
      <c r="C488" s="72" t="s">
        <v>492</v>
      </c>
      <c r="D488" s="76">
        <v>4</v>
      </c>
      <c r="E488" s="73">
        <v>42646</v>
      </c>
      <c r="F488" s="73">
        <v>42650</v>
      </c>
      <c r="G488" s="72" t="s">
        <v>493</v>
      </c>
      <c r="H488" s="82">
        <v>14</v>
      </c>
      <c r="I488" s="82">
        <v>0</v>
      </c>
      <c r="J488" s="82">
        <v>0</v>
      </c>
      <c r="K488" s="82">
        <v>1</v>
      </c>
      <c r="L488" s="16"/>
      <c r="M488" s="82">
        <v>13</v>
      </c>
      <c r="N488" s="83">
        <f t="shared" si="8"/>
        <v>7.1428571428571397E-2</v>
      </c>
      <c r="O488" s="20" t="s">
        <v>12</v>
      </c>
      <c r="P488" s="20"/>
      <c r="Q488" s="78"/>
      <c r="R488" s="20"/>
      <c r="S488" s="22"/>
      <c r="T488" s="99"/>
      <c r="U488" s="21"/>
    </row>
    <row r="489" spans="1:21" ht="15" customHeight="1">
      <c r="A489" s="71" t="str">
        <f>VLOOKUP(Table1354[[#This Row],[Sail Code]],'[1]2016 DATES&amp;PRICES'!B:C,2,FALSE)</f>
        <v>Waterways of Africa</v>
      </c>
      <c r="B489" s="1" t="s">
        <v>503</v>
      </c>
      <c r="C489" s="72" t="s">
        <v>492</v>
      </c>
      <c r="D489" s="76">
        <v>4</v>
      </c>
      <c r="E489" s="73">
        <v>42660</v>
      </c>
      <c r="F489" s="73">
        <v>42664</v>
      </c>
      <c r="G489" s="72" t="s">
        <v>493</v>
      </c>
      <c r="H489" s="82">
        <v>14</v>
      </c>
      <c r="I489" s="82">
        <v>0</v>
      </c>
      <c r="J489" s="82">
        <v>1</v>
      </c>
      <c r="K489" s="82">
        <v>0</v>
      </c>
      <c r="L489" s="16"/>
      <c r="M489" s="82">
        <v>13</v>
      </c>
      <c r="N489" s="83">
        <f t="shared" si="8"/>
        <v>7.1428571428571397E-2</v>
      </c>
      <c r="O489" s="20"/>
      <c r="P489" s="20"/>
      <c r="Q489" s="78"/>
      <c r="R489" s="20"/>
      <c r="S489" s="22"/>
      <c r="T489" s="99"/>
      <c r="U489" s="21"/>
    </row>
    <row r="490" spans="1:21" ht="15" customHeight="1">
      <c r="A490" s="71" t="str">
        <f>VLOOKUP(Table1354[[#This Row],[Sail Code]],'[1]2016 DATES&amp;PRICES'!B:C,2,FALSE)</f>
        <v>Waterways of Africa</v>
      </c>
      <c r="B490" s="1" t="s">
        <v>504</v>
      </c>
      <c r="C490" s="72" t="s">
        <v>492</v>
      </c>
      <c r="D490" s="76">
        <v>4</v>
      </c>
      <c r="E490" s="73">
        <v>42681</v>
      </c>
      <c r="F490" s="73">
        <v>42685</v>
      </c>
      <c r="G490" s="72" t="s">
        <v>493</v>
      </c>
      <c r="H490" s="82">
        <v>14</v>
      </c>
      <c r="I490" s="82">
        <v>0</v>
      </c>
      <c r="J490" s="82">
        <v>0</v>
      </c>
      <c r="K490" s="82">
        <v>0</v>
      </c>
      <c r="L490" s="16"/>
      <c r="M490" s="82">
        <v>14</v>
      </c>
      <c r="N490" s="83">
        <f t="shared" si="8"/>
        <v>0</v>
      </c>
      <c r="O490" s="20" t="s">
        <v>12</v>
      </c>
      <c r="P490" s="20"/>
      <c r="Q490" s="78"/>
      <c r="R490" s="20"/>
      <c r="S490" s="22"/>
      <c r="T490" s="99">
        <v>2000</v>
      </c>
      <c r="U490" s="21"/>
    </row>
    <row r="491" spans="1:21" ht="15" customHeight="1">
      <c r="A491" s="71" t="e">
        <f>VLOOKUP(Table1354[[#This Row],[Sail Code]],'[1]2016 DATES&amp;PRICES'!B:C,2,FALSE)</f>
        <v>#N/A</v>
      </c>
      <c r="B491" s="2" t="s">
        <v>515</v>
      </c>
      <c r="C491" s="16" t="s">
        <v>437</v>
      </c>
      <c r="D491" s="4">
        <v>5</v>
      </c>
      <c r="E491" s="11"/>
      <c r="F491" s="11"/>
      <c r="G491" s="16" t="s">
        <v>689</v>
      </c>
      <c r="H491" s="82">
        <v>81</v>
      </c>
      <c r="I491" s="82">
        <v>81</v>
      </c>
      <c r="J491" s="82">
        <v>0</v>
      </c>
      <c r="K491" s="82">
        <v>0</v>
      </c>
      <c r="L491" s="16"/>
      <c r="M491" s="82">
        <v>0</v>
      </c>
      <c r="N491" s="91">
        <f t="shared" si="8"/>
        <v>1</v>
      </c>
      <c r="O491" s="20"/>
      <c r="P491" s="20"/>
      <c r="Q491" s="78"/>
      <c r="R491" s="20"/>
      <c r="S491" s="90"/>
      <c r="T491" s="98"/>
      <c r="U491" s="21"/>
    </row>
  </sheetData>
  <conditionalFormatting sqref="N2:N410">
    <cfRule type="colorScale" priority="1">
      <colorScale>
        <cfvo type="min"/>
        <cfvo type="percentile" val="50"/>
        <cfvo type="max"/>
        <color rgb="FFF8696B"/>
        <color rgb="FFFCFCFF"/>
        <color rgb="FF5A8AC6"/>
      </colorScale>
    </cfRule>
  </conditionalFormatting>
  <conditionalFormatting sqref="N411">
    <cfRule type="colorScale" priority="2">
      <colorScale>
        <cfvo type="min"/>
        <cfvo type="percentile" val="50"/>
        <cfvo type="max"/>
        <color rgb="FFF8696B"/>
        <color rgb="FFFCFCFF"/>
        <color rgb="FF5A8AC6"/>
      </colorScale>
    </cfRule>
  </conditionalFormatting>
  <conditionalFormatting sqref="N1">
    <cfRule type="colorScale" priority="3">
      <colorScale>
        <cfvo type="min"/>
        <cfvo type="percentile" val="50"/>
        <cfvo type="max"/>
        <color rgb="FFF8696B"/>
        <color rgb="FFFCFCFF"/>
        <color rgb="FF5A8AC6"/>
      </colorScale>
    </cfRule>
  </conditionalFormatting>
  <conditionalFormatting sqref="S1">
    <cfRule type="colorScale" priority="4">
      <colorScale>
        <cfvo type="min"/>
        <cfvo type="percentile" val="50"/>
        <cfvo type="max"/>
        <color rgb="FFF8696B"/>
        <color rgb="FFFCFCFF"/>
        <color rgb="FF5A8AC6"/>
      </colorScale>
    </cfRule>
  </conditionalFormatting>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6"/>
  <sheetViews>
    <sheetView workbookViewId="0">
      <selection activeCell="F502" sqref="F502"/>
    </sheetView>
  </sheetViews>
  <sheetFormatPr defaultRowHeight="15"/>
  <cols>
    <col min="1" max="1" width="6.42578125" bestFit="1" customWidth="1"/>
    <col min="2" max="2" width="12.140625" bestFit="1" customWidth="1"/>
    <col min="3" max="3" width="15.140625" bestFit="1" customWidth="1"/>
    <col min="4" max="4" width="8.5703125" bestFit="1" customWidth="1"/>
    <col min="5" max="5" width="13.42578125" bestFit="1" customWidth="1"/>
    <col min="6" max="6" width="55.28515625" bestFit="1" customWidth="1"/>
    <col min="7" max="7" width="4.85546875" bestFit="1" customWidth="1"/>
    <col min="8" max="8" width="10.42578125" bestFit="1" customWidth="1"/>
    <col min="9" max="9" width="5.140625" bestFit="1" customWidth="1"/>
    <col min="10" max="10" width="8.85546875" bestFit="1" customWidth="1"/>
    <col min="11" max="11" width="12.140625" bestFit="1" customWidth="1"/>
    <col min="12" max="12" width="13.42578125" bestFit="1" customWidth="1"/>
    <col min="13" max="13" width="8.42578125" bestFit="1" customWidth="1"/>
    <col min="14" max="14" width="9.28515625" bestFit="1" customWidth="1"/>
    <col min="15" max="15" width="20.140625" bestFit="1" customWidth="1"/>
  </cols>
  <sheetData>
    <row r="1" spans="1:15">
      <c r="A1" s="278" t="s">
        <v>907</v>
      </c>
      <c r="B1" s="278" t="s">
        <v>787</v>
      </c>
      <c r="C1" s="278" t="s">
        <v>908</v>
      </c>
      <c r="D1" s="278" t="s">
        <v>909</v>
      </c>
      <c r="E1" s="278" t="s">
        <v>910</v>
      </c>
      <c r="F1" s="278" t="s">
        <v>911</v>
      </c>
      <c r="G1" s="278" t="s">
        <v>2</v>
      </c>
      <c r="H1" s="278" t="s">
        <v>912</v>
      </c>
      <c r="I1" s="278" t="s">
        <v>3</v>
      </c>
      <c r="J1" s="278" t="s">
        <v>913</v>
      </c>
      <c r="K1" s="278" t="s">
        <v>914</v>
      </c>
      <c r="L1" s="278" t="s">
        <v>915</v>
      </c>
      <c r="M1" s="278" t="s">
        <v>1084</v>
      </c>
      <c r="N1" s="278" t="s">
        <v>1085</v>
      </c>
      <c r="O1" s="278" t="s">
        <v>916</v>
      </c>
    </row>
    <row r="2" spans="1:15">
      <c r="A2" s="278">
        <v>11086</v>
      </c>
      <c r="B2" s="279">
        <v>42453</v>
      </c>
      <c r="C2" s="279">
        <v>42460</v>
      </c>
      <c r="D2" s="278" t="s">
        <v>929</v>
      </c>
      <c r="E2" s="278" t="s">
        <v>9</v>
      </c>
      <c r="F2" s="278" t="s">
        <v>786</v>
      </c>
      <c r="G2" s="278" t="s">
        <v>1062</v>
      </c>
      <c r="H2" s="278" t="s">
        <v>930</v>
      </c>
      <c r="I2" s="278">
        <v>7</v>
      </c>
      <c r="J2" s="278" t="s">
        <v>917</v>
      </c>
      <c r="K2" s="278">
        <v>210</v>
      </c>
      <c r="L2" s="278">
        <v>3124</v>
      </c>
      <c r="M2" s="278">
        <v>625</v>
      </c>
      <c r="N2" s="278">
        <v>975</v>
      </c>
      <c r="O2" s="278">
        <v>4724</v>
      </c>
    </row>
    <row r="3" spans="1:15">
      <c r="A3" s="278">
        <v>11087</v>
      </c>
      <c r="B3" s="279">
        <v>42495</v>
      </c>
      <c r="C3" s="279">
        <v>42502</v>
      </c>
      <c r="D3" s="278" t="s">
        <v>929</v>
      </c>
      <c r="E3" s="278" t="s">
        <v>13</v>
      </c>
      <c r="F3" s="278" t="s">
        <v>786</v>
      </c>
      <c r="G3" s="278" t="s">
        <v>1062</v>
      </c>
      <c r="H3" s="278" t="s">
        <v>930</v>
      </c>
      <c r="I3" s="278">
        <v>7</v>
      </c>
      <c r="J3" s="278" t="s">
        <v>917</v>
      </c>
      <c r="K3" s="278">
        <v>210</v>
      </c>
      <c r="L3" s="278">
        <v>4124</v>
      </c>
      <c r="M3" s="278">
        <v>625</v>
      </c>
      <c r="N3" s="278">
        <v>975</v>
      </c>
      <c r="O3" s="278">
        <v>5724</v>
      </c>
    </row>
    <row r="4" spans="1:15">
      <c r="A4" s="278">
        <v>11088</v>
      </c>
      <c r="B4" s="279">
        <v>42523</v>
      </c>
      <c r="C4" s="279">
        <v>42530</v>
      </c>
      <c r="D4" s="278" t="s">
        <v>929</v>
      </c>
      <c r="E4" s="278" t="s">
        <v>14</v>
      </c>
      <c r="F4" s="278" t="s">
        <v>786</v>
      </c>
      <c r="G4" s="278" t="s">
        <v>1062</v>
      </c>
      <c r="H4" s="278" t="s">
        <v>930</v>
      </c>
      <c r="I4" s="278">
        <v>7</v>
      </c>
      <c r="J4" s="278" t="s">
        <v>917</v>
      </c>
      <c r="K4" s="278">
        <v>210</v>
      </c>
      <c r="L4" s="278">
        <v>4249</v>
      </c>
      <c r="M4" s="278">
        <v>625</v>
      </c>
      <c r="N4" s="278">
        <v>975</v>
      </c>
      <c r="O4" s="278">
        <v>5849</v>
      </c>
    </row>
    <row r="5" spans="1:15">
      <c r="A5" s="278">
        <v>11089</v>
      </c>
      <c r="B5" s="279">
        <v>42551</v>
      </c>
      <c r="C5" s="279">
        <v>42558</v>
      </c>
      <c r="D5" s="278" t="s">
        <v>929</v>
      </c>
      <c r="E5" s="278" t="s">
        <v>15</v>
      </c>
      <c r="F5" s="278" t="s">
        <v>786</v>
      </c>
      <c r="G5" s="278" t="s">
        <v>1062</v>
      </c>
      <c r="H5" s="278" t="s">
        <v>930</v>
      </c>
      <c r="I5" s="278">
        <v>7</v>
      </c>
      <c r="J5" s="278" t="s">
        <v>917</v>
      </c>
      <c r="K5" s="278">
        <v>210</v>
      </c>
      <c r="L5" s="278">
        <v>4249</v>
      </c>
      <c r="M5" s="278">
        <v>625</v>
      </c>
      <c r="N5" s="278">
        <v>975</v>
      </c>
      <c r="O5" s="278">
        <v>5849</v>
      </c>
    </row>
    <row r="6" spans="1:15">
      <c r="A6" s="278">
        <v>11090</v>
      </c>
      <c r="B6" s="279">
        <v>42579</v>
      </c>
      <c r="C6" s="279">
        <v>42586</v>
      </c>
      <c r="D6" s="278" t="s">
        <v>929</v>
      </c>
      <c r="E6" s="278" t="s">
        <v>16</v>
      </c>
      <c r="F6" s="278" t="s">
        <v>786</v>
      </c>
      <c r="G6" s="278" t="s">
        <v>1062</v>
      </c>
      <c r="H6" s="278" t="s">
        <v>930</v>
      </c>
      <c r="I6" s="278">
        <v>7</v>
      </c>
      <c r="J6" s="278" t="s">
        <v>917</v>
      </c>
      <c r="K6" s="278">
        <v>210</v>
      </c>
      <c r="L6" s="278">
        <v>4124</v>
      </c>
      <c r="M6" s="278">
        <v>625</v>
      </c>
      <c r="N6" s="278">
        <v>975</v>
      </c>
      <c r="O6" s="278">
        <v>5724</v>
      </c>
    </row>
    <row r="7" spans="1:15">
      <c r="A7" s="278">
        <v>11091</v>
      </c>
      <c r="B7" s="279">
        <v>42607</v>
      </c>
      <c r="C7" s="279">
        <v>42614</v>
      </c>
      <c r="D7" s="278" t="s">
        <v>929</v>
      </c>
      <c r="E7" s="278" t="s">
        <v>17</v>
      </c>
      <c r="F7" s="278" t="s">
        <v>786</v>
      </c>
      <c r="G7" s="278" t="s">
        <v>1062</v>
      </c>
      <c r="H7" s="278" t="s">
        <v>930</v>
      </c>
      <c r="I7" s="278">
        <v>7</v>
      </c>
      <c r="J7" s="278" t="s">
        <v>917</v>
      </c>
      <c r="K7" s="278">
        <v>210</v>
      </c>
      <c r="L7" s="278">
        <v>4249</v>
      </c>
      <c r="M7" s="278">
        <v>625</v>
      </c>
      <c r="N7" s="278">
        <v>975</v>
      </c>
      <c r="O7" s="278">
        <v>5849</v>
      </c>
    </row>
    <row r="8" spans="1:15">
      <c r="A8" s="278">
        <v>11092</v>
      </c>
      <c r="B8" s="279">
        <v>42635</v>
      </c>
      <c r="C8" s="279">
        <v>42642</v>
      </c>
      <c r="D8" s="278" t="s">
        <v>929</v>
      </c>
      <c r="E8" s="278" t="s">
        <v>18</v>
      </c>
      <c r="F8" s="278" t="s">
        <v>786</v>
      </c>
      <c r="G8" s="278" t="s">
        <v>1062</v>
      </c>
      <c r="H8" s="278" t="s">
        <v>930</v>
      </c>
      <c r="I8" s="278">
        <v>7</v>
      </c>
      <c r="J8" s="278" t="s">
        <v>917</v>
      </c>
      <c r="K8" s="278">
        <v>210</v>
      </c>
      <c r="L8" s="278">
        <v>4499</v>
      </c>
      <c r="M8" s="278">
        <v>625</v>
      </c>
      <c r="N8" s="278">
        <v>975</v>
      </c>
      <c r="O8" s="278">
        <v>6099</v>
      </c>
    </row>
    <row r="9" spans="1:15">
      <c r="A9" s="278">
        <v>11093</v>
      </c>
      <c r="B9" s="279">
        <v>42663</v>
      </c>
      <c r="C9" s="279">
        <v>42670</v>
      </c>
      <c r="D9" s="278" t="s">
        <v>929</v>
      </c>
      <c r="E9" s="278" t="s">
        <v>19</v>
      </c>
      <c r="F9" s="278" t="s">
        <v>786</v>
      </c>
      <c r="G9" s="278" t="s">
        <v>1062</v>
      </c>
      <c r="H9" s="278" t="s">
        <v>930</v>
      </c>
      <c r="I9" s="278">
        <v>7</v>
      </c>
      <c r="J9" s="278" t="s">
        <v>917</v>
      </c>
      <c r="K9" s="278">
        <v>210</v>
      </c>
      <c r="L9" s="278">
        <v>3999</v>
      </c>
      <c r="M9" s="278">
        <v>625</v>
      </c>
      <c r="N9" s="278">
        <v>975</v>
      </c>
      <c r="O9" s="278">
        <v>5599</v>
      </c>
    </row>
    <row r="10" spans="1:15">
      <c r="A10" s="278">
        <v>11094</v>
      </c>
      <c r="B10" s="279">
        <v>42677</v>
      </c>
      <c r="C10" s="279">
        <v>42684</v>
      </c>
      <c r="D10" s="278" t="s">
        <v>929</v>
      </c>
      <c r="E10" s="278" t="s">
        <v>20</v>
      </c>
      <c r="F10" s="278" t="s">
        <v>786</v>
      </c>
      <c r="G10" s="278" t="s">
        <v>1062</v>
      </c>
      <c r="H10" s="278" t="s">
        <v>930</v>
      </c>
      <c r="I10" s="278">
        <v>7</v>
      </c>
      <c r="J10" s="278" t="s">
        <v>917</v>
      </c>
      <c r="K10" s="278">
        <v>210</v>
      </c>
      <c r="L10" s="278">
        <v>3749</v>
      </c>
      <c r="M10" s="278">
        <v>625</v>
      </c>
      <c r="N10" s="278">
        <v>975</v>
      </c>
      <c r="O10" s="278">
        <v>5349</v>
      </c>
    </row>
    <row r="11" spans="1:15">
      <c r="A11" s="278">
        <v>11576</v>
      </c>
      <c r="B11" s="279">
        <v>42695</v>
      </c>
      <c r="C11" s="279">
        <v>42702</v>
      </c>
      <c r="D11" s="278" t="s">
        <v>929</v>
      </c>
      <c r="E11" s="278" t="s">
        <v>540</v>
      </c>
      <c r="F11" s="278" t="s">
        <v>786</v>
      </c>
      <c r="G11" s="278" t="s">
        <v>994</v>
      </c>
      <c r="H11" s="278" t="s">
        <v>930</v>
      </c>
      <c r="I11" s="278">
        <v>7</v>
      </c>
      <c r="J11" s="278" t="s">
        <v>917</v>
      </c>
      <c r="K11" s="278">
        <v>210</v>
      </c>
      <c r="L11" s="278">
        <v>3499</v>
      </c>
      <c r="M11" s="278">
        <v>625</v>
      </c>
      <c r="N11" s="278">
        <v>975</v>
      </c>
      <c r="O11" s="278">
        <v>5099</v>
      </c>
    </row>
    <row r="12" spans="1:15">
      <c r="A12" s="278">
        <v>11531</v>
      </c>
      <c r="B12" s="279">
        <v>42723</v>
      </c>
      <c r="C12" s="279">
        <v>42737</v>
      </c>
      <c r="D12" s="278" t="s">
        <v>987</v>
      </c>
      <c r="E12" s="278" t="s">
        <v>155</v>
      </c>
      <c r="F12" s="278" t="s">
        <v>988</v>
      </c>
      <c r="G12" s="278" t="s">
        <v>994</v>
      </c>
      <c r="H12" s="278" t="s">
        <v>930</v>
      </c>
      <c r="I12" s="278">
        <v>14</v>
      </c>
      <c r="J12" s="278" t="s">
        <v>917</v>
      </c>
      <c r="K12" s="278">
        <v>420</v>
      </c>
      <c r="L12" s="278">
        <v>6999</v>
      </c>
      <c r="M12" s="278" t="s">
        <v>1077</v>
      </c>
      <c r="N12" s="278" t="s">
        <v>1077</v>
      </c>
      <c r="O12" s="278">
        <v>6999</v>
      </c>
    </row>
    <row r="13" spans="1:15">
      <c r="A13" s="278">
        <v>11418</v>
      </c>
      <c r="B13" s="279">
        <v>42698</v>
      </c>
      <c r="C13" s="279">
        <v>42705</v>
      </c>
      <c r="D13" s="278" t="s">
        <v>944</v>
      </c>
      <c r="E13" s="278" t="s">
        <v>25</v>
      </c>
      <c r="F13" s="278" t="s">
        <v>945</v>
      </c>
      <c r="G13" s="278" t="s">
        <v>971</v>
      </c>
      <c r="H13" s="278" t="s">
        <v>930</v>
      </c>
      <c r="I13" s="278">
        <v>7</v>
      </c>
      <c r="J13" s="278" t="s">
        <v>917</v>
      </c>
      <c r="K13" s="278">
        <v>210</v>
      </c>
      <c r="L13" s="278">
        <v>3499</v>
      </c>
      <c r="M13" s="278" t="s">
        <v>1077</v>
      </c>
      <c r="N13" s="278">
        <v>650</v>
      </c>
      <c r="O13" s="278">
        <v>4149</v>
      </c>
    </row>
    <row r="14" spans="1:15">
      <c r="A14" s="278">
        <v>11931</v>
      </c>
      <c r="B14" s="279">
        <v>42699</v>
      </c>
      <c r="C14" s="279">
        <v>42706</v>
      </c>
      <c r="D14" s="278" t="s">
        <v>944</v>
      </c>
      <c r="E14" s="278" t="s">
        <v>27</v>
      </c>
      <c r="F14" s="278" t="s">
        <v>945</v>
      </c>
      <c r="G14" s="278" t="s">
        <v>934</v>
      </c>
      <c r="H14" s="278" t="s">
        <v>930</v>
      </c>
      <c r="I14" s="278">
        <v>7</v>
      </c>
      <c r="J14" s="278" t="s">
        <v>917</v>
      </c>
      <c r="K14" s="278">
        <v>210</v>
      </c>
      <c r="L14" s="278">
        <v>3499</v>
      </c>
      <c r="M14" s="278" t="s">
        <v>1077</v>
      </c>
      <c r="N14" s="278">
        <v>650</v>
      </c>
      <c r="O14" s="278">
        <v>4149</v>
      </c>
    </row>
    <row r="15" spans="1:15">
      <c r="A15" s="278">
        <v>11149</v>
      </c>
      <c r="B15" s="279">
        <v>42701</v>
      </c>
      <c r="C15" s="279">
        <v>42708</v>
      </c>
      <c r="D15" s="278" t="s">
        <v>944</v>
      </c>
      <c r="E15" s="278" t="s">
        <v>29</v>
      </c>
      <c r="F15" s="278" t="s">
        <v>945</v>
      </c>
      <c r="G15" s="278" t="s">
        <v>961</v>
      </c>
      <c r="H15" s="278" t="s">
        <v>930</v>
      </c>
      <c r="I15" s="278">
        <v>7</v>
      </c>
      <c r="J15" s="278" t="s">
        <v>917</v>
      </c>
      <c r="K15" s="278">
        <v>210</v>
      </c>
      <c r="L15" s="278">
        <v>3624</v>
      </c>
      <c r="M15" s="278" t="s">
        <v>1077</v>
      </c>
      <c r="N15" s="278">
        <v>650</v>
      </c>
      <c r="O15" s="278">
        <v>4274</v>
      </c>
    </row>
    <row r="16" spans="1:15">
      <c r="A16" s="278">
        <v>11577</v>
      </c>
      <c r="B16" s="279">
        <v>42709</v>
      </c>
      <c r="C16" s="279">
        <v>42716</v>
      </c>
      <c r="D16" s="278" t="s">
        <v>944</v>
      </c>
      <c r="E16" s="278" t="s">
        <v>36</v>
      </c>
      <c r="F16" s="278" t="s">
        <v>945</v>
      </c>
      <c r="G16" s="278" t="s">
        <v>994</v>
      </c>
      <c r="H16" s="278" t="s">
        <v>930</v>
      </c>
      <c r="I16" s="278">
        <v>7</v>
      </c>
      <c r="J16" s="278" t="s">
        <v>917</v>
      </c>
      <c r="K16" s="278">
        <v>210</v>
      </c>
      <c r="L16" s="278">
        <v>3624</v>
      </c>
      <c r="M16" s="278" t="s">
        <v>1077</v>
      </c>
      <c r="N16" s="278">
        <v>650</v>
      </c>
      <c r="O16" s="278">
        <v>4274</v>
      </c>
    </row>
    <row r="17" spans="1:15">
      <c r="A17" s="278">
        <v>11932</v>
      </c>
      <c r="B17" s="279">
        <v>42713</v>
      </c>
      <c r="C17" s="279">
        <v>42720</v>
      </c>
      <c r="D17" s="278" t="s">
        <v>944</v>
      </c>
      <c r="E17" s="278" t="s">
        <v>38</v>
      </c>
      <c r="F17" s="278" t="s">
        <v>945</v>
      </c>
      <c r="G17" s="278" t="s">
        <v>934</v>
      </c>
      <c r="H17" s="278" t="s">
        <v>930</v>
      </c>
      <c r="I17" s="278">
        <v>7</v>
      </c>
      <c r="J17" s="278" t="s">
        <v>917</v>
      </c>
      <c r="K17" s="278">
        <v>210</v>
      </c>
      <c r="L17" s="278">
        <v>3624</v>
      </c>
      <c r="M17" s="278" t="s">
        <v>1077</v>
      </c>
      <c r="N17" s="278">
        <v>650</v>
      </c>
      <c r="O17" s="278">
        <v>4274</v>
      </c>
    </row>
    <row r="18" spans="1:15">
      <c r="A18" s="278">
        <v>11507</v>
      </c>
      <c r="B18" s="279">
        <v>42715</v>
      </c>
      <c r="C18" s="279">
        <v>42722</v>
      </c>
      <c r="D18" s="278" t="s">
        <v>944</v>
      </c>
      <c r="E18" s="278" t="s">
        <v>39</v>
      </c>
      <c r="F18" s="278" t="s">
        <v>945</v>
      </c>
      <c r="G18" s="278" t="s">
        <v>961</v>
      </c>
      <c r="H18" s="278" t="s">
        <v>930</v>
      </c>
      <c r="I18" s="278">
        <v>7</v>
      </c>
      <c r="J18" s="278" t="s">
        <v>917</v>
      </c>
      <c r="K18" s="278">
        <v>210</v>
      </c>
      <c r="L18" s="278">
        <v>3624</v>
      </c>
      <c r="M18" s="278" t="s">
        <v>1077</v>
      </c>
      <c r="N18" s="278">
        <v>650</v>
      </c>
      <c r="O18" s="278">
        <v>4274</v>
      </c>
    </row>
    <row r="19" spans="1:15">
      <c r="A19" s="278">
        <v>11579</v>
      </c>
      <c r="B19" s="279">
        <v>42702</v>
      </c>
      <c r="C19" s="279">
        <v>42709</v>
      </c>
      <c r="D19" s="278" t="s">
        <v>961</v>
      </c>
      <c r="E19" s="278" t="s">
        <v>31</v>
      </c>
      <c r="F19" s="278" t="s">
        <v>962</v>
      </c>
      <c r="G19" s="278" t="s">
        <v>994</v>
      </c>
      <c r="H19" s="278" t="s">
        <v>937</v>
      </c>
      <c r="I19" s="278">
        <v>7</v>
      </c>
      <c r="J19" s="278" t="s">
        <v>917</v>
      </c>
      <c r="K19" s="278">
        <v>210</v>
      </c>
      <c r="L19" s="278">
        <v>3624</v>
      </c>
      <c r="M19" s="278">
        <v>650</v>
      </c>
      <c r="N19" s="278" t="s">
        <v>1077</v>
      </c>
      <c r="O19" s="278">
        <v>4274</v>
      </c>
    </row>
    <row r="20" spans="1:15">
      <c r="A20" s="278">
        <v>11421</v>
      </c>
      <c r="B20" s="279">
        <v>42705</v>
      </c>
      <c r="C20" s="279">
        <v>42712</v>
      </c>
      <c r="D20" s="278" t="s">
        <v>961</v>
      </c>
      <c r="E20" s="278" t="s">
        <v>33</v>
      </c>
      <c r="F20" s="278" t="s">
        <v>962</v>
      </c>
      <c r="G20" s="278" t="s">
        <v>971</v>
      </c>
      <c r="H20" s="278" t="s">
        <v>937</v>
      </c>
      <c r="I20" s="278">
        <v>7</v>
      </c>
      <c r="J20" s="278" t="s">
        <v>917</v>
      </c>
      <c r="K20" s="278">
        <v>210</v>
      </c>
      <c r="L20" s="278">
        <v>3624</v>
      </c>
      <c r="M20" s="278">
        <v>650</v>
      </c>
      <c r="N20" s="278" t="s">
        <v>1077</v>
      </c>
      <c r="O20" s="278">
        <v>4274</v>
      </c>
    </row>
    <row r="21" spans="1:15">
      <c r="A21" s="278">
        <v>11933</v>
      </c>
      <c r="B21" s="279">
        <v>42706</v>
      </c>
      <c r="C21" s="279">
        <v>42713</v>
      </c>
      <c r="D21" s="278" t="s">
        <v>961</v>
      </c>
      <c r="E21" s="278" t="s">
        <v>34</v>
      </c>
      <c r="F21" s="278" t="s">
        <v>962</v>
      </c>
      <c r="G21" s="278" t="s">
        <v>934</v>
      </c>
      <c r="H21" s="278" t="s">
        <v>937</v>
      </c>
      <c r="I21" s="278">
        <v>7</v>
      </c>
      <c r="J21" s="278" t="s">
        <v>917</v>
      </c>
      <c r="K21" s="278">
        <v>210</v>
      </c>
      <c r="L21" s="278">
        <v>3624</v>
      </c>
      <c r="M21" s="278">
        <v>650</v>
      </c>
      <c r="N21" s="278" t="s">
        <v>1077</v>
      </c>
      <c r="O21" s="278">
        <v>4274</v>
      </c>
    </row>
    <row r="22" spans="1:15">
      <c r="A22" s="278">
        <v>11151</v>
      </c>
      <c r="B22" s="279">
        <v>42708</v>
      </c>
      <c r="C22" s="279">
        <v>42715</v>
      </c>
      <c r="D22" s="278" t="s">
        <v>961</v>
      </c>
      <c r="E22" s="278" t="s">
        <v>35</v>
      </c>
      <c r="F22" s="278" t="s">
        <v>962</v>
      </c>
      <c r="G22" s="278" t="s">
        <v>961</v>
      </c>
      <c r="H22" s="278" t="s">
        <v>937</v>
      </c>
      <c r="I22" s="278">
        <v>7</v>
      </c>
      <c r="J22" s="278" t="s">
        <v>917</v>
      </c>
      <c r="K22" s="278">
        <v>210</v>
      </c>
      <c r="L22" s="278">
        <v>3624</v>
      </c>
      <c r="M22" s="278">
        <v>650</v>
      </c>
      <c r="N22" s="278" t="s">
        <v>1077</v>
      </c>
      <c r="O22" s="278">
        <v>4274</v>
      </c>
    </row>
    <row r="23" spans="1:15">
      <c r="A23" s="278">
        <v>11580</v>
      </c>
      <c r="B23" s="279">
        <v>42716</v>
      </c>
      <c r="C23" s="279">
        <v>42723</v>
      </c>
      <c r="D23" s="278" t="s">
        <v>961</v>
      </c>
      <c r="E23" s="278" t="s">
        <v>40</v>
      </c>
      <c r="F23" s="278" t="s">
        <v>962</v>
      </c>
      <c r="G23" s="278" t="s">
        <v>994</v>
      </c>
      <c r="H23" s="278" t="s">
        <v>937</v>
      </c>
      <c r="I23" s="278">
        <v>7</v>
      </c>
      <c r="J23" s="278" t="s">
        <v>917</v>
      </c>
      <c r="K23" s="278">
        <v>210</v>
      </c>
      <c r="L23" s="278">
        <v>3624</v>
      </c>
      <c r="M23" s="278">
        <v>650</v>
      </c>
      <c r="N23" s="278" t="s">
        <v>1077</v>
      </c>
      <c r="O23" s="278">
        <v>4274</v>
      </c>
    </row>
    <row r="24" spans="1:15">
      <c r="A24" s="278">
        <v>11934</v>
      </c>
      <c r="B24" s="279">
        <v>42720</v>
      </c>
      <c r="C24" s="279">
        <v>42727</v>
      </c>
      <c r="D24" s="278" t="s">
        <v>961</v>
      </c>
      <c r="E24" s="278" t="s">
        <v>42</v>
      </c>
      <c r="F24" s="278" t="s">
        <v>962</v>
      </c>
      <c r="G24" s="278" t="s">
        <v>934</v>
      </c>
      <c r="H24" s="278" t="s">
        <v>937</v>
      </c>
      <c r="I24" s="278">
        <v>7</v>
      </c>
      <c r="J24" s="278" t="s">
        <v>917</v>
      </c>
      <c r="K24" s="278">
        <v>210</v>
      </c>
      <c r="L24" s="278">
        <v>3624</v>
      </c>
      <c r="M24" s="278">
        <v>650</v>
      </c>
      <c r="N24" s="278" t="s">
        <v>1077</v>
      </c>
      <c r="O24" s="278">
        <v>4274</v>
      </c>
    </row>
    <row r="25" spans="1:15">
      <c r="A25" s="278">
        <v>11506</v>
      </c>
      <c r="B25" s="279">
        <v>42722</v>
      </c>
      <c r="C25" s="279">
        <v>42729</v>
      </c>
      <c r="D25" s="278" t="s">
        <v>961</v>
      </c>
      <c r="E25" s="278" t="s">
        <v>43</v>
      </c>
      <c r="F25" s="278" t="s">
        <v>962</v>
      </c>
      <c r="G25" s="278" t="s">
        <v>961</v>
      </c>
      <c r="H25" s="278" t="s">
        <v>937</v>
      </c>
      <c r="I25" s="278">
        <v>7</v>
      </c>
      <c r="J25" s="278" t="s">
        <v>917</v>
      </c>
      <c r="K25" s="278">
        <v>210</v>
      </c>
      <c r="L25" s="278">
        <v>3624</v>
      </c>
      <c r="M25" s="278">
        <v>650</v>
      </c>
      <c r="N25" s="278" t="s">
        <v>1077</v>
      </c>
      <c r="O25" s="278">
        <v>4274</v>
      </c>
    </row>
    <row r="26" spans="1:15">
      <c r="A26" s="278">
        <v>11578</v>
      </c>
      <c r="B26" s="279">
        <v>42723</v>
      </c>
      <c r="C26" s="279">
        <v>42730</v>
      </c>
      <c r="D26" s="278" t="s">
        <v>946</v>
      </c>
      <c r="E26" s="278" t="s">
        <v>44</v>
      </c>
      <c r="F26" s="278" t="s">
        <v>947</v>
      </c>
      <c r="G26" s="278" t="s">
        <v>994</v>
      </c>
      <c r="H26" s="278" t="s">
        <v>930</v>
      </c>
      <c r="I26" s="278">
        <v>7</v>
      </c>
      <c r="J26" s="278" t="s">
        <v>917</v>
      </c>
      <c r="K26" s="278">
        <v>210</v>
      </c>
      <c r="L26" s="278">
        <v>3499</v>
      </c>
      <c r="M26" s="278" t="s">
        <v>1077</v>
      </c>
      <c r="N26" s="278">
        <v>650</v>
      </c>
      <c r="O26" s="278">
        <v>4149</v>
      </c>
    </row>
    <row r="27" spans="1:15">
      <c r="A27" s="278">
        <v>11862</v>
      </c>
      <c r="B27" s="279">
        <v>42471</v>
      </c>
      <c r="C27" s="279">
        <v>42475</v>
      </c>
      <c r="D27" s="278" t="s">
        <v>1065</v>
      </c>
      <c r="E27" s="278" t="s">
        <v>1075</v>
      </c>
      <c r="F27" s="278" t="s">
        <v>1007</v>
      </c>
      <c r="G27" s="278" t="s">
        <v>1017</v>
      </c>
      <c r="H27" s="278" t="s">
        <v>1008</v>
      </c>
      <c r="I27" s="278">
        <v>4</v>
      </c>
      <c r="J27" s="278" t="s">
        <v>1004</v>
      </c>
      <c r="K27" s="278">
        <v>0</v>
      </c>
      <c r="L27" s="278">
        <v>10624</v>
      </c>
      <c r="M27" s="278" t="s">
        <v>1077</v>
      </c>
      <c r="N27" s="278">
        <v>0</v>
      </c>
      <c r="O27" s="278">
        <v>10624</v>
      </c>
    </row>
    <row r="28" spans="1:15">
      <c r="A28" s="278">
        <v>11864</v>
      </c>
      <c r="B28" s="279">
        <v>42499</v>
      </c>
      <c r="C28" s="279">
        <v>42503</v>
      </c>
      <c r="D28" s="278" t="s">
        <v>1065</v>
      </c>
      <c r="E28" s="278" t="s">
        <v>1066</v>
      </c>
      <c r="F28" s="278" t="s">
        <v>1007</v>
      </c>
      <c r="G28" s="278" t="s">
        <v>1017</v>
      </c>
      <c r="H28" s="278" t="s">
        <v>1008</v>
      </c>
      <c r="I28" s="278">
        <v>4</v>
      </c>
      <c r="J28" s="278" t="s">
        <v>1004</v>
      </c>
      <c r="K28" s="278">
        <v>0</v>
      </c>
      <c r="L28" s="278">
        <v>10749</v>
      </c>
      <c r="M28" s="278" t="s">
        <v>1077</v>
      </c>
      <c r="N28" s="278">
        <v>0</v>
      </c>
      <c r="O28" s="278">
        <v>10749</v>
      </c>
    </row>
    <row r="29" spans="1:15">
      <c r="A29" s="278">
        <v>11865</v>
      </c>
      <c r="B29" s="279">
        <v>42513</v>
      </c>
      <c r="C29" s="279">
        <v>42517</v>
      </c>
      <c r="D29" s="278" t="s">
        <v>1065</v>
      </c>
      <c r="E29" s="278" t="s">
        <v>1067</v>
      </c>
      <c r="F29" s="278" t="s">
        <v>1007</v>
      </c>
      <c r="G29" s="278" t="s">
        <v>1017</v>
      </c>
      <c r="H29" s="278" t="s">
        <v>1008</v>
      </c>
      <c r="I29" s="278">
        <v>4</v>
      </c>
      <c r="J29" s="278" t="s">
        <v>1004</v>
      </c>
      <c r="K29" s="278">
        <v>0</v>
      </c>
      <c r="L29" s="278">
        <v>10749</v>
      </c>
      <c r="M29" s="278" t="s">
        <v>1077</v>
      </c>
      <c r="N29" s="278">
        <v>0</v>
      </c>
      <c r="O29" s="278">
        <v>10749</v>
      </c>
    </row>
    <row r="30" spans="1:15">
      <c r="A30" s="278">
        <v>11867</v>
      </c>
      <c r="B30" s="279">
        <v>42541</v>
      </c>
      <c r="C30" s="279">
        <v>42545</v>
      </c>
      <c r="D30" s="278" t="s">
        <v>1065</v>
      </c>
      <c r="E30" s="278" t="s">
        <v>1068</v>
      </c>
      <c r="F30" s="278" t="s">
        <v>1007</v>
      </c>
      <c r="G30" s="278" t="s">
        <v>1017</v>
      </c>
      <c r="H30" s="278" t="s">
        <v>1008</v>
      </c>
      <c r="I30" s="278">
        <v>4</v>
      </c>
      <c r="J30" s="278" t="s">
        <v>1004</v>
      </c>
      <c r="K30" s="278">
        <v>0</v>
      </c>
      <c r="L30" s="278">
        <v>10749</v>
      </c>
      <c r="M30" s="278" t="s">
        <v>1077</v>
      </c>
      <c r="N30" s="278">
        <v>0</v>
      </c>
      <c r="O30" s="278">
        <v>10749</v>
      </c>
    </row>
    <row r="31" spans="1:15">
      <c r="A31" s="278">
        <v>11868</v>
      </c>
      <c r="B31" s="279">
        <v>42562</v>
      </c>
      <c r="C31" s="279">
        <v>42566</v>
      </c>
      <c r="D31" s="278" t="s">
        <v>1065</v>
      </c>
      <c r="E31" s="278" t="s">
        <v>1069</v>
      </c>
      <c r="F31" s="278" t="s">
        <v>1007</v>
      </c>
      <c r="G31" s="278" t="s">
        <v>1017</v>
      </c>
      <c r="H31" s="278" t="s">
        <v>1008</v>
      </c>
      <c r="I31" s="278">
        <v>4</v>
      </c>
      <c r="J31" s="278" t="s">
        <v>1004</v>
      </c>
      <c r="K31" s="278">
        <v>0</v>
      </c>
      <c r="L31" s="278">
        <v>10749</v>
      </c>
      <c r="M31" s="278" t="s">
        <v>1077</v>
      </c>
      <c r="N31" s="278">
        <v>0</v>
      </c>
      <c r="O31" s="278">
        <v>10749</v>
      </c>
    </row>
    <row r="32" spans="1:15">
      <c r="A32" s="278">
        <v>11870</v>
      </c>
      <c r="B32" s="279">
        <v>42590</v>
      </c>
      <c r="C32" s="279">
        <v>42594</v>
      </c>
      <c r="D32" s="278" t="s">
        <v>1065</v>
      </c>
      <c r="E32" s="278" t="s">
        <v>1070</v>
      </c>
      <c r="F32" s="278" t="s">
        <v>1007</v>
      </c>
      <c r="G32" s="278" t="s">
        <v>1017</v>
      </c>
      <c r="H32" s="278" t="s">
        <v>1008</v>
      </c>
      <c r="I32" s="278">
        <v>4</v>
      </c>
      <c r="J32" s="278" t="s">
        <v>1004</v>
      </c>
      <c r="K32" s="278">
        <v>0</v>
      </c>
      <c r="L32" s="278">
        <v>10749</v>
      </c>
      <c r="M32" s="278" t="s">
        <v>1077</v>
      </c>
      <c r="N32" s="278">
        <v>0</v>
      </c>
      <c r="O32" s="278">
        <v>10749</v>
      </c>
    </row>
    <row r="33" spans="1:15">
      <c r="A33" s="278">
        <v>11871</v>
      </c>
      <c r="B33" s="279">
        <v>42604</v>
      </c>
      <c r="C33" s="279">
        <v>42608</v>
      </c>
      <c r="D33" s="278" t="s">
        <v>1065</v>
      </c>
      <c r="E33" s="278" t="s">
        <v>1071</v>
      </c>
      <c r="F33" s="278" t="s">
        <v>1007</v>
      </c>
      <c r="G33" s="278" t="s">
        <v>1017</v>
      </c>
      <c r="H33" s="278" t="s">
        <v>1008</v>
      </c>
      <c r="I33" s="278">
        <v>4</v>
      </c>
      <c r="J33" s="278" t="s">
        <v>1004</v>
      </c>
      <c r="K33" s="278">
        <v>0</v>
      </c>
      <c r="L33" s="278">
        <v>10749</v>
      </c>
      <c r="M33" s="278" t="s">
        <v>1077</v>
      </c>
      <c r="N33" s="278">
        <v>0</v>
      </c>
      <c r="O33" s="278">
        <v>10749</v>
      </c>
    </row>
    <row r="34" spans="1:15">
      <c r="A34" s="278">
        <v>11873</v>
      </c>
      <c r="B34" s="279">
        <v>42632</v>
      </c>
      <c r="C34" s="279">
        <v>42636</v>
      </c>
      <c r="D34" s="278" t="s">
        <v>1065</v>
      </c>
      <c r="E34" s="278" t="s">
        <v>1072</v>
      </c>
      <c r="F34" s="278" t="s">
        <v>1007</v>
      </c>
      <c r="G34" s="278" t="s">
        <v>1017</v>
      </c>
      <c r="H34" s="278" t="s">
        <v>1008</v>
      </c>
      <c r="I34" s="278">
        <v>4</v>
      </c>
      <c r="J34" s="278" t="s">
        <v>1004</v>
      </c>
      <c r="K34" s="278">
        <v>0</v>
      </c>
      <c r="L34" s="278">
        <v>10749</v>
      </c>
      <c r="M34" s="278" t="s">
        <v>1077</v>
      </c>
      <c r="N34" s="278">
        <v>0</v>
      </c>
      <c r="O34" s="278">
        <v>10749</v>
      </c>
    </row>
    <row r="35" spans="1:15">
      <c r="A35" s="278">
        <v>11874</v>
      </c>
      <c r="B35" s="279">
        <v>42646</v>
      </c>
      <c r="C35" s="279">
        <v>42650</v>
      </c>
      <c r="D35" s="278" t="s">
        <v>1065</v>
      </c>
      <c r="E35" s="278" t="s">
        <v>1073</v>
      </c>
      <c r="F35" s="278" t="s">
        <v>1007</v>
      </c>
      <c r="G35" s="278" t="s">
        <v>1017</v>
      </c>
      <c r="H35" s="278" t="s">
        <v>1008</v>
      </c>
      <c r="I35" s="278">
        <v>4</v>
      </c>
      <c r="J35" s="278" t="s">
        <v>1004</v>
      </c>
      <c r="K35" s="278">
        <v>0</v>
      </c>
      <c r="L35" s="278">
        <v>10749</v>
      </c>
      <c r="M35" s="278" t="s">
        <v>1077</v>
      </c>
      <c r="N35" s="278">
        <v>0</v>
      </c>
      <c r="O35" s="278">
        <v>10749</v>
      </c>
    </row>
    <row r="36" spans="1:15">
      <c r="A36" s="278">
        <v>11875</v>
      </c>
      <c r="B36" s="279">
        <v>42660</v>
      </c>
      <c r="C36" s="279">
        <v>42664</v>
      </c>
      <c r="D36" s="278" t="s">
        <v>1065</v>
      </c>
      <c r="E36" s="278" t="s">
        <v>1074</v>
      </c>
      <c r="F36" s="278" t="s">
        <v>1007</v>
      </c>
      <c r="G36" s="278" t="s">
        <v>1017</v>
      </c>
      <c r="H36" s="278" t="s">
        <v>1008</v>
      </c>
      <c r="I36" s="278">
        <v>4</v>
      </c>
      <c r="J36" s="278" t="s">
        <v>1004</v>
      </c>
      <c r="K36" s="278">
        <v>0</v>
      </c>
      <c r="L36" s="278">
        <v>10749</v>
      </c>
      <c r="M36" s="278" t="s">
        <v>1077</v>
      </c>
      <c r="N36" s="278">
        <v>0</v>
      </c>
      <c r="O36" s="278">
        <v>10749</v>
      </c>
    </row>
    <row r="37" spans="1:15">
      <c r="A37" s="278">
        <v>11876</v>
      </c>
      <c r="B37" s="279">
        <v>42681</v>
      </c>
      <c r="C37" s="279">
        <v>42685</v>
      </c>
      <c r="D37" s="278" t="s">
        <v>1065</v>
      </c>
      <c r="E37" s="278" t="s">
        <v>1076</v>
      </c>
      <c r="F37" s="278" t="s">
        <v>1007</v>
      </c>
      <c r="G37" s="278" t="s">
        <v>1017</v>
      </c>
      <c r="H37" s="278" t="s">
        <v>1008</v>
      </c>
      <c r="I37" s="278">
        <v>4</v>
      </c>
      <c r="J37" s="278" t="s">
        <v>1004</v>
      </c>
      <c r="K37" s="278">
        <v>0</v>
      </c>
      <c r="L37" s="278">
        <v>10624</v>
      </c>
      <c r="M37" s="278" t="s">
        <v>1077</v>
      </c>
      <c r="N37" s="278">
        <v>0</v>
      </c>
      <c r="O37" s="278">
        <v>10624</v>
      </c>
    </row>
    <row r="38" spans="1:15">
      <c r="A38" s="278">
        <v>11142</v>
      </c>
      <c r="B38" s="279">
        <v>42459</v>
      </c>
      <c r="C38" s="279">
        <v>42466</v>
      </c>
      <c r="D38" s="278" t="s">
        <v>934</v>
      </c>
      <c r="E38" s="278" t="s">
        <v>312</v>
      </c>
      <c r="F38" s="278" t="s">
        <v>935</v>
      </c>
      <c r="G38" s="278" t="s">
        <v>929</v>
      </c>
      <c r="H38" s="278" t="s">
        <v>918</v>
      </c>
      <c r="I38" s="278">
        <v>7</v>
      </c>
      <c r="J38" s="278" t="s">
        <v>917</v>
      </c>
      <c r="K38" s="278">
        <v>210</v>
      </c>
      <c r="L38" s="278">
        <v>3249</v>
      </c>
      <c r="M38" s="278" t="s">
        <v>1077</v>
      </c>
      <c r="N38" s="278">
        <v>1450</v>
      </c>
      <c r="O38" s="278">
        <v>4699</v>
      </c>
    </row>
    <row r="39" spans="1:15">
      <c r="A39" s="278">
        <v>11915</v>
      </c>
      <c r="B39" s="279">
        <v>42461</v>
      </c>
      <c r="C39" s="279">
        <v>42468</v>
      </c>
      <c r="D39" s="278" t="s">
        <v>934</v>
      </c>
      <c r="E39" s="278" t="s">
        <v>313</v>
      </c>
      <c r="F39" s="278" t="s">
        <v>935</v>
      </c>
      <c r="G39" s="278" t="s">
        <v>1081</v>
      </c>
      <c r="H39" s="278" t="s">
        <v>918</v>
      </c>
      <c r="I39" s="278">
        <v>7</v>
      </c>
      <c r="J39" s="278" t="s">
        <v>917</v>
      </c>
      <c r="K39" s="278">
        <v>210</v>
      </c>
      <c r="L39" s="278">
        <v>3249</v>
      </c>
      <c r="M39" s="278" t="s">
        <v>1077</v>
      </c>
      <c r="N39" s="278">
        <v>1450</v>
      </c>
      <c r="O39" s="278">
        <v>4699</v>
      </c>
    </row>
    <row r="40" spans="1:15">
      <c r="A40" s="278">
        <v>11331</v>
      </c>
      <c r="B40" s="279">
        <v>42473</v>
      </c>
      <c r="C40" s="279">
        <v>42480</v>
      </c>
      <c r="D40" s="278" t="s">
        <v>934</v>
      </c>
      <c r="E40" s="278" t="s">
        <v>317</v>
      </c>
      <c r="F40" s="278" t="s">
        <v>935</v>
      </c>
      <c r="G40" s="278" t="s">
        <v>929</v>
      </c>
      <c r="H40" s="278" t="s">
        <v>918</v>
      </c>
      <c r="I40" s="278">
        <v>7</v>
      </c>
      <c r="J40" s="278" t="s">
        <v>917</v>
      </c>
      <c r="K40" s="278">
        <v>210</v>
      </c>
      <c r="L40" s="278">
        <v>3624</v>
      </c>
      <c r="M40" s="278" t="s">
        <v>1077</v>
      </c>
      <c r="N40" s="278">
        <v>1450</v>
      </c>
      <c r="O40" s="278">
        <v>5074</v>
      </c>
    </row>
    <row r="41" spans="1:15">
      <c r="A41" s="278">
        <v>11332</v>
      </c>
      <c r="B41" s="279">
        <v>42487</v>
      </c>
      <c r="C41" s="279">
        <v>42494</v>
      </c>
      <c r="D41" s="278" t="s">
        <v>934</v>
      </c>
      <c r="E41" s="278" t="s">
        <v>320</v>
      </c>
      <c r="F41" s="278" t="s">
        <v>935</v>
      </c>
      <c r="G41" s="278" t="s">
        <v>929</v>
      </c>
      <c r="H41" s="278" t="s">
        <v>918</v>
      </c>
      <c r="I41" s="278">
        <v>7</v>
      </c>
      <c r="J41" s="278" t="s">
        <v>917</v>
      </c>
      <c r="K41" s="278">
        <v>210</v>
      </c>
      <c r="L41" s="278">
        <v>3999</v>
      </c>
      <c r="M41" s="278" t="s">
        <v>1077</v>
      </c>
      <c r="N41" s="278">
        <v>1450</v>
      </c>
      <c r="O41" s="278">
        <v>5449</v>
      </c>
    </row>
    <row r="42" spans="1:15">
      <c r="A42" s="278">
        <v>11369</v>
      </c>
      <c r="B42" s="279">
        <v>42499</v>
      </c>
      <c r="C42" s="279">
        <v>42506</v>
      </c>
      <c r="D42" s="278" t="s">
        <v>934</v>
      </c>
      <c r="E42" s="278" t="s">
        <v>322</v>
      </c>
      <c r="F42" s="278" t="s">
        <v>935</v>
      </c>
      <c r="G42" s="278" t="s">
        <v>978</v>
      </c>
      <c r="H42" s="278" t="s">
        <v>918</v>
      </c>
      <c r="I42" s="278">
        <v>7</v>
      </c>
      <c r="J42" s="278" t="s">
        <v>917</v>
      </c>
      <c r="K42" s="278">
        <v>210</v>
      </c>
      <c r="L42" s="278">
        <v>4124</v>
      </c>
      <c r="M42" s="278" t="s">
        <v>1077</v>
      </c>
      <c r="N42" s="278">
        <v>1450</v>
      </c>
      <c r="O42" s="278">
        <v>5574</v>
      </c>
    </row>
    <row r="43" spans="1:15">
      <c r="A43" s="278">
        <v>11333</v>
      </c>
      <c r="B43" s="279">
        <v>42501</v>
      </c>
      <c r="C43" s="279">
        <v>42508</v>
      </c>
      <c r="D43" s="278" t="s">
        <v>934</v>
      </c>
      <c r="E43" s="278" t="s">
        <v>323</v>
      </c>
      <c r="F43" s="278" t="s">
        <v>935</v>
      </c>
      <c r="G43" s="278" t="s">
        <v>929</v>
      </c>
      <c r="H43" s="278" t="s">
        <v>918</v>
      </c>
      <c r="I43" s="278">
        <v>7</v>
      </c>
      <c r="J43" s="278" t="s">
        <v>917</v>
      </c>
      <c r="K43" s="278">
        <v>210</v>
      </c>
      <c r="L43" s="278">
        <v>4249</v>
      </c>
      <c r="M43" s="278" t="s">
        <v>1077</v>
      </c>
      <c r="N43" s="278">
        <v>1450</v>
      </c>
      <c r="O43" s="278">
        <v>5699</v>
      </c>
    </row>
    <row r="44" spans="1:15">
      <c r="A44" s="278">
        <v>11364</v>
      </c>
      <c r="B44" s="279">
        <v>42502</v>
      </c>
      <c r="C44" s="279">
        <v>42509</v>
      </c>
      <c r="D44" s="278" t="s">
        <v>934</v>
      </c>
      <c r="E44" s="278" t="s">
        <v>324</v>
      </c>
      <c r="F44" s="278" t="s">
        <v>935</v>
      </c>
      <c r="G44" s="278" t="s">
        <v>971</v>
      </c>
      <c r="H44" s="278" t="s">
        <v>918</v>
      </c>
      <c r="I44" s="278">
        <v>7</v>
      </c>
      <c r="J44" s="278" t="s">
        <v>917</v>
      </c>
      <c r="K44" s="278">
        <v>210</v>
      </c>
      <c r="L44" s="278">
        <v>4124</v>
      </c>
      <c r="M44" s="278" t="s">
        <v>1077</v>
      </c>
      <c r="N44" s="278">
        <v>1450</v>
      </c>
      <c r="O44" s="278">
        <v>5574</v>
      </c>
    </row>
    <row r="45" spans="1:15">
      <c r="A45" s="278">
        <v>11334</v>
      </c>
      <c r="B45" s="279">
        <v>42515</v>
      </c>
      <c r="C45" s="279">
        <v>42522</v>
      </c>
      <c r="D45" s="278" t="s">
        <v>934</v>
      </c>
      <c r="E45" s="278" t="s">
        <v>328</v>
      </c>
      <c r="F45" s="278" t="s">
        <v>935</v>
      </c>
      <c r="G45" s="278" t="s">
        <v>929</v>
      </c>
      <c r="H45" s="278" t="s">
        <v>918</v>
      </c>
      <c r="I45" s="278">
        <v>7</v>
      </c>
      <c r="J45" s="278" t="s">
        <v>917</v>
      </c>
      <c r="K45" s="278">
        <v>210</v>
      </c>
      <c r="L45" s="278">
        <v>4249</v>
      </c>
      <c r="M45" s="278" t="s">
        <v>1077</v>
      </c>
      <c r="N45" s="278">
        <v>1450</v>
      </c>
      <c r="O45" s="278">
        <v>5699</v>
      </c>
    </row>
    <row r="46" spans="1:15">
      <c r="A46" s="278">
        <v>11525</v>
      </c>
      <c r="B46" s="279">
        <v>42527</v>
      </c>
      <c r="C46" s="279">
        <v>42534</v>
      </c>
      <c r="D46" s="278" t="s">
        <v>934</v>
      </c>
      <c r="E46" s="278" t="s">
        <v>330</v>
      </c>
      <c r="F46" s="278" t="s">
        <v>935</v>
      </c>
      <c r="G46" s="278" t="s">
        <v>994</v>
      </c>
      <c r="H46" s="278" t="s">
        <v>918</v>
      </c>
      <c r="I46" s="278">
        <v>7</v>
      </c>
      <c r="J46" s="278" t="s">
        <v>917</v>
      </c>
      <c r="K46" s="278">
        <v>210</v>
      </c>
      <c r="L46" s="278">
        <v>4249</v>
      </c>
      <c r="M46" s="278" t="s">
        <v>1077</v>
      </c>
      <c r="N46" s="278">
        <v>1450</v>
      </c>
      <c r="O46" s="278">
        <v>5699</v>
      </c>
    </row>
    <row r="47" spans="1:15">
      <c r="A47" s="278">
        <v>11335</v>
      </c>
      <c r="B47" s="279">
        <v>42529</v>
      </c>
      <c r="C47" s="279">
        <v>42536</v>
      </c>
      <c r="D47" s="278" t="s">
        <v>934</v>
      </c>
      <c r="E47" s="278" t="s">
        <v>331</v>
      </c>
      <c r="F47" s="278" t="s">
        <v>935</v>
      </c>
      <c r="G47" s="278" t="s">
        <v>929</v>
      </c>
      <c r="H47" s="278" t="s">
        <v>918</v>
      </c>
      <c r="I47" s="278">
        <v>7</v>
      </c>
      <c r="J47" s="278" t="s">
        <v>917</v>
      </c>
      <c r="K47" s="278">
        <v>210</v>
      </c>
      <c r="L47" s="278">
        <v>4249</v>
      </c>
      <c r="M47" s="278" t="s">
        <v>1077</v>
      </c>
      <c r="N47" s="278">
        <v>1450</v>
      </c>
      <c r="O47" s="278">
        <v>5699</v>
      </c>
    </row>
    <row r="48" spans="1:15">
      <c r="A48" s="278">
        <v>11916</v>
      </c>
      <c r="B48" s="279">
        <v>42531</v>
      </c>
      <c r="C48" s="279">
        <v>42538</v>
      </c>
      <c r="D48" s="278" t="s">
        <v>934</v>
      </c>
      <c r="E48" s="278" t="s">
        <v>332</v>
      </c>
      <c r="F48" s="278" t="s">
        <v>935</v>
      </c>
      <c r="G48" s="278" t="s">
        <v>1081</v>
      </c>
      <c r="H48" s="278" t="s">
        <v>918</v>
      </c>
      <c r="I48" s="278">
        <v>7</v>
      </c>
      <c r="J48" s="278" t="s">
        <v>917</v>
      </c>
      <c r="K48" s="278">
        <v>210</v>
      </c>
      <c r="L48" s="278">
        <v>4249</v>
      </c>
      <c r="M48" s="278" t="s">
        <v>1077</v>
      </c>
      <c r="N48" s="278">
        <v>1450</v>
      </c>
      <c r="O48" s="278">
        <v>5699</v>
      </c>
    </row>
    <row r="49" spans="1:15">
      <c r="A49" s="278">
        <v>11336</v>
      </c>
      <c r="B49" s="279">
        <v>42543</v>
      </c>
      <c r="C49" s="279">
        <v>42550</v>
      </c>
      <c r="D49" s="278" t="s">
        <v>934</v>
      </c>
      <c r="E49" s="278" t="s">
        <v>335</v>
      </c>
      <c r="F49" s="278" t="s">
        <v>935</v>
      </c>
      <c r="G49" s="278" t="s">
        <v>929</v>
      </c>
      <c r="H49" s="278" t="s">
        <v>918</v>
      </c>
      <c r="I49" s="278">
        <v>7</v>
      </c>
      <c r="J49" s="278" t="s">
        <v>917</v>
      </c>
      <c r="K49" s="278">
        <v>210</v>
      </c>
      <c r="L49" s="278">
        <v>4249</v>
      </c>
      <c r="M49" s="278" t="s">
        <v>1077</v>
      </c>
      <c r="N49" s="278">
        <v>1450</v>
      </c>
      <c r="O49" s="278">
        <v>5699</v>
      </c>
    </row>
    <row r="50" spans="1:15">
      <c r="A50" s="278">
        <v>11370</v>
      </c>
      <c r="B50" s="279">
        <v>42555</v>
      </c>
      <c r="C50" s="279">
        <v>42562</v>
      </c>
      <c r="D50" s="278" t="s">
        <v>934</v>
      </c>
      <c r="E50" s="278" t="s">
        <v>337</v>
      </c>
      <c r="F50" s="278" t="s">
        <v>935</v>
      </c>
      <c r="G50" s="278" t="s">
        <v>978</v>
      </c>
      <c r="H50" s="278" t="s">
        <v>918</v>
      </c>
      <c r="I50" s="278">
        <v>7</v>
      </c>
      <c r="J50" s="278" t="s">
        <v>917</v>
      </c>
      <c r="K50" s="278">
        <v>210</v>
      </c>
      <c r="L50" s="278">
        <v>4124</v>
      </c>
      <c r="M50" s="278" t="s">
        <v>1077</v>
      </c>
      <c r="N50" s="278">
        <v>1450</v>
      </c>
      <c r="O50" s="278">
        <v>5574</v>
      </c>
    </row>
    <row r="51" spans="1:15">
      <c r="A51" s="278">
        <v>11337</v>
      </c>
      <c r="B51" s="279">
        <v>42557</v>
      </c>
      <c r="C51" s="279">
        <v>42564</v>
      </c>
      <c r="D51" s="278" t="s">
        <v>934</v>
      </c>
      <c r="E51" s="278" t="s">
        <v>338</v>
      </c>
      <c r="F51" s="278" t="s">
        <v>935</v>
      </c>
      <c r="G51" s="278" t="s">
        <v>929</v>
      </c>
      <c r="H51" s="278" t="s">
        <v>918</v>
      </c>
      <c r="I51" s="278">
        <v>7</v>
      </c>
      <c r="J51" s="278" t="s">
        <v>917</v>
      </c>
      <c r="K51" s="278">
        <v>210</v>
      </c>
      <c r="L51" s="278">
        <v>4124</v>
      </c>
      <c r="M51" s="278" t="s">
        <v>1077</v>
      </c>
      <c r="N51" s="278">
        <v>1450</v>
      </c>
      <c r="O51" s="278">
        <v>5574</v>
      </c>
    </row>
    <row r="52" spans="1:15">
      <c r="A52" s="278">
        <v>11371</v>
      </c>
      <c r="B52" s="279">
        <v>42569</v>
      </c>
      <c r="C52" s="279">
        <v>42576</v>
      </c>
      <c r="D52" s="278" t="s">
        <v>934</v>
      </c>
      <c r="E52" s="278" t="s">
        <v>341</v>
      </c>
      <c r="F52" s="278" t="s">
        <v>935</v>
      </c>
      <c r="G52" s="278" t="s">
        <v>978</v>
      </c>
      <c r="H52" s="278" t="s">
        <v>918</v>
      </c>
      <c r="I52" s="278">
        <v>7</v>
      </c>
      <c r="J52" s="278" t="s">
        <v>917</v>
      </c>
      <c r="K52" s="278">
        <v>210</v>
      </c>
      <c r="L52" s="278">
        <v>4124</v>
      </c>
      <c r="M52" s="278" t="s">
        <v>1077</v>
      </c>
      <c r="N52" s="278">
        <v>1450</v>
      </c>
      <c r="O52" s="278">
        <v>5574</v>
      </c>
    </row>
    <row r="53" spans="1:15">
      <c r="A53" s="278">
        <v>11338</v>
      </c>
      <c r="B53" s="279">
        <v>42571</v>
      </c>
      <c r="C53" s="279">
        <v>42578</v>
      </c>
      <c r="D53" s="278" t="s">
        <v>934</v>
      </c>
      <c r="E53" s="278" t="s">
        <v>342</v>
      </c>
      <c r="F53" s="278" t="s">
        <v>935</v>
      </c>
      <c r="G53" s="278" t="s">
        <v>929</v>
      </c>
      <c r="H53" s="278" t="s">
        <v>918</v>
      </c>
      <c r="I53" s="278">
        <v>7</v>
      </c>
      <c r="J53" s="278" t="s">
        <v>917</v>
      </c>
      <c r="K53" s="278">
        <v>210</v>
      </c>
      <c r="L53" s="278">
        <v>4124</v>
      </c>
      <c r="M53" s="278" t="s">
        <v>1077</v>
      </c>
      <c r="N53" s="278">
        <v>1450</v>
      </c>
      <c r="O53" s="278">
        <v>5574</v>
      </c>
    </row>
    <row r="54" spans="1:15">
      <c r="A54" s="278">
        <v>11917</v>
      </c>
      <c r="B54" s="279">
        <v>42573</v>
      </c>
      <c r="C54" s="279">
        <v>42580</v>
      </c>
      <c r="D54" s="278" t="s">
        <v>934</v>
      </c>
      <c r="E54" s="278" t="s">
        <v>343</v>
      </c>
      <c r="F54" s="278" t="s">
        <v>935</v>
      </c>
      <c r="G54" s="278" t="s">
        <v>1081</v>
      </c>
      <c r="H54" s="278" t="s">
        <v>918</v>
      </c>
      <c r="I54" s="278">
        <v>7</v>
      </c>
      <c r="J54" s="278" t="s">
        <v>917</v>
      </c>
      <c r="K54" s="278">
        <v>210</v>
      </c>
      <c r="L54" s="278">
        <v>4124</v>
      </c>
      <c r="M54" s="278" t="s">
        <v>1077</v>
      </c>
      <c r="N54" s="278">
        <v>1450</v>
      </c>
      <c r="O54" s="278">
        <v>5574</v>
      </c>
    </row>
    <row r="55" spans="1:15">
      <c r="A55" s="278">
        <v>11372</v>
      </c>
      <c r="B55" s="279">
        <v>42583</v>
      </c>
      <c r="C55" s="279">
        <v>42590</v>
      </c>
      <c r="D55" s="278" t="s">
        <v>934</v>
      </c>
      <c r="E55" s="278" t="s">
        <v>346</v>
      </c>
      <c r="F55" s="278" t="s">
        <v>935</v>
      </c>
      <c r="G55" s="278" t="s">
        <v>978</v>
      </c>
      <c r="H55" s="278" t="s">
        <v>918</v>
      </c>
      <c r="I55" s="278">
        <v>7</v>
      </c>
      <c r="J55" s="278" t="s">
        <v>917</v>
      </c>
      <c r="K55" s="278">
        <v>210</v>
      </c>
      <c r="L55" s="278">
        <v>4124</v>
      </c>
      <c r="M55" s="278" t="s">
        <v>1077</v>
      </c>
      <c r="N55" s="278">
        <v>1450</v>
      </c>
      <c r="O55" s="278">
        <v>5574</v>
      </c>
    </row>
    <row r="56" spans="1:15">
      <c r="A56" s="278">
        <v>11339</v>
      </c>
      <c r="B56" s="279">
        <v>42585</v>
      </c>
      <c r="C56" s="279">
        <v>42592</v>
      </c>
      <c r="D56" s="278" t="s">
        <v>934</v>
      </c>
      <c r="E56" s="278" t="s">
        <v>347</v>
      </c>
      <c r="F56" s="278" t="s">
        <v>935</v>
      </c>
      <c r="G56" s="278" t="s">
        <v>929</v>
      </c>
      <c r="H56" s="278" t="s">
        <v>918</v>
      </c>
      <c r="I56" s="278">
        <v>7</v>
      </c>
      <c r="J56" s="278" t="s">
        <v>917</v>
      </c>
      <c r="K56" s="278">
        <v>210</v>
      </c>
      <c r="L56" s="278">
        <v>4124</v>
      </c>
      <c r="M56" s="278" t="s">
        <v>1077</v>
      </c>
      <c r="N56" s="278">
        <v>1450</v>
      </c>
      <c r="O56" s="278">
        <v>5574</v>
      </c>
    </row>
    <row r="57" spans="1:15">
      <c r="A57" s="278">
        <v>11919</v>
      </c>
      <c r="B57" s="279">
        <v>42587</v>
      </c>
      <c r="C57" s="279">
        <v>42594</v>
      </c>
      <c r="D57" s="278" t="s">
        <v>934</v>
      </c>
      <c r="E57" s="278" t="s">
        <v>348</v>
      </c>
      <c r="F57" s="278" t="s">
        <v>935</v>
      </c>
      <c r="G57" s="278" t="s">
        <v>1081</v>
      </c>
      <c r="H57" s="278" t="s">
        <v>918</v>
      </c>
      <c r="I57" s="278">
        <v>7</v>
      </c>
      <c r="J57" s="278" t="s">
        <v>917</v>
      </c>
      <c r="K57" s="278">
        <v>210</v>
      </c>
      <c r="L57" s="278">
        <v>4124</v>
      </c>
      <c r="M57" s="278" t="s">
        <v>1077</v>
      </c>
      <c r="N57" s="278">
        <v>1450</v>
      </c>
      <c r="O57" s="278">
        <v>5574</v>
      </c>
    </row>
    <row r="58" spans="1:15">
      <c r="A58" s="278">
        <v>11340</v>
      </c>
      <c r="B58" s="279">
        <v>42599</v>
      </c>
      <c r="C58" s="279">
        <v>42606</v>
      </c>
      <c r="D58" s="278" t="s">
        <v>934</v>
      </c>
      <c r="E58" s="278" t="s">
        <v>351</v>
      </c>
      <c r="F58" s="278" t="s">
        <v>935</v>
      </c>
      <c r="G58" s="278" t="s">
        <v>929</v>
      </c>
      <c r="H58" s="278" t="s">
        <v>918</v>
      </c>
      <c r="I58" s="278">
        <v>7</v>
      </c>
      <c r="J58" s="278" t="s">
        <v>917</v>
      </c>
      <c r="K58" s="278">
        <v>210</v>
      </c>
      <c r="L58" s="278">
        <v>4249</v>
      </c>
      <c r="M58" s="278" t="s">
        <v>1077</v>
      </c>
      <c r="N58" s="278">
        <v>1450</v>
      </c>
      <c r="O58" s="278">
        <v>5699</v>
      </c>
    </row>
    <row r="59" spans="1:15">
      <c r="A59" s="278">
        <v>11526</v>
      </c>
      <c r="B59" s="279">
        <v>42611</v>
      </c>
      <c r="C59" s="279">
        <v>42618</v>
      </c>
      <c r="D59" s="278" t="s">
        <v>934</v>
      </c>
      <c r="E59" s="278" t="s">
        <v>353</v>
      </c>
      <c r="F59" s="278" t="s">
        <v>935</v>
      </c>
      <c r="G59" s="278" t="s">
        <v>994</v>
      </c>
      <c r="H59" s="278" t="s">
        <v>918</v>
      </c>
      <c r="I59" s="278">
        <v>7</v>
      </c>
      <c r="J59" s="278" t="s">
        <v>917</v>
      </c>
      <c r="K59" s="278">
        <v>210</v>
      </c>
      <c r="L59" s="278">
        <v>4374</v>
      </c>
      <c r="M59" s="278" t="s">
        <v>1077</v>
      </c>
      <c r="N59" s="278">
        <v>1450</v>
      </c>
      <c r="O59" s="278">
        <v>5824</v>
      </c>
    </row>
    <row r="60" spans="1:15">
      <c r="A60" s="278">
        <v>11341</v>
      </c>
      <c r="B60" s="279">
        <v>42613</v>
      </c>
      <c r="C60" s="279">
        <v>42620</v>
      </c>
      <c r="D60" s="278" t="s">
        <v>934</v>
      </c>
      <c r="E60" s="278" t="s">
        <v>354</v>
      </c>
      <c r="F60" s="278" t="s">
        <v>935</v>
      </c>
      <c r="G60" s="278" t="s">
        <v>929</v>
      </c>
      <c r="H60" s="278" t="s">
        <v>918</v>
      </c>
      <c r="I60" s="278">
        <v>7</v>
      </c>
      <c r="J60" s="278" t="s">
        <v>917</v>
      </c>
      <c r="K60" s="278">
        <v>210</v>
      </c>
      <c r="L60" s="278">
        <v>4374</v>
      </c>
      <c r="M60" s="278" t="s">
        <v>1077</v>
      </c>
      <c r="N60" s="278">
        <v>1450</v>
      </c>
      <c r="O60" s="278">
        <v>5824</v>
      </c>
    </row>
    <row r="61" spans="1:15">
      <c r="A61" s="278">
        <v>11920</v>
      </c>
      <c r="B61" s="279">
        <v>42615</v>
      </c>
      <c r="C61" s="279">
        <v>42622</v>
      </c>
      <c r="D61" s="278" t="s">
        <v>934</v>
      </c>
      <c r="E61" s="278" t="s">
        <v>355</v>
      </c>
      <c r="F61" s="278" t="s">
        <v>935</v>
      </c>
      <c r="G61" s="278" t="s">
        <v>1081</v>
      </c>
      <c r="H61" s="278" t="s">
        <v>918</v>
      </c>
      <c r="I61" s="278">
        <v>7</v>
      </c>
      <c r="J61" s="278" t="s">
        <v>917</v>
      </c>
      <c r="K61" s="278">
        <v>210</v>
      </c>
      <c r="L61" s="278">
        <v>4499</v>
      </c>
      <c r="M61" s="278" t="s">
        <v>1077</v>
      </c>
      <c r="N61" s="278">
        <v>1450</v>
      </c>
      <c r="O61" s="278">
        <v>5949</v>
      </c>
    </row>
    <row r="62" spans="1:15">
      <c r="A62" s="278">
        <v>11342</v>
      </c>
      <c r="B62" s="279">
        <v>42627</v>
      </c>
      <c r="C62" s="279">
        <v>42634</v>
      </c>
      <c r="D62" s="278" t="s">
        <v>934</v>
      </c>
      <c r="E62" s="278" t="s">
        <v>358</v>
      </c>
      <c r="F62" s="278" t="s">
        <v>935</v>
      </c>
      <c r="G62" s="278" t="s">
        <v>929</v>
      </c>
      <c r="H62" s="278" t="s">
        <v>918</v>
      </c>
      <c r="I62" s="278">
        <v>7</v>
      </c>
      <c r="J62" s="278" t="s">
        <v>917</v>
      </c>
      <c r="K62" s="278">
        <v>210</v>
      </c>
      <c r="L62" s="278">
        <v>4499</v>
      </c>
      <c r="M62" s="278" t="s">
        <v>1077</v>
      </c>
      <c r="N62" s="278">
        <v>1450</v>
      </c>
      <c r="O62" s="278">
        <v>5949</v>
      </c>
    </row>
    <row r="63" spans="1:15">
      <c r="A63" s="278">
        <v>11373</v>
      </c>
      <c r="B63" s="279">
        <v>42639</v>
      </c>
      <c r="C63" s="279">
        <v>42646</v>
      </c>
      <c r="D63" s="278" t="s">
        <v>934</v>
      </c>
      <c r="E63" s="278" t="s">
        <v>360</v>
      </c>
      <c r="F63" s="278" t="s">
        <v>935</v>
      </c>
      <c r="G63" s="278" t="s">
        <v>978</v>
      </c>
      <c r="H63" s="278" t="s">
        <v>918</v>
      </c>
      <c r="I63" s="278">
        <v>7</v>
      </c>
      <c r="J63" s="278" t="s">
        <v>917</v>
      </c>
      <c r="K63" s="278">
        <v>210</v>
      </c>
      <c r="L63" s="278">
        <v>4499</v>
      </c>
      <c r="M63" s="278" t="s">
        <v>1077</v>
      </c>
      <c r="N63" s="278">
        <v>1450</v>
      </c>
      <c r="O63" s="278">
        <v>5949</v>
      </c>
    </row>
    <row r="64" spans="1:15">
      <c r="A64" s="278">
        <v>11343</v>
      </c>
      <c r="B64" s="279">
        <v>42641</v>
      </c>
      <c r="C64" s="279">
        <v>42648</v>
      </c>
      <c r="D64" s="278" t="s">
        <v>934</v>
      </c>
      <c r="E64" s="278" t="s">
        <v>361</v>
      </c>
      <c r="F64" s="278" t="s">
        <v>935</v>
      </c>
      <c r="G64" s="278" t="s">
        <v>929</v>
      </c>
      <c r="H64" s="278" t="s">
        <v>918</v>
      </c>
      <c r="I64" s="278">
        <v>7</v>
      </c>
      <c r="J64" s="278" t="s">
        <v>917</v>
      </c>
      <c r="K64" s="278">
        <v>210</v>
      </c>
      <c r="L64" s="278">
        <v>4499</v>
      </c>
      <c r="M64" s="278" t="s">
        <v>1077</v>
      </c>
      <c r="N64" s="278">
        <v>1450</v>
      </c>
      <c r="O64" s="278">
        <v>5949</v>
      </c>
    </row>
    <row r="65" spans="1:15">
      <c r="A65" s="278">
        <v>11374</v>
      </c>
      <c r="B65" s="279">
        <v>42653</v>
      </c>
      <c r="C65" s="279">
        <v>42660</v>
      </c>
      <c r="D65" s="278" t="s">
        <v>934</v>
      </c>
      <c r="E65" s="278" t="s">
        <v>364</v>
      </c>
      <c r="F65" s="278" t="s">
        <v>935</v>
      </c>
      <c r="G65" s="278" t="s">
        <v>978</v>
      </c>
      <c r="H65" s="278" t="s">
        <v>918</v>
      </c>
      <c r="I65" s="278">
        <v>7</v>
      </c>
      <c r="J65" s="278" t="s">
        <v>917</v>
      </c>
      <c r="K65" s="278">
        <v>210</v>
      </c>
      <c r="L65" s="278">
        <v>4374</v>
      </c>
      <c r="M65" s="278" t="s">
        <v>1077</v>
      </c>
      <c r="N65" s="278">
        <v>1450</v>
      </c>
      <c r="O65" s="278">
        <v>5824</v>
      </c>
    </row>
    <row r="66" spans="1:15">
      <c r="A66" s="278">
        <v>11344</v>
      </c>
      <c r="B66" s="279">
        <v>42655</v>
      </c>
      <c r="C66" s="279">
        <v>42662</v>
      </c>
      <c r="D66" s="278" t="s">
        <v>934</v>
      </c>
      <c r="E66" s="278" t="s">
        <v>365</v>
      </c>
      <c r="F66" s="278" t="s">
        <v>935</v>
      </c>
      <c r="G66" s="278" t="s">
        <v>929</v>
      </c>
      <c r="H66" s="278" t="s">
        <v>918</v>
      </c>
      <c r="I66" s="278">
        <v>7</v>
      </c>
      <c r="J66" s="278" t="s">
        <v>917</v>
      </c>
      <c r="K66" s="278">
        <v>210</v>
      </c>
      <c r="L66" s="278">
        <v>4249</v>
      </c>
      <c r="M66" s="278" t="s">
        <v>1077</v>
      </c>
      <c r="N66" s="278">
        <v>1450</v>
      </c>
      <c r="O66" s="278">
        <v>5699</v>
      </c>
    </row>
    <row r="67" spans="1:15">
      <c r="A67" s="278">
        <v>11375</v>
      </c>
      <c r="B67" s="279">
        <v>42667</v>
      </c>
      <c r="C67" s="279">
        <v>42674</v>
      </c>
      <c r="D67" s="278" t="s">
        <v>934</v>
      </c>
      <c r="E67" s="278" t="s">
        <v>368</v>
      </c>
      <c r="F67" s="278" t="s">
        <v>935</v>
      </c>
      <c r="G67" s="278" t="s">
        <v>978</v>
      </c>
      <c r="H67" s="278" t="s">
        <v>918</v>
      </c>
      <c r="I67" s="278">
        <v>7</v>
      </c>
      <c r="J67" s="278" t="s">
        <v>917</v>
      </c>
      <c r="K67" s="278">
        <v>210</v>
      </c>
      <c r="L67" s="278">
        <v>3999</v>
      </c>
      <c r="M67" s="278" t="s">
        <v>1077</v>
      </c>
      <c r="N67" s="278">
        <v>1450</v>
      </c>
      <c r="O67" s="278">
        <v>5449</v>
      </c>
    </row>
    <row r="68" spans="1:15">
      <c r="A68" s="278">
        <v>11345</v>
      </c>
      <c r="B68" s="279">
        <v>42669</v>
      </c>
      <c r="C68" s="279">
        <v>42676</v>
      </c>
      <c r="D68" s="278" t="s">
        <v>934</v>
      </c>
      <c r="E68" s="278" t="s">
        <v>369</v>
      </c>
      <c r="F68" s="278" t="s">
        <v>935</v>
      </c>
      <c r="G68" s="278" t="s">
        <v>929</v>
      </c>
      <c r="H68" s="278" t="s">
        <v>918</v>
      </c>
      <c r="I68" s="278">
        <v>7</v>
      </c>
      <c r="J68" s="278" t="s">
        <v>917</v>
      </c>
      <c r="K68" s="278">
        <v>210</v>
      </c>
      <c r="L68" s="278">
        <v>3874</v>
      </c>
      <c r="M68" s="278" t="s">
        <v>1077</v>
      </c>
      <c r="N68" s="278">
        <v>1450</v>
      </c>
      <c r="O68" s="278">
        <v>5324</v>
      </c>
    </row>
    <row r="69" spans="1:15">
      <c r="A69" s="278">
        <v>11376</v>
      </c>
      <c r="B69" s="279">
        <v>42681</v>
      </c>
      <c r="C69" s="279">
        <v>42688</v>
      </c>
      <c r="D69" s="278" t="s">
        <v>934</v>
      </c>
      <c r="E69" s="278" t="s">
        <v>372</v>
      </c>
      <c r="F69" s="278" t="s">
        <v>935</v>
      </c>
      <c r="G69" s="278" t="s">
        <v>978</v>
      </c>
      <c r="H69" s="278" t="s">
        <v>918</v>
      </c>
      <c r="I69" s="278">
        <v>7</v>
      </c>
      <c r="J69" s="278" t="s">
        <v>917</v>
      </c>
      <c r="K69" s="278">
        <v>210</v>
      </c>
      <c r="L69" s="278">
        <v>3624</v>
      </c>
      <c r="M69" s="278" t="s">
        <v>1077</v>
      </c>
      <c r="N69" s="278">
        <v>1450</v>
      </c>
      <c r="O69" s="278">
        <v>5074</v>
      </c>
    </row>
    <row r="70" spans="1:15">
      <c r="A70" s="278">
        <v>11346</v>
      </c>
      <c r="B70" s="279">
        <v>42683</v>
      </c>
      <c r="C70" s="279">
        <v>42690</v>
      </c>
      <c r="D70" s="278" t="s">
        <v>934</v>
      </c>
      <c r="E70" s="278" t="s">
        <v>373</v>
      </c>
      <c r="F70" s="278" t="s">
        <v>935</v>
      </c>
      <c r="G70" s="278" t="s">
        <v>929</v>
      </c>
      <c r="H70" s="278" t="s">
        <v>918</v>
      </c>
      <c r="I70" s="278">
        <v>7</v>
      </c>
      <c r="J70" s="278" t="s">
        <v>917</v>
      </c>
      <c r="K70" s="278">
        <v>210</v>
      </c>
      <c r="L70" s="278">
        <v>3499</v>
      </c>
      <c r="M70" s="278" t="s">
        <v>1077</v>
      </c>
      <c r="N70" s="278">
        <v>1450</v>
      </c>
      <c r="O70" s="278">
        <v>4949</v>
      </c>
    </row>
    <row r="71" spans="1:15">
      <c r="A71" s="278">
        <v>11377</v>
      </c>
      <c r="B71" s="279">
        <v>42695</v>
      </c>
      <c r="C71" s="279">
        <v>42702</v>
      </c>
      <c r="D71" s="278" t="s">
        <v>934</v>
      </c>
      <c r="E71" s="278" t="s">
        <v>376</v>
      </c>
      <c r="F71" s="278" t="s">
        <v>935</v>
      </c>
      <c r="G71" s="278" t="s">
        <v>978</v>
      </c>
      <c r="H71" s="278" t="s">
        <v>918</v>
      </c>
      <c r="I71" s="278">
        <v>7</v>
      </c>
      <c r="J71" s="278" t="s">
        <v>917</v>
      </c>
      <c r="K71" s="278">
        <v>210</v>
      </c>
      <c r="L71" s="278">
        <v>3499</v>
      </c>
      <c r="M71" s="278" t="s">
        <v>1077</v>
      </c>
      <c r="N71" s="278">
        <v>1450</v>
      </c>
      <c r="O71" s="278">
        <v>4949</v>
      </c>
    </row>
    <row r="72" spans="1:15">
      <c r="A72" s="278">
        <v>11347</v>
      </c>
      <c r="B72" s="279">
        <v>42697</v>
      </c>
      <c r="C72" s="279">
        <v>42704</v>
      </c>
      <c r="D72" s="278" t="s">
        <v>934</v>
      </c>
      <c r="E72" s="278" t="s">
        <v>48</v>
      </c>
      <c r="F72" s="278" t="s">
        <v>935</v>
      </c>
      <c r="G72" s="278" t="s">
        <v>929</v>
      </c>
      <c r="H72" s="278" t="s">
        <v>918</v>
      </c>
      <c r="I72" s="278">
        <v>7</v>
      </c>
      <c r="J72" s="278" t="s">
        <v>917</v>
      </c>
      <c r="K72" s="278">
        <v>210</v>
      </c>
      <c r="L72" s="278">
        <v>3499</v>
      </c>
      <c r="M72" s="278" t="s">
        <v>1077</v>
      </c>
      <c r="N72" s="278">
        <v>1450</v>
      </c>
      <c r="O72" s="278">
        <v>4949</v>
      </c>
    </row>
    <row r="73" spans="1:15">
      <c r="A73" s="278">
        <v>11378</v>
      </c>
      <c r="B73" s="279">
        <v>42709</v>
      </c>
      <c r="C73" s="279">
        <v>42716</v>
      </c>
      <c r="D73" s="278" t="s">
        <v>934</v>
      </c>
      <c r="E73" s="278" t="s">
        <v>55</v>
      </c>
      <c r="F73" s="278" t="s">
        <v>935</v>
      </c>
      <c r="G73" s="278" t="s">
        <v>978</v>
      </c>
      <c r="H73" s="278" t="s">
        <v>918</v>
      </c>
      <c r="I73" s="278">
        <v>7</v>
      </c>
      <c r="J73" s="278" t="s">
        <v>917</v>
      </c>
      <c r="K73" s="278">
        <v>210</v>
      </c>
      <c r="L73" s="278">
        <v>3624</v>
      </c>
      <c r="M73" s="278" t="s">
        <v>1077</v>
      </c>
      <c r="N73" s="278">
        <v>1450</v>
      </c>
      <c r="O73" s="278">
        <v>5074</v>
      </c>
    </row>
    <row r="74" spans="1:15">
      <c r="A74" s="278">
        <v>11348</v>
      </c>
      <c r="B74" s="279">
        <v>42711</v>
      </c>
      <c r="C74" s="279">
        <v>42718</v>
      </c>
      <c r="D74" s="278" t="s">
        <v>934</v>
      </c>
      <c r="E74" s="278" t="s">
        <v>56</v>
      </c>
      <c r="F74" s="278" t="s">
        <v>935</v>
      </c>
      <c r="G74" s="278" t="s">
        <v>929</v>
      </c>
      <c r="H74" s="278" t="s">
        <v>918</v>
      </c>
      <c r="I74" s="278">
        <v>7</v>
      </c>
      <c r="J74" s="278" t="s">
        <v>917</v>
      </c>
      <c r="K74" s="278">
        <v>210</v>
      </c>
      <c r="L74" s="278">
        <v>3624</v>
      </c>
      <c r="M74" s="278" t="s">
        <v>1077</v>
      </c>
      <c r="N74" s="278">
        <v>1450</v>
      </c>
      <c r="O74" s="278">
        <v>5074</v>
      </c>
    </row>
    <row r="75" spans="1:15">
      <c r="A75" s="278">
        <v>11379</v>
      </c>
      <c r="B75" s="279">
        <v>42723</v>
      </c>
      <c r="C75" s="279">
        <v>42730</v>
      </c>
      <c r="D75" s="278" t="s">
        <v>934</v>
      </c>
      <c r="E75" s="278" t="s">
        <v>59</v>
      </c>
      <c r="F75" s="278" t="s">
        <v>935</v>
      </c>
      <c r="G75" s="278" t="s">
        <v>978</v>
      </c>
      <c r="H75" s="278" t="s">
        <v>918</v>
      </c>
      <c r="I75" s="278">
        <v>7</v>
      </c>
      <c r="J75" s="278" t="s">
        <v>917</v>
      </c>
      <c r="K75" s="278">
        <v>210</v>
      </c>
      <c r="L75" s="278">
        <v>3624</v>
      </c>
      <c r="M75" s="278" t="s">
        <v>1077</v>
      </c>
      <c r="N75" s="278">
        <v>1450</v>
      </c>
      <c r="O75" s="278">
        <v>5074</v>
      </c>
    </row>
    <row r="76" spans="1:15">
      <c r="A76" s="278">
        <v>11349</v>
      </c>
      <c r="B76" s="279">
        <v>42725</v>
      </c>
      <c r="C76" s="279">
        <v>42732</v>
      </c>
      <c r="D76" s="278" t="s">
        <v>934</v>
      </c>
      <c r="E76" s="278" t="s">
        <v>60</v>
      </c>
      <c r="F76" s="278" t="s">
        <v>935</v>
      </c>
      <c r="G76" s="278" t="s">
        <v>929</v>
      </c>
      <c r="H76" s="278" t="s">
        <v>918</v>
      </c>
      <c r="I76" s="278">
        <v>7</v>
      </c>
      <c r="J76" s="278" t="s">
        <v>917</v>
      </c>
      <c r="K76" s="278">
        <v>210</v>
      </c>
      <c r="L76" s="278">
        <v>3624</v>
      </c>
      <c r="M76" s="278" t="s">
        <v>1077</v>
      </c>
      <c r="N76" s="278">
        <v>1450</v>
      </c>
      <c r="O76" s="278">
        <v>5074</v>
      </c>
    </row>
    <row r="77" spans="1:15">
      <c r="A77" s="278">
        <v>11143</v>
      </c>
      <c r="B77" s="279">
        <v>42466</v>
      </c>
      <c r="C77" s="279">
        <v>42473</v>
      </c>
      <c r="D77" s="278" t="s">
        <v>941</v>
      </c>
      <c r="E77" s="278" t="s">
        <v>315</v>
      </c>
      <c r="F77" s="278" t="s">
        <v>942</v>
      </c>
      <c r="G77" s="278" t="s">
        <v>929</v>
      </c>
      <c r="H77" s="278" t="s">
        <v>943</v>
      </c>
      <c r="I77" s="278">
        <v>7</v>
      </c>
      <c r="J77" s="278" t="s">
        <v>917</v>
      </c>
      <c r="K77" s="278">
        <v>210</v>
      </c>
      <c r="L77" s="278">
        <v>3374</v>
      </c>
      <c r="M77" s="278">
        <v>1450</v>
      </c>
      <c r="N77" s="278" t="s">
        <v>1077</v>
      </c>
      <c r="O77" s="278">
        <v>4824</v>
      </c>
    </row>
    <row r="78" spans="1:15">
      <c r="A78" s="278">
        <v>11921</v>
      </c>
      <c r="B78" s="279">
        <v>42468</v>
      </c>
      <c r="C78" s="279">
        <v>42475</v>
      </c>
      <c r="D78" s="278" t="s">
        <v>941</v>
      </c>
      <c r="E78" s="278" t="s">
        <v>316</v>
      </c>
      <c r="F78" s="278" t="s">
        <v>942</v>
      </c>
      <c r="G78" s="278" t="s">
        <v>1081</v>
      </c>
      <c r="H78" s="278" t="s">
        <v>943</v>
      </c>
      <c r="I78" s="278">
        <v>7</v>
      </c>
      <c r="J78" s="278" t="s">
        <v>917</v>
      </c>
      <c r="K78" s="278">
        <v>210</v>
      </c>
      <c r="L78" s="278">
        <v>3374</v>
      </c>
      <c r="M78" s="278">
        <v>1450</v>
      </c>
      <c r="N78" s="278" t="s">
        <v>1077</v>
      </c>
      <c r="O78" s="278">
        <v>4824</v>
      </c>
    </row>
    <row r="79" spans="1:15">
      <c r="A79" s="278">
        <v>11311</v>
      </c>
      <c r="B79" s="279">
        <v>42480</v>
      </c>
      <c r="C79" s="279">
        <v>42487</v>
      </c>
      <c r="D79" s="278" t="s">
        <v>941</v>
      </c>
      <c r="E79" s="278" t="s">
        <v>318</v>
      </c>
      <c r="F79" s="278" t="s">
        <v>942</v>
      </c>
      <c r="G79" s="278" t="s">
        <v>929</v>
      </c>
      <c r="H79" s="278" t="s">
        <v>943</v>
      </c>
      <c r="I79" s="278">
        <v>7</v>
      </c>
      <c r="J79" s="278" t="s">
        <v>917</v>
      </c>
      <c r="K79" s="278">
        <v>210</v>
      </c>
      <c r="L79" s="278">
        <v>3749</v>
      </c>
      <c r="M79" s="278">
        <v>1450</v>
      </c>
      <c r="N79" s="278" t="s">
        <v>1077</v>
      </c>
      <c r="O79" s="278">
        <v>5199</v>
      </c>
    </row>
    <row r="80" spans="1:15">
      <c r="A80" s="278">
        <v>11922</v>
      </c>
      <c r="B80" s="279">
        <v>42482</v>
      </c>
      <c r="C80" s="279">
        <v>42489</v>
      </c>
      <c r="D80" s="278" t="s">
        <v>941</v>
      </c>
      <c r="E80" s="278" t="s">
        <v>319</v>
      </c>
      <c r="F80" s="278" t="s">
        <v>942</v>
      </c>
      <c r="G80" s="278" t="s">
        <v>1081</v>
      </c>
      <c r="H80" s="278" t="s">
        <v>943</v>
      </c>
      <c r="I80" s="278">
        <v>7</v>
      </c>
      <c r="J80" s="278" t="s">
        <v>917</v>
      </c>
      <c r="K80" s="278">
        <v>210</v>
      </c>
      <c r="L80" s="278">
        <v>3874</v>
      </c>
      <c r="M80" s="278">
        <v>1450</v>
      </c>
      <c r="N80" s="278" t="s">
        <v>1077</v>
      </c>
      <c r="O80" s="278">
        <v>5324</v>
      </c>
    </row>
    <row r="81" spans="1:15">
      <c r="A81" s="278">
        <v>11312</v>
      </c>
      <c r="B81" s="279">
        <v>42494</v>
      </c>
      <c r="C81" s="279">
        <v>42501</v>
      </c>
      <c r="D81" s="278" t="s">
        <v>941</v>
      </c>
      <c r="E81" s="278" t="s">
        <v>321</v>
      </c>
      <c r="F81" s="278" t="s">
        <v>942</v>
      </c>
      <c r="G81" s="278" t="s">
        <v>929</v>
      </c>
      <c r="H81" s="278" t="s">
        <v>943</v>
      </c>
      <c r="I81" s="278">
        <v>7</v>
      </c>
      <c r="J81" s="278" t="s">
        <v>917</v>
      </c>
      <c r="K81" s="278">
        <v>210</v>
      </c>
      <c r="L81" s="278">
        <v>4124</v>
      </c>
      <c r="M81" s="278">
        <v>1450</v>
      </c>
      <c r="N81" s="278" t="s">
        <v>1077</v>
      </c>
      <c r="O81" s="278">
        <v>5574</v>
      </c>
    </row>
    <row r="82" spans="1:15">
      <c r="A82" s="278">
        <v>11406</v>
      </c>
      <c r="B82" s="279">
        <v>42506</v>
      </c>
      <c r="C82" s="279">
        <v>42513</v>
      </c>
      <c r="D82" s="278" t="s">
        <v>941</v>
      </c>
      <c r="E82" s="278" t="s">
        <v>325</v>
      </c>
      <c r="F82" s="278" t="s">
        <v>942</v>
      </c>
      <c r="G82" s="278" t="s">
        <v>978</v>
      </c>
      <c r="H82" s="278" t="s">
        <v>943</v>
      </c>
      <c r="I82" s="278">
        <v>7</v>
      </c>
      <c r="J82" s="278" t="s">
        <v>917</v>
      </c>
      <c r="K82" s="278">
        <v>210</v>
      </c>
      <c r="L82" s="278">
        <v>4249</v>
      </c>
      <c r="M82" s="278">
        <v>1450</v>
      </c>
      <c r="N82" s="278" t="s">
        <v>1077</v>
      </c>
      <c r="O82" s="278">
        <v>5699</v>
      </c>
    </row>
    <row r="83" spans="1:15">
      <c r="A83" s="278">
        <v>11313</v>
      </c>
      <c r="B83" s="279">
        <v>42508</v>
      </c>
      <c r="C83" s="279">
        <v>42515</v>
      </c>
      <c r="D83" s="278" t="s">
        <v>941</v>
      </c>
      <c r="E83" s="278" t="s">
        <v>326</v>
      </c>
      <c r="F83" s="278" t="s">
        <v>942</v>
      </c>
      <c r="G83" s="278" t="s">
        <v>929</v>
      </c>
      <c r="H83" s="278" t="s">
        <v>943</v>
      </c>
      <c r="I83" s="278">
        <v>7</v>
      </c>
      <c r="J83" s="278" t="s">
        <v>917</v>
      </c>
      <c r="K83" s="278">
        <v>210</v>
      </c>
      <c r="L83" s="278">
        <v>4249</v>
      </c>
      <c r="M83" s="278">
        <v>1450</v>
      </c>
      <c r="N83" s="278" t="s">
        <v>1077</v>
      </c>
      <c r="O83" s="278">
        <v>5699</v>
      </c>
    </row>
    <row r="84" spans="1:15">
      <c r="A84" s="278">
        <v>11367</v>
      </c>
      <c r="B84" s="279">
        <v>42509</v>
      </c>
      <c r="C84" s="279">
        <v>42516</v>
      </c>
      <c r="D84" s="278" t="s">
        <v>941</v>
      </c>
      <c r="E84" s="278" t="s">
        <v>327</v>
      </c>
      <c r="F84" s="278" t="s">
        <v>942</v>
      </c>
      <c r="G84" s="278" t="s">
        <v>971</v>
      </c>
      <c r="H84" s="278" t="s">
        <v>943</v>
      </c>
      <c r="I84" s="278">
        <v>7</v>
      </c>
      <c r="J84" s="278" t="s">
        <v>917</v>
      </c>
      <c r="K84" s="278">
        <v>210</v>
      </c>
      <c r="L84" s="278">
        <v>4249</v>
      </c>
      <c r="M84" s="278">
        <v>1450</v>
      </c>
      <c r="N84" s="278" t="s">
        <v>1077</v>
      </c>
      <c r="O84" s="278">
        <v>5699</v>
      </c>
    </row>
    <row r="85" spans="1:15">
      <c r="A85" s="278">
        <v>11314</v>
      </c>
      <c r="B85" s="279">
        <v>42522</v>
      </c>
      <c r="C85" s="279">
        <v>42529</v>
      </c>
      <c r="D85" s="278" t="s">
        <v>941</v>
      </c>
      <c r="E85" s="278" t="s">
        <v>329</v>
      </c>
      <c r="F85" s="278" t="s">
        <v>942</v>
      </c>
      <c r="G85" s="278" t="s">
        <v>929</v>
      </c>
      <c r="H85" s="278" t="s">
        <v>943</v>
      </c>
      <c r="I85" s="278">
        <v>7</v>
      </c>
      <c r="J85" s="278" t="s">
        <v>917</v>
      </c>
      <c r="K85" s="278">
        <v>210</v>
      </c>
      <c r="L85" s="278">
        <v>4249</v>
      </c>
      <c r="M85" s="278">
        <v>1450</v>
      </c>
      <c r="N85" s="278" t="s">
        <v>1077</v>
      </c>
      <c r="O85" s="278">
        <v>5699</v>
      </c>
    </row>
    <row r="86" spans="1:15">
      <c r="A86" s="278">
        <v>11527</v>
      </c>
      <c r="B86" s="279">
        <v>42534</v>
      </c>
      <c r="C86" s="279">
        <v>42541</v>
      </c>
      <c r="D86" s="278" t="s">
        <v>941</v>
      </c>
      <c r="E86" s="278" t="s">
        <v>333</v>
      </c>
      <c r="F86" s="278" t="s">
        <v>942</v>
      </c>
      <c r="G86" s="278" t="s">
        <v>994</v>
      </c>
      <c r="H86" s="278" t="s">
        <v>943</v>
      </c>
      <c r="I86" s="278">
        <v>7</v>
      </c>
      <c r="J86" s="278" t="s">
        <v>917</v>
      </c>
      <c r="K86" s="278">
        <v>210</v>
      </c>
      <c r="L86" s="278">
        <v>4249</v>
      </c>
      <c r="M86" s="278">
        <v>1450</v>
      </c>
      <c r="N86" s="278" t="s">
        <v>1077</v>
      </c>
      <c r="O86" s="278">
        <v>5699</v>
      </c>
    </row>
    <row r="87" spans="1:15">
      <c r="A87" s="278">
        <v>11315</v>
      </c>
      <c r="B87" s="279">
        <v>42536</v>
      </c>
      <c r="C87" s="279">
        <v>42543</v>
      </c>
      <c r="D87" s="278" t="s">
        <v>941</v>
      </c>
      <c r="E87" s="278" t="s">
        <v>334</v>
      </c>
      <c r="F87" s="278" t="s">
        <v>942</v>
      </c>
      <c r="G87" s="278" t="s">
        <v>929</v>
      </c>
      <c r="H87" s="278" t="s">
        <v>943</v>
      </c>
      <c r="I87" s="278">
        <v>7</v>
      </c>
      <c r="J87" s="278" t="s">
        <v>917</v>
      </c>
      <c r="K87" s="278">
        <v>210</v>
      </c>
      <c r="L87" s="278">
        <v>4249</v>
      </c>
      <c r="M87" s="278">
        <v>1450</v>
      </c>
      <c r="N87" s="278" t="s">
        <v>1077</v>
      </c>
      <c r="O87" s="278">
        <v>5699</v>
      </c>
    </row>
    <row r="88" spans="1:15">
      <c r="A88" s="278">
        <v>11316</v>
      </c>
      <c r="B88" s="279">
        <v>42550</v>
      </c>
      <c r="C88" s="279">
        <v>42557</v>
      </c>
      <c r="D88" s="278" t="s">
        <v>941</v>
      </c>
      <c r="E88" s="278" t="s">
        <v>336</v>
      </c>
      <c r="F88" s="278" t="s">
        <v>942</v>
      </c>
      <c r="G88" s="278" t="s">
        <v>929</v>
      </c>
      <c r="H88" s="278" t="s">
        <v>943</v>
      </c>
      <c r="I88" s="278">
        <v>7</v>
      </c>
      <c r="J88" s="278" t="s">
        <v>917</v>
      </c>
      <c r="K88" s="278">
        <v>210</v>
      </c>
      <c r="L88" s="278">
        <v>4249</v>
      </c>
      <c r="M88" s="278">
        <v>1450</v>
      </c>
      <c r="N88" s="278" t="s">
        <v>1077</v>
      </c>
      <c r="O88" s="278">
        <v>5699</v>
      </c>
    </row>
    <row r="89" spans="1:15">
      <c r="A89" s="278">
        <v>11407</v>
      </c>
      <c r="B89" s="279">
        <v>42562</v>
      </c>
      <c r="C89" s="279">
        <v>42569</v>
      </c>
      <c r="D89" s="278" t="s">
        <v>941</v>
      </c>
      <c r="E89" s="278" t="s">
        <v>339</v>
      </c>
      <c r="F89" s="278" t="s">
        <v>942</v>
      </c>
      <c r="G89" s="278" t="s">
        <v>978</v>
      </c>
      <c r="H89" s="278" t="s">
        <v>943</v>
      </c>
      <c r="I89" s="278">
        <v>7</v>
      </c>
      <c r="J89" s="278" t="s">
        <v>917</v>
      </c>
      <c r="K89" s="278">
        <v>210</v>
      </c>
      <c r="L89" s="278">
        <v>4124</v>
      </c>
      <c r="M89" s="278">
        <v>1450</v>
      </c>
      <c r="N89" s="278" t="s">
        <v>1077</v>
      </c>
      <c r="O89" s="278">
        <v>5574</v>
      </c>
    </row>
    <row r="90" spans="1:15">
      <c r="A90" s="278">
        <v>11408</v>
      </c>
      <c r="B90" s="279">
        <v>42576</v>
      </c>
      <c r="C90" s="279">
        <v>42583</v>
      </c>
      <c r="D90" s="278" t="s">
        <v>941</v>
      </c>
      <c r="E90" s="278" t="s">
        <v>344</v>
      </c>
      <c r="F90" s="278" t="s">
        <v>942</v>
      </c>
      <c r="G90" s="278" t="s">
        <v>978</v>
      </c>
      <c r="H90" s="278" t="s">
        <v>943</v>
      </c>
      <c r="I90" s="278">
        <v>7</v>
      </c>
      <c r="J90" s="278" t="s">
        <v>917</v>
      </c>
      <c r="K90" s="278">
        <v>210</v>
      </c>
      <c r="L90" s="278">
        <v>4124</v>
      </c>
      <c r="M90" s="278">
        <v>1450</v>
      </c>
      <c r="N90" s="278" t="s">
        <v>1077</v>
      </c>
      <c r="O90" s="278">
        <v>5574</v>
      </c>
    </row>
    <row r="91" spans="1:15">
      <c r="A91" s="278">
        <v>11318</v>
      </c>
      <c r="B91" s="279">
        <v>42578</v>
      </c>
      <c r="C91" s="279">
        <v>42585</v>
      </c>
      <c r="D91" s="278" t="s">
        <v>941</v>
      </c>
      <c r="E91" s="278" t="s">
        <v>345</v>
      </c>
      <c r="F91" s="278" t="s">
        <v>942</v>
      </c>
      <c r="G91" s="278" t="s">
        <v>929</v>
      </c>
      <c r="H91" s="278" t="s">
        <v>943</v>
      </c>
      <c r="I91" s="278">
        <v>7</v>
      </c>
      <c r="J91" s="278" t="s">
        <v>917</v>
      </c>
      <c r="K91" s="278">
        <v>210</v>
      </c>
      <c r="L91" s="278">
        <v>4124</v>
      </c>
      <c r="M91" s="278">
        <v>1450</v>
      </c>
      <c r="N91" s="278" t="s">
        <v>1077</v>
      </c>
      <c r="O91" s="278">
        <v>5574</v>
      </c>
    </row>
    <row r="92" spans="1:15">
      <c r="A92" s="278">
        <v>11409</v>
      </c>
      <c r="B92" s="279">
        <v>42590</v>
      </c>
      <c r="C92" s="279">
        <v>42597</v>
      </c>
      <c r="D92" s="278" t="s">
        <v>941</v>
      </c>
      <c r="E92" s="278" t="s">
        <v>349</v>
      </c>
      <c r="F92" s="278" t="s">
        <v>942</v>
      </c>
      <c r="G92" s="278" t="s">
        <v>978</v>
      </c>
      <c r="H92" s="278" t="s">
        <v>943</v>
      </c>
      <c r="I92" s="278">
        <v>7</v>
      </c>
      <c r="J92" s="278" t="s">
        <v>917</v>
      </c>
      <c r="K92" s="278">
        <v>210</v>
      </c>
      <c r="L92" s="278">
        <v>4124</v>
      </c>
      <c r="M92" s="278">
        <v>1450</v>
      </c>
      <c r="N92" s="278" t="s">
        <v>1077</v>
      </c>
      <c r="O92" s="278">
        <v>5574</v>
      </c>
    </row>
    <row r="93" spans="1:15">
      <c r="A93" s="278">
        <v>11319</v>
      </c>
      <c r="B93" s="279">
        <v>42592</v>
      </c>
      <c r="C93" s="279">
        <v>42599</v>
      </c>
      <c r="D93" s="278" t="s">
        <v>941</v>
      </c>
      <c r="E93" s="278" t="s">
        <v>350</v>
      </c>
      <c r="F93" s="278" t="s">
        <v>942</v>
      </c>
      <c r="G93" s="278" t="s">
        <v>929</v>
      </c>
      <c r="H93" s="278" t="s">
        <v>943</v>
      </c>
      <c r="I93" s="278">
        <v>7</v>
      </c>
      <c r="J93" s="278" t="s">
        <v>917</v>
      </c>
      <c r="K93" s="278">
        <v>210</v>
      </c>
      <c r="L93" s="278">
        <v>4124</v>
      </c>
      <c r="M93" s="278">
        <v>1450</v>
      </c>
      <c r="N93" s="278" t="s">
        <v>1077</v>
      </c>
      <c r="O93" s="278">
        <v>5574</v>
      </c>
    </row>
    <row r="94" spans="1:15">
      <c r="A94" s="278">
        <v>11320</v>
      </c>
      <c r="B94" s="279">
        <v>42606</v>
      </c>
      <c r="C94" s="279">
        <v>42613</v>
      </c>
      <c r="D94" s="278" t="s">
        <v>941</v>
      </c>
      <c r="E94" s="278" t="s">
        <v>352</v>
      </c>
      <c r="F94" s="278" t="s">
        <v>942</v>
      </c>
      <c r="G94" s="278" t="s">
        <v>929</v>
      </c>
      <c r="H94" s="278" t="s">
        <v>943</v>
      </c>
      <c r="I94" s="278">
        <v>7</v>
      </c>
      <c r="J94" s="278" t="s">
        <v>917</v>
      </c>
      <c r="K94" s="278">
        <v>210</v>
      </c>
      <c r="L94" s="278">
        <v>4249</v>
      </c>
      <c r="M94" s="278">
        <v>1450</v>
      </c>
      <c r="N94" s="278" t="s">
        <v>1077</v>
      </c>
      <c r="O94" s="278">
        <v>5699</v>
      </c>
    </row>
    <row r="95" spans="1:15">
      <c r="A95" s="278">
        <v>11528</v>
      </c>
      <c r="B95" s="279">
        <v>42618</v>
      </c>
      <c r="C95" s="279">
        <v>42625</v>
      </c>
      <c r="D95" s="278" t="s">
        <v>941</v>
      </c>
      <c r="E95" s="278" t="s">
        <v>356</v>
      </c>
      <c r="F95" s="278" t="s">
        <v>942</v>
      </c>
      <c r="G95" s="278" t="s">
        <v>994</v>
      </c>
      <c r="H95" s="278" t="s">
        <v>943</v>
      </c>
      <c r="I95" s="278">
        <v>7</v>
      </c>
      <c r="J95" s="278" t="s">
        <v>917</v>
      </c>
      <c r="K95" s="278">
        <v>210</v>
      </c>
      <c r="L95" s="278">
        <v>4499</v>
      </c>
      <c r="M95" s="278">
        <v>1450</v>
      </c>
      <c r="N95" s="278" t="s">
        <v>1077</v>
      </c>
      <c r="O95" s="278">
        <v>5949</v>
      </c>
    </row>
    <row r="96" spans="1:15">
      <c r="A96" s="278">
        <v>11321</v>
      </c>
      <c r="B96" s="279">
        <v>42620</v>
      </c>
      <c r="C96" s="279">
        <v>42627</v>
      </c>
      <c r="D96" s="278" t="s">
        <v>941</v>
      </c>
      <c r="E96" s="278" t="s">
        <v>357</v>
      </c>
      <c r="F96" s="278" t="s">
        <v>942</v>
      </c>
      <c r="G96" s="278" t="s">
        <v>929</v>
      </c>
      <c r="H96" s="278" t="s">
        <v>943</v>
      </c>
      <c r="I96" s="278">
        <v>7</v>
      </c>
      <c r="J96" s="278" t="s">
        <v>917</v>
      </c>
      <c r="K96" s="278">
        <v>210</v>
      </c>
      <c r="L96" s="278">
        <v>4499</v>
      </c>
      <c r="M96" s="278">
        <v>1450</v>
      </c>
      <c r="N96" s="278" t="s">
        <v>1077</v>
      </c>
      <c r="O96" s="278">
        <v>5949</v>
      </c>
    </row>
    <row r="97" spans="1:15">
      <c r="A97" s="278">
        <v>11322</v>
      </c>
      <c r="B97" s="279">
        <v>42634</v>
      </c>
      <c r="C97" s="279">
        <v>42641</v>
      </c>
      <c r="D97" s="278" t="s">
        <v>941</v>
      </c>
      <c r="E97" s="278" t="s">
        <v>359</v>
      </c>
      <c r="F97" s="278" t="s">
        <v>942</v>
      </c>
      <c r="G97" s="278" t="s">
        <v>929</v>
      </c>
      <c r="H97" s="278" t="s">
        <v>943</v>
      </c>
      <c r="I97" s="278">
        <v>7</v>
      </c>
      <c r="J97" s="278" t="s">
        <v>917</v>
      </c>
      <c r="K97" s="278">
        <v>210</v>
      </c>
      <c r="L97" s="278">
        <v>4499</v>
      </c>
      <c r="M97" s="278">
        <v>1450</v>
      </c>
      <c r="N97" s="278" t="s">
        <v>1077</v>
      </c>
      <c r="O97" s="278">
        <v>5949</v>
      </c>
    </row>
    <row r="98" spans="1:15">
      <c r="A98" s="278">
        <v>11410</v>
      </c>
      <c r="B98" s="279">
        <v>42646</v>
      </c>
      <c r="C98" s="279">
        <v>42653</v>
      </c>
      <c r="D98" s="278" t="s">
        <v>941</v>
      </c>
      <c r="E98" s="278" t="s">
        <v>362</v>
      </c>
      <c r="F98" s="278" t="s">
        <v>942</v>
      </c>
      <c r="G98" s="278" t="s">
        <v>978</v>
      </c>
      <c r="H98" s="278" t="s">
        <v>943</v>
      </c>
      <c r="I98" s="278">
        <v>7</v>
      </c>
      <c r="J98" s="278" t="s">
        <v>917</v>
      </c>
      <c r="K98" s="278">
        <v>210</v>
      </c>
      <c r="L98" s="278">
        <v>4499</v>
      </c>
      <c r="M98" s="278">
        <v>1450</v>
      </c>
      <c r="N98" s="278" t="s">
        <v>1077</v>
      </c>
      <c r="O98" s="278">
        <v>5949</v>
      </c>
    </row>
    <row r="99" spans="1:15">
      <c r="A99" s="278">
        <v>11323</v>
      </c>
      <c r="B99" s="279">
        <v>42648</v>
      </c>
      <c r="C99" s="279">
        <v>42655</v>
      </c>
      <c r="D99" s="278" t="s">
        <v>941</v>
      </c>
      <c r="E99" s="278" t="s">
        <v>363</v>
      </c>
      <c r="F99" s="278" t="s">
        <v>942</v>
      </c>
      <c r="G99" s="278" t="s">
        <v>929</v>
      </c>
      <c r="H99" s="278" t="s">
        <v>943</v>
      </c>
      <c r="I99" s="278">
        <v>7</v>
      </c>
      <c r="J99" s="278" t="s">
        <v>917</v>
      </c>
      <c r="K99" s="278">
        <v>210</v>
      </c>
      <c r="L99" s="278">
        <v>4499</v>
      </c>
      <c r="M99" s="278">
        <v>1450</v>
      </c>
      <c r="N99" s="278" t="s">
        <v>1077</v>
      </c>
      <c r="O99" s="278">
        <v>5949</v>
      </c>
    </row>
    <row r="100" spans="1:15">
      <c r="A100" s="278">
        <v>11411</v>
      </c>
      <c r="B100" s="279">
        <v>42660</v>
      </c>
      <c r="C100" s="279">
        <v>42667</v>
      </c>
      <c r="D100" s="278" t="s">
        <v>941</v>
      </c>
      <c r="E100" s="278" t="s">
        <v>366</v>
      </c>
      <c r="F100" s="278" t="s">
        <v>942</v>
      </c>
      <c r="G100" s="278" t="s">
        <v>978</v>
      </c>
      <c r="H100" s="278" t="s">
        <v>943</v>
      </c>
      <c r="I100" s="278">
        <v>7</v>
      </c>
      <c r="J100" s="278" t="s">
        <v>917</v>
      </c>
      <c r="K100" s="278">
        <v>210</v>
      </c>
      <c r="L100" s="278">
        <v>4124</v>
      </c>
      <c r="M100" s="278">
        <v>1450</v>
      </c>
      <c r="N100" s="278" t="s">
        <v>1077</v>
      </c>
      <c r="O100" s="278">
        <v>5574</v>
      </c>
    </row>
    <row r="101" spans="1:15">
      <c r="A101" s="278">
        <v>11412</v>
      </c>
      <c r="B101" s="279">
        <v>42674</v>
      </c>
      <c r="C101" s="279">
        <v>42681</v>
      </c>
      <c r="D101" s="278" t="s">
        <v>941</v>
      </c>
      <c r="E101" s="278" t="s">
        <v>370</v>
      </c>
      <c r="F101" s="278" t="s">
        <v>942</v>
      </c>
      <c r="G101" s="278" t="s">
        <v>978</v>
      </c>
      <c r="H101" s="278" t="s">
        <v>943</v>
      </c>
      <c r="I101" s="278">
        <v>7</v>
      </c>
      <c r="J101" s="278" t="s">
        <v>917</v>
      </c>
      <c r="K101" s="278">
        <v>210</v>
      </c>
      <c r="L101" s="278">
        <v>3874</v>
      </c>
      <c r="M101" s="278">
        <v>1450</v>
      </c>
      <c r="N101" s="278" t="s">
        <v>1077</v>
      </c>
      <c r="O101" s="278">
        <v>5324</v>
      </c>
    </row>
    <row r="102" spans="1:15">
      <c r="A102" s="278">
        <v>11325</v>
      </c>
      <c r="B102" s="279">
        <v>42676</v>
      </c>
      <c r="C102" s="279">
        <v>42683</v>
      </c>
      <c r="D102" s="278" t="s">
        <v>941</v>
      </c>
      <c r="E102" s="278" t="s">
        <v>371</v>
      </c>
      <c r="F102" s="278" t="s">
        <v>942</v>
      </c>
      <c r="G102" s="278" t="s">
        <v>929</v>
      </c>
      <c r="H102" s="278" t="s">
        <v>943</v>
      </c>
      <c r="I102" s="278">
        <v>7</v>
      </c>
      <c r="J102" s="278" t="s">
        <v>917</v>
      </c>
      <c r="K102" s="278">
        <v>210</v>
      </c>
      <c r="L102" s="278">
        <v>3749</v>
      </c>
      <c r="M102" s="278">
        <v>1450</v>
      </c>
      <c r="N102" s="278" t="s">
        <v>1077</v>
      </c>
      <c r="O102" s="278">
        <v>5199</v>
      </c>
    </row>
    <row r="103" spans="1:15">
      <c r="A103" s="278">
        <v>11413</v>
      </c>
      <c r="B103" s="279">
        <v>42688</v>
      </c>
      <c r="C103" s="279">
        <v>42695</v>
      </c>
      <c r="D103" s="278" t="s">
        <v>941</v>
      </c>
      <c r="E103" s="278" t="s">
        <v>374</v>
      </c>
      <c r="F103" s="278" t="s">
        <v>942</v>
      </c>
      <c r="G103" s="278" t="s">
        <v>978</v>
      </c>
      <c r="H103" s="278" t="s">
        <v>943</v>
      </c>
      <c r="I103" s="278">
        <v>7</v>
      </c>
      <c r="J103" s="278" t="s">
        <v>917</v>
      </c>
      <c r="K103" s="278">
        <v>210</v>
      </c>
      <c r="L103" s="278">
        <v>3499</v>
      </c>
      <c r="M103" s="278">
        <v>1450</v>
      </c>
      <c r="N103" s="278" t="s">
        <v>1077</v>
      </c>
      <c r="O103" s="278">
        <v>4949</v>
      </c>
    </row>
    <row r="104" spans="1:15">
      <c r="A104" s="278">
        <v>11326</v>
      </c>
      <c r="B104" s="279">
        <v>42690</v>
      </c>
      <c r="C104" s="279">
        <v>42697</v>
      </c>
      <c r="D104" s="278" t="s">
        <v>941</v>
      </c>
      <c r="E104" s="278" t="s">
        <v>375</v>
      </c>
      <c r="F104" s="278" t="s">
        <v>942</v>
      </c>
      <c r="G104" s="278" t="s">
        <v>929</v>
      </c>
      <c r="H104" s="278" t="s">
        <v>943</v>
      </c>
      <c r="I104" s="278">
        <v>7</v>
      </c>
      <c r="J104" s="278" t="s">
        <v>917</v>
      </c>
      <c r="K104" s="278">
        <v>210</v>
      </c>
      <c r="L104" s="278">
        <v>3499</v>
      </c>
      <c r="M104" s="278">
        <v>1450</v>
      </c>
      <c r="N104" s="278" t="s">
        <v>1077</v>
      </c>
      <c r="O104" s="278">
        <v>4949</v>
      </c>
    </row>
    <row r="105" spans="1:15">
      <c r="A105" s="278">
        <v>11414</v>
      </c>
      <c r="B105" s="279">
        <v>42702</v>
      </c>
      <c r="C105" s="279">
        <v>42709</v>
      </c>
      <c r="D105" s="278" t="s">
        <v>941</v>
      </c>
      <c r="E105" s="278" t="s">
        <v>51</v>
      </c>
      <c r="F105" s="278" t="s">
        <v>942</v>
      </c>
      <c r="G105" s="278" t="s">
        <v>978</v>
      </c>
      <c r="H105" s="278" t="s">
        <v>943</v>
      </c>
      <c r="I105" s="278">
        <v>7</v>
      </c>
      <c r="J105" s="278" t="s">
        <v>917</v>
      </c>
      <c r="K105" s="278">
        <v>210</v>
      </c>
      <c r="L105" s="278">
        <v>3624</v>
      </c>
      <c r="M105" s="278">
        <v>1450</v>
      </c>
      <c r="N105" s="278" t="s">
        <v>1077</v>
      </c>
      <c r="O105" s="278">
        <v>5074</v>
      </c>
    </row>
    <row r="106" spans="1:15">
      <c r="A106" s="278">
        <v>11327</v>
      </c>
      <c r="B106" s="279">
        <v>42704</v>
      </c>
      <c r="C106" s="279">
        <v>42711</v>
      </c>
      <c r="D106" s="278" t="s">
        <v>941</v>
      </c>
      <c r="E106" s="278" t="s">
        <v>54</v>
      </c>
      <c r="F106" s="278" t="s">
        <v>942</v>
      </c>
      <c r="G106" s="278" t="s">
        <v>929</v>
      </c>
      <c r="H106" s="278" t="s">
        <v>943</v>
      </c>
      <c r="I106" s="278">
        <v>7</v>
      </c>
      <c r="J106" s="278" t="s">
        <v>917</v>
      </c>
      <c r="K106" s="278">
        <v>210</v>
      </c>
      <c r="L106" s="278">
        <v>3624</v>
      </c>
      <c r="M106" s="278">
        <v>1450</v>
      </c>
      <c r="N106" s="278" t="s">
        <v>1077</v>
      </c>
      <c r="O106" s="278">
        <v>5074</v>
      </c>
    </row>
    <row r="107" spans="1:15">
      <c r="A107" s="278">
        <v>11415</v>
      </c>
      <c r="B107" s="279">
        <v>42716</v>
      </c>
      <c r="C107" s="279">
        <v>42723</v>
      </c>
      <c r="D107" s="278" t="s">
        <v>941</v>
      </c>
      <c r="E107" s="278" t="s">
        <v>57</v>
      </c>
      <c r="F107" s="278" t="s">
        <v>942</v>
      </c>
      <c r="G107" s="278" t="s">
        <v>978</v>
      </c>
      <c r="H107" s="278" t="s">
        <v>943</v>
      </c>
      <c r="I107" s="278">
        <v>7</v>
      </c>
      <c r="J107" s="278" t="s">
        <v>917</v>
      </c>
      <c r="K107" s="278">
        <v>210</v>
      </c>
      <c r="L107" s="278">
        <v>3624</v>
      </c>
      <c r="M107" s="278">
        <v>1450</v>
      </c>
      <c r="N107" s="278" t="s">
        <v>1077</v>
      </c>
      <c r="O107" s="278">
        <v>5074</v>
      </c>
    </row>
    <row r="108" spans="1:15">
      <c r="A108" s="278">
        <v>11328</v>
      </c>
      <c r="B108" s="279">
        <v>42718</v>
      </c>
      <c r="C108" s="279">
        <v>42725</v>
      </c>
      <c r="D108" s="278" t="s">
        <v>941</v>
      </c>
      <c r="E108" s="278" t="s">
        <v>58</v>
      </c>
      <c r="F108" s="278" t="s">
        <v>942</v>
      </c>
      <c r="G108" s="278" t="s">
        <v>929</v>
      </c>
      <c r="H108" s="278" t="s">
        <v>943</v>
      </c>
      <c r="I108" s="278">
        <v>7</v>
      </c>
      <c r="J108" s="278" t="s">
        <v>917</v>
      </c>
      <c r="K108" s="278">
        <v>210</v>
      </c>
      <c r="L108" s="278">
        <v>3624</v>
      </c>
      <c r="M108" s="278">
        <v>1450</v>
      </c>
      <c r="N108" s="278" t="s">
        <v>1077</v>
      </c>
      <c r="O108" s="278">
        <v>5074</v>
      </c>
    </row>
    <row r="109" spans="1:15">
      <c r="A109" s="278">
        <v>11416</v>
      </c>
      <c r="B109" s="279">
        <v>42730</v>
      </c>
      <c r="C109" s="279">
        <v>42737</v>
      </c>
      <c r="D109" s="278" t="s">
        <v>941</v>
      </c>
      <c r="E109" s="278" t="s">
        <v>202</v>
      </c>
      <c r="F109" s="278" t="s">
        <v>942</v>
      </c>
      <c r="G109" s="278" t="s">
        <v>978</v>
      </c>
      <c r="H109" s="278" t="s">
        <v>943</v>
      </c>
      <c r="I109" s="278">
        <v>7</v>
      </c>
      <c r="J109" s="278" t="s">
        <v>917</v>
      </c>
      <c r="K109" s="278">
        <v>210</v>
      </c>
      <c r="L109" s="278">
        <v>3624</v>
      </c>
      <c r="M109" s="278">
        <v>1450</v>
      </c>
      <c r="N109" s="278" t="s">
        <v>1077</v>
      </c>
      <c r="O109" s="278">
        <v>5074</v>
      </c>
    </row>
    <row r="110" spans="1:15">
      <c r="A110" s="278">
        <v>11329</v>
      </c>
      <c r="B110" s="279">
        <v>42732</v>
      </c>
      <c r="C110" s="279">
        <v>42739</v>
      </c>
      <c r="D110" s="278" t="s">
        <v>941</v>
      </c>
      <c r="E110" s="278" t="s">
        <v>203</v>
      </c>
      <c r="F110" s="278" t="s">
        <v>942</v>
      </c>
      <c r="G110" s="278" t="s">
        <v>929</v>
      </c>
      <c r="H110" s="278" t="s">
        <v>943</v>
      </c>
      <c r="I110" s="278">
        <v>7</v>
      </c>
      <c r="J110" s="278" t="s">
        <v>917</v>
      </c>
      <c r="K110" s="278">
        <v>210</v>
      </c>
      <c r="L110" s="278">
        <v>3624</v>
      </c>
      <c r="M110" s="278">
        <v>1450</v>
      </c>
      <c r="N110" s="278" t="s">
        <v>1077</v>
      </c>
      <c r="O110" s="278">
        <v>5074</v>
      </c>
    </row>
    <row r="111" spans="1:15">
      <c r="A111" s="278">
        <v>11097</v>
      </c>
      <c r="B111" s="279">
        <v>42479</v>
      </c>
      <c r="C111" s="279">
        <v>42486</v>
      </c>
      <c r="D111" s="278" t="s">
        <v>969</v>
      </c>
      <c r="E111" s="278" t="s">
        <v>61</v>
      </c>
      <c r="F111" s="278" t="s">
        <v>970</v>
      </c>
      <c r="G111" s="278" t="s">
        <v>1078</v>
      </c>
      <c r="H111" s="278" t="s">
        <v>960</v>
      </c>
      <c r="I111" s="278">
        <v>7</v>
      </c>
      <c r="J111" s="278" t="s">
        <v>917</v>
      </c>
      <c r="K111" s="278">
        <v>210</v>
      </c>
      <c r="L111" s="278">
        <v>3874</v>
      </c>
      <c r="M111" s="278">
        <v>938</v>
      </c>
      <c r="N111" s="278" t="s">
        <v>1077</v>
      </c>
      <c r="O111" s="278">
        <v>4812</v>
      </c>
    </row>
    <row r="112" spans="1:15">
      <c r="A112" s="278">
        <v>11098</v>
      </c>
      <c r="B112" s="279">
        <v>42486</v>
      </c>
      <c r="C112" s="279">
        <v>42493</v>
      </c>
      <c r="D112" s="278" t="s">
        <v>969</v>
      </c>
      <c r="E112" s="278" t="s">
        <v>64</v>
      </c>
      <c r="F112" s="278" t="s">
        <v>970</v>
      </c>
      <c r="G112" s="278" t="s">
        <v>1078</v>
      </c>
      <c r="H112" s="278" t="s">
        <v>960</v>
      </c>
      <c r="I112" s="278">
        <v>7</v>
      </c>
      <c r="J112" s="278" t="s">
        <v>917</v>
      </c>
      <c r="K112" s="278">
        <v>210</v>
      </c>
      <c r="L112" s="278">
        <v>3999</v>
      </c>
      <c r="M112" s="278">
        <v>938</v>
      </c>
      <c r="N112" s="278" t="s">
        <v>1077</v>
      </c>
      <c r="O112" s="278">
        <v>4937</v>
      </c>
    </row>
    <row r="113" spans="1:15">
      <c r="A113" s="278">
        <v>11099</v>
      </c>
      <c r="B113" s="279">
        <v>42507</v>
      </c>
      <c r="C113" s="279">
        <v>42514</v>
      </c>
      <c r="D113" s="278" t="s">
        <v>969</v>
      </c>
      <c r="E113" s="278" t="s">
        <v>65</v>
      </c>
      <c r="F113" s="278" t="s">
        <v>970</v>
      </c>
      <c r="G113" s="278" t="s">
        <v>1078</v>
      </c>
      <c r="H113" s="278" t="s">
        <v>960</v>
      </c>
      <c r="I113" s="278">
        <v>7</v>
      </c>
      <c r="J113" s="278" t="s">
        <v>917</v>
      </c>
      <c r="K113" s="278">
        <v>210</v>
      </c>
      <c r="L113" s="278">
        <v>4499</v>
      </c>
      <c r="M113" s="278">
        <v>938</v>
      </c>
      <c r="N113" s="278" t="s">
        <v>1077</v>
      </c>
      <c r="O113" s="278">
        <v>5437</v>
      </c>
    </row>
    <row r="114" spans="1:15">
      <c r="A114" s="278">
        <v>11100</v>
      </c>
      <c r="B114" s="279">
        <v>42514</v>
      </c>
      <c r="C114" s="279">
        <v>42521</v>
      </c>
      <c r="D114" s="278" t="s">
        <v>969</v>
      </c>
      <c r="E114" s="278" t="s">
        <v>66</v>
      </c>
      <c r="F114" s="278" t="s">
        <v>970</v>
      </c>
      <c r="G114" s="278" t="s">
        <v>1078</v>
      </c>
      <c r="H114" s="278" t="s">
        <v>960</v>
      </c>
      <c r="I114" s="278">
        <v>7</v>
      </c>
      <c r="J114" s="278" t="s">
        <v>917</v>
      </c>
      <c r="K114" s="278">
        <v>210</v>
      </c>
      <c r="L114" s="278">
        <v>4499</v>
      </c>
      <c r="M114" s="278">
        <v>938</v>
      </c>
      <c r="N114" s="278" t="s">
        <v>1077</v>
      </c>
      <c r="O114" s="278">
        <v>5437</v>
      </c>
    </row>
    <row r="115" spans="1:15">
      <c r="A115" s="278">
        <v>11101</v>
      </c>
      <c r="B115" s="279">
        <v>42535</v>
      </c>
      <c r="C115" s="279">
        <v>42542</v>
      </c>
      <c r="D115" s="278" t="s">
        <v>969</v>
      </c>
      <c r="E115" s="278" t="s">
        <v>67</v>
      </c>
      <c r="F115" s="278" t="s">
        <v>970</v>
      </c>
      <c r="G115" s="278" t="s">
        <v>1078</v>
      </c>
      <c r="H115" s="278" t="s">
        <v>960</v>
      </c>
      <c r="I115" s="278">
        <v>7</v>
      </c>
      <c r="J115" s="278" t="s">
        <v>917</v>
      </c>
      <c r="K115" s="278">
        <v>210</v>
      </c>
      <c r="L115" s="278">
        <v>4499</v>
      </c>
      <c r="M115" s="278">
        <v>938</v>
      </c>
      <c r="N115" s="278" t="s">
        <v>1077</v>
      </c>
      <c r="O115" s="278">
        <v>5437</v>
      </c>
    </row>
    <row r="116" spans="1:15">
      <c r="A116" s="278">
        <v>11102</v>
      </c>
      <c r="B116" s="279">
        <v>42542</v>
      </c>
      <c r="C116" s="279">
        <v>42549</v>
      </c>
      <c r="D116" s="278" t="s">
        <v>969</v>
      </c>
      <c r="E116" s="278" t="s">
        <v>68</v>
      </c>
      <c r="F116" s="278" t="s">
        <v>970</v>
      </c>
      <c r="G116" s="278" t="s">
        <v>1078</v>
      </c>
      <c r="H116" s="278" t="s">
        <v>960</v>
      </c>
      <c r="I116" s="278">
        <v>7</v>
      </c>
      <c r="J116" s="278" t="s">
        <v>917</v>
      </c>
      <c r="K116" s="278">
        <v>210</v>
      </c>
      <c r="L116" s="278">
        <v>4499</v>
      </c>
      <c r="M116" s="278">
        <v>938</v>
      </c>
      <c r="N116" s="278" t="s">
        <v>1077</v>
      </c>
      <c r="O116" s="278">
        <v>5437</v>
      </c>
    </row>
    <row r="117" spans="1:15">
      <c r="A117" s="278">
        <v>11103</v>
      </c>
      <c r="B117" s="279">
        <v>42563</v>
      </c>
      <c r="C117" s="279">
        <v>42570</v>
      </c>
      <c r="D117" s="278" t="s">
        <v>969</v>
      </c>
      <c r="E117" s="278" t="s">
        <v>69</v>
      </c>
      <c r="F117" s="278" t="s">
        <v>970</v>
      </c>
      <c r="G117" s="278" t="s">
        <v>1078</v>
      </c>
      <c r="H117" s="278" t="s">
        <v>960</v>
      </c>
      <c r="I117" s="278">
        <v>7</v>
      </c>
      <c r="J117" s="278" t="s">
        <v>917</v>
      </c>
      <c r="K117" s="278">
        <v>210</v>
      </c>
      <c r="L117" s="278">
        <v>4374</v>
      </c>
      <c r="M117" s="278">
        <v>938</v>
      </c>
      <c r="N117" s="278" t="s">
        <v>1077</v>
      </c>
      <c r="O117" s="278">
        <v>5312</v>
      </c>
    </row>
    <row r="118" spans="1:15">
      <c r="A118" s="278">
        <v>11104</v>
      </c>
      <c r="B118" s="279">
        <v>42570</v>
      </c>
      <c r="C118" s="279">
        <v>42577</v>
      </c>
      <c r="D118" s="278" t="s">
        <v>969</v>
      </c>
      <c r="E118" s="278" t="s">
        <v>70</v>
      </c>
      <c r="F118" s="278" t="s">
        <v>970</v>
      </c>
      <c r="G118" s="278" t="s">
        <v>1078</v>
      </c>
      <c r="H118" s="278" t="s">
        <v>960</v>
      </c>
      <c r="I118" s="278">
        <v>7</v>
      </c>
      <c r="J118" s="278" t="s">
        <v>917</v>
      </c>
      <c r="K118" s="278">
        <v>210</v>
      </c>
      <c r="L118" s="278">
        <v>4374</v>
      </c>
      <c r="M118" s="278">
        <v>938</v>
      </c>
      <c r="N118" s="278" t="s">
        <v>1077</v>
      </c>
      <c r="O118" s="278">
        <v>5312</v>
      </c>
    </row>
    <row r="119" spans="1:15">
      <c r="A119" s="278">
        <v>11105</v>
      </c>
      <c r="B119" s="279">
        <v>42591</v>
      </c>
      <c r="C119" s="279">
        <v>42598</v>
      </c>
      <c r="D119" s="278" t="s">
        <v>969</v>
      </c>
      <c r="E119" s="278" t="s">
        <v>71</v>
      </c>
      <c r="F119" s="278" t="s">
        <v>970</v>
      </c>
      <c r="G119" s="278" t="s">
        <v>1078</v>
      </c>
      <c r="H119" s="278" t="s">
        <v>960</v>
      </c>
      <c r="I119" s="278">
        <v>7</v>
      </c>
      <c r="J119" s="278" t="s">
        <v>917</v>
      </c>
      <c r="K119" s="278">
        <v>210</v>
      </c>
      <c r="L119" s="278">
        <v>4374</v>
      </c>
      <c r="M119" s="278">
        <v>938</v>
      </c>
      <c r="N119" s="278" t="s">
        <v>1077</v>
      </c>
      <c r="O119" s="278">
        <v>5312</v>
      </c>
    </row>
    <row r="120" spans="1:15">
      <c r="A120" s="278">
        <v>11106</v>
      </c>
      <c r="B120" s="279">
        <v>42598</v>
      </c>
      <c r="C120" s="279">
        <v>42605</v>
      </c>
      <c r="D120" s="278" t="s">
        <v>969</v>
      </c>
      <c r="E120" s="278" t="s">
        <v>72</v>
      </c>
      <c r="F120" s="278" t="s">
        <v>970</v>
      </c>
      <c r="G120" s="278" t="s">
        <v>1078</v>
      </c>
      <c r="H120" s="278" t="s">
        <v>960</v>
      </c>
      <c r="I120" s="278">
        <v>7</v>
      </c>
      <c r="J120" s="278" t="s">
        <v>917</v>
      </c>
      <c r="K120" s="278">
        <v>210</v>
      </c>
      <c r="L120" s="278">
        <v>4374</v>
      </c>
      <c r="M120" s="278">
        <v>938</v>
      </c>
      <c r="N120" s="278" t="s">
        <v>1077</v>
      </c>
      <c r="O120" s="278">
        <v>5312</v>
      </c>
    </row>
    <row r="121" spans="1:15">
      <c r="A121" s="278">
        <v>11107</v>
      </c>
      <c r="B121" s="279">
        <v>42619</v>
      </c>
      <c r="C121" s="279">
        <v>42626</v>
      </c>
      <c r="D121" s="278" t="s">
        <v>969</v>
      </c>
      <c r="E121" s="278" t="s">
        <v>73</v>
      </c>
      <c r="F121" s="278" t="s">
        <v>970</v>
      </c>
      <c r="G121" s="278" t="s">
        <v>1078</v>
      </c>
      <c r="H121" s="278" t="s">
        <v>960</v>
      </c>
      <c r="I121" s="278">
        <v>7</v>
      </c>
      <c r="J121" s="278" t="s">
        <v>917</v>
      </c>
      <c r="K121" s="278">
        <v>210</v>
      </c>
      <c r="L121" s="278">
        <v>4749</v>
      </c>
      <c r="M121" s="278">
        <v>938</v>
      </c>
      <c r="N121" s="278" t="s">
        <v>1077</v>
      </c>
      <c r="O121" s="278">
        <v>5687</v>
      </c>
    </row>
    <row r="122" spans="1:15">
      <c r="A122" s="278">
        <v>11108</v>
      </c>
      <c r="B122" s="279">
        <v>42626</v>
      </c>
      <c r="C122" s="279">
        <v>42633</v>
      </c>
      <c r="D122" s="278" t="s">
        <v>969</v>
      </c>
      <c r="E122" s="278" t="s">
        <v>74</v>
      </c>
      <c r="F122" s="278" t="s">
        <v>970</v>
      </c>
      <c r="G122" s="278" t="s">
        <v>1078</v>
      </c>
      <c r="H122" s="278" t="s">
        <v>960</v>
      </c>
      <c r="I122" s="278">
        <v>7</v>
      </c>
      <c r="J122" s="278" t="s">
        <v>917</v>
      </c>
      <c r="K122" s="278">
        <v>210</v>
      </c>
      <c r="L122" s="278">
        <v>4749</v>
      </c>
      <c r="M122" s="278">
        <v>938</v>
      </c>
      <c r="N122" s="278" t="s">
        <v>1077</v>
      </c>
      <c r="O122" s="278">
        <v>5687</v>
      </c>
    </row>
    <row r="123" spans="1:15">
      <c r="A123" s="278">
        <v>11109</v>
      </c>
      <c r="B123" s="279">
        <v>42647</v>
      </c>
      <c r="C123" s="279">
        <v>42654</v>
      </c>
      <c r="D123" s="278" t="s">
        <v>969</v>
      </c>
      <c r="E123" s="278" t="s">
        <v>75</v>
      </c>
      <c r="F123" s="278" t="s">
        <v>970</v>
      </c>
      <c r="G123" s="278" t="s">
        <v>1078</v>
      </c>
      <c r="H123" s="278" t="s">
        <v>960</v>
      </c>
      <c r="I123" s="278">
        <v>7</v>
      </c>
      <c r="J123" s="278" t="s">
        <v>917</v>
      </c>
      <c r="K123" s="278">
        <v>210</v>
      </c>
      <c r="L123" s="278">
        <v>4749</v>
      </c>
      <c r="M123" s="278">
        <v>938</v>
      </c>
      <c r="N123" s="278" t="s">
        <v>1077</v>
      </c>
      <c r="O123" s="278">
        <v>5687</v>
      </c>
    </row>
    <row r="124" spans="1:15">
      <c r="A124" s="278">
        <v>11110</v>
      </c>
      <c r="B124" s="279">
        <v>42654</v>
      </c>
      <c r="C124" s="279">
        <v>42661</v>
      </c>
      <c r="D124" s="278" t="s">
        <v>969</v>
      </c>
      <c r="E124" s="278" t="s">
        <v>76</v>
      </c>
      <c r="F124" s="278" t="s">
        <v>970</v>
      </c>
      <c r="G124" s="278" t="s">
        <v>1078</v>
      </c>
      <c r="H124" s="278" t="s">
        <v>960</v>
      </c>
      <c r="I124" s="278">
        <v>7</v>
      </c>
      <c r="J124" s="278" t="s">
        <v>917</v>
      </c>
      <c r="K124" s="278">
        <v>210</v>
      </c>
      <c r="L124" s="278">
        <v>4624</v>
      </c>
      <c r="M124" s="278">
        <v>938</v>
      </c>
      <c r="N124" s="278" t="s">
        <v>1077</v>
      </c>
      <c r="O124" s="278">
        <v>5562</v>
      </c>
    </row>
    <row r="125" spans="1:15">
      <c r="A125" s="278">
        <v>11112</v>
      </c>
      <c r="B125" s="279">
        <v>42675</v>
      </c>
      <c r="C125" s="279">
        <v>42682</v>
      </c>
      <c r="D125" s="278" t="s">
        <v>969</v>
      </c>
      <c r="E125" s="278" t="s">
        <v>77</v>
      </c>
      <c r="F125" s="278" t="s">
        <v>970</v>
      </c>
      <c r="G125" s="278" t="s">
        <v>1078</v>
      </c>
      <c r="H125" s="278" t="s">
        <v>960</v>
      </c>
      <c r="I125" s="278">
        <v>7</v>
      </c>
      <c r="J125" s="278" t="s">
        <v>917</v>
      </c>
      <c r="K125" s="278">
        <v>210</v>
      </c>
      <c r="L125" s="278">
        <v>4249</v>
      </c>
      <c r="M125" s="278">
        <v>938</v>
      </c>
      <c r="N125" s="278" t="s">
        <v>1077</v>
      </c>
      <c r="O125" s="278">
        <v>5187</v>
      </c>
    </row>
    <row r="126" spans="1:15">
      <c r="A126" s="278">
        <v>11114</v>
      </c>
      <c r="B126" s="279">
        <v>42689</v>
      </c>
      <c r="C126" s="279">
        <v>42696</v>
      </c>
      <c r="D126" s="278" t="s">
        <v>969</v>
      </c>
      <c r="E126" s="278" t="s">
        <v>79</v>
      </c>
      <c r="F126" s="278" t="s">
        <v>970</v>
      </c>
      <c r="G126" s="278" t="s">
        <v>1078</v>
      </c>
      <c r="H126" s="278" t="s">
        <v>960</v>
      </c>
      <c r="I126" s="278">
        <v>7</v>
      </c>
      <c r="J126" s="278" t="s">
        <v>917</v>
      </c>
      <c r="K126" s="278">
        <v>210</v>
      </c>
      <c r="L126" s="278">
        <v>3874</v>
      </c>
      <c r="M126" s="278">
        <v>938</v>
      </c>
      <c r="N126" s="278" t="s">
        <v>1077</v>
      </c>
      <c r="O126" s="278">
        <v>4812</v>
      </c>
    </row>
    <row r="127" spans="1:15">
      <c r="A127" s="278">
        <v>11228</v>
      </c>
      <c r="B127" s="279">
        <v>42509</v>
      </c>
      <c r="C127" s="279">
        <v>42516</v>
      </c>
      <c r="D127" s="278" t="s">
        <v>978</v>
      </c>
      <c r="E127" s="278" t="s">
        <v>82</v>
      </c>
      <c r="F127" s="278" t="s">
        <v>979</v>
      </c>
      <c r="G127" s="278" t="s">
        <v>1062</v>
      </c>
      <c r="H127" s="278" t="s">
        <v>1063</v>
      </c>
      <c r="I127" s="278">
        <v>7</v>
      </c>
      <c r="J127" s="278" t="s">
        <v>917</v>
      </c>
      <c r="K127" s="278">
        <v>210</v>
      </c>
      <c r="L127" s="278">
        <v>4249</v>
      </c>
      <c r="M127" s="278">
        <v>1125</v>
      </c>
      <c r="N127" s="278">
        <v>650</v>
      </c>
      <c r="O127" s="278">
        <v>6024</v>
      </c>
    </row>
    <row r="128" spans="1:15">
      <c r="A128" s="278">
        <v>11229</v>
      </c>
      <c r="B128" s="279">
        <v>42537</v>
      </c>
      <c r="C128" s="279">
        <v>42544</v>
      </c>
      <c r="D128" s="278" t="s">
        <v>978</v>
      </c>
      <c r="E128" s="278" t="s">
        <v>85</v>
      </c>
      <c r="F128" s="278" t="s">
        <v>979</v>
      </c>
      <c r="G128" s="278" t="s">
        <v>1062</v>
      </c>
      <c r="H128" s="278" t="s">
        <v>1063</v>
      </c>
      <c r="I128" s="278">
        <v>7</v>
      </c>
      <c r="J128" s="278" t="s">
        <v>917</v>
      </c>
      <c r="K128" s="278">
        <v>210</v>
      </c>
      <c r="L128" s="278">
        <v>4249</v>
      </c>
      <c r="M128" s="278">
        <v>1125</v>
      </c>
      <c r="N128" s="278">
        <v>650</v>
      </c>
      <c r="O128" s="278">
        <v>6024</v>
      </c>
    </row>
    <row r="129" spans="1:15">
      <c r="A129" s="278">
        <v>11230</v>
      </c>
      <c r="B129" s="279">
        <v>42565</v>
      </c>
      <c r="C129" s="279">
        <v>42572</v>
      </c>
      <c r="D129" s="278" t="s">
        <v>978</v>
      </c>
      <c r="E129" s="278" t="s">
        <v>87</v>
      </c>
      <c r="F129" s="278" t="s">
        <v>979</v>
      </c>
      <c r="G129" s="278" t="s">
        <v>1062</v>
      </c>
      <c r="H129" s="278" t="s">
        <v>1063</v>
      </c>
      <c r="I129" s="278">
        <v>7</v>
      </c>
      <c r="J129" s="278" t="s">
        <v>917</v>
      </c>
      <c r="K129" s="278">
        <v>210</v>
      </c>
      <c r="L129" s="278">
        <v>4124</v>
      </c>
      <c r="M129" s="278">
        <v>1125</v>
      </c>
      <c r="N129" s="278">
        <v>650</v>
      </c>
      <c r="O129" s="278">
        <v>5899</v>
      </c>
    </row>
    <row r="130" spans="1:15">
      <c r="A130" s="278">
        <v>11231</v>
      </c>
      <c r="B130" s="279">
        <v>42593</v>
      </c>
      <c r="C130" s="279">
        <v>42600</v>
      </c>
      <c r="D130" s="278" t="s">
        <v>978</v>
      </c>
      <c r="E130" s="278" t="s">
        <v>89</v>
      </c>
      <c r="F130" s="278" t="s">
        <v>979</v>
      </c>
      <c r="G130" s="278" t="s">
        <v>1062</v>
      </c>
      <c r="H130" s="278" t="s">
        <v>1063</v>
      </c>
      <c r="I130" s="278">
        <v>7</v>
      </c>
      <c r="J130" s="278" t="s">
        <v>917</v>
      </c>
      <c r="K130" s="278">
        <v>210</v>
      </c>
      <c r="L130" s="278">
        <v>4124</v>
      </c>
      <c r="M130" s="278">
        <v>1125</v>
      </c>
      <c r="N130" s="278">
        <v>650</v>
      </c>
      <c r="O130" s="278">
        <v>5899</v>
      </c>
    </row>
    <row r="131" spans="1:15">
      <c r="A131" s="278">
        <v>11232</v>
      </c>
      <c r="B131" s="279">
        <v>42621</v>
      </c>
      <c r="C131" s="279">
        <v>42628</v>
      </c>
      <c r="D131" s="278" t="s">
        <v>978</v>
      </c>
      <c r="E131" s="278" t="s">
        <v>91</v>
      </c>
      <c r="F131" s="278" t="s">
        <v>979</v>
      </c>
      <c r="G131" s="278" t="s">
        <v>1062</v>
      </c>
      <c r="H131" s="278" t="s">
        <v>1063</v>
      </c>
      <c r="I131" s="278">
        <v>7</v>
      </c>
      <c r="J131" s="278" t="s">
        <v>917</v>
      </c>
      <c r="K131" s="278">
        <v>210</v>
      </c>
      <c r="L131" s="278">
        <v>4499</v>
      </c>
      <c r="M131" s="278">
        <v>1125</v>
      </c>
      <c r="N131" s="278">
        <v>650</v>
      </c>
      <c r="O131" s="278">
        <v>6274</v>
      </c>
    </row>
    <row r="132" spans="1:15">
      <c r="A132" s="278">
        <v>11233</v>
      </c>
      <c r="B132" s="279">
        <v>42649</v>
      </c>
      <c r="C132" s="279">
        <v>42656</v>
      </c>
      <c r="D132" s="278" t="s">
        <v>978</v>
      </c>
      <c r="E132" s="278" t="s">
        <v>93</v>
      </c>
      <c r="F132" s="278" t="s">
        <v>979</v>
      </c>
      <c r="G132" s="278" t="s">
        <v>1062</v>
      </c>
      <c r="H132" s="278" t="s">
        <v>1063</v>
      </c>
      <c r="I132" s="278">
        <v>7</v>
      </c>
      <c r="J132" s="278" t="s">
        <v>917</v>
      </c>
      <c r="K132" s="278">
        <v>210</v>
      </c>
      <c r="L132" s="278">
        <v>4499</v>
      </c>
      <c r="M132" s="278">
        <v>1125</v>
      </c>
      <c r="N132" s="278">
        <v>650</v>
      </c>
      <c r="O132" s="278">
        <v>6274</v>
      </c>
    </row>
    <row r="133" spans="1:15">
      <c r="A133" s="278">
        <v>11222</v>
      </c>
      <c r="B133" s="279">
        <v>42502</v>
      </c>
      <c r="C133" s="279">
        <v>42509</v>
      </c>
      <c r="D133" s="278" t="s">
        <v>976</v>
      </c>
      <c r="E133" s="278" t="s">
        <v>80</v>
      </c>
      <c r="F133" s="278" t="s">
        <v>977</v>
      </c>
      <c r="G133" s="278" t="s">
        <v>1062</v>
      </c>
      <c r="H133" s="278" t="s">
        <v>937</v>
      </c>
      <c r="I133" s="278">
        <v>7</v>
      </c>
      <c r="J133" s="278" t="s">
        <v>917</v>
      </c>
      <c r="K133" s="278">
        <v>210</v>
      </c>
      <c r="L133" s="278">
        <v>4249</v>
      </c>
      <c r="M133" s="278">
        <v>650</v>
      </c>
      <c r="N133" s="278">
        <v>1125</v>
      </c>
      <c r="O133" s="278">
        <v>6024</v>
      </c>
    </row>
    <row r="134" spans="1:15">
      <c r="A134" s="278">
        <v>11223</v>
      </c>
      <c r="B134" s="279">
        <v>42530</v>
      </c>
      <c r="C134" s="279">
        <v>42537</v>
      </c>
      <c r="D134" s="278" t="s">
        <v>976</v>
      </c>
      <c r="E134" s="278" t="s">
        <v>84</v>
      </c>
      <c r="F134" s="278" t="s">
        <v>977</v>
      </c>
      <c r="G134" s="278" t="s">
        <v>1062</v>
      </c>
      <c r="H134" s="278" t="s">
        <v>937</v>
      </c>
      <c r="I134" s="278">
        <v>7</v>
      </c>
      <c r="J134" s="278" t="s">
        <v>917</v>
      </c>
      <c r="K134" s="278">
        <v>210</v>
      </c>
      <c r="L134" s="278">
        <v>4249</v>
      </c>
      <c r="M134" s="278">
        <v>650</v>
      </c>
      <c r="N134" s="278">
        <v>1125</v>
      </c>
      <c r="O134" s="278">
        <v>6024</v>
      </c>
    </row>
    <row r="135" spans="1:15">
      <c r="A135" s="278">
        <v>11224</v>
      </c>
      <c r="B135" s="279">
        <v>42558</v>
      </c>
      <c r="C135" s="279">
        <v>42565</v>
      </c>
      <c r="D135" s="278" t="s">
        <v>976</v>
      </c>
      <c r="E135" s="278" t="s">
        <v>86</v>
      </c>
      <c r="F135" s="278" t="s">
        <v>977</v>
      </c>
      <c r="G135" s="278" t="s">
        <v>1062</v>
      </c>
      <c r="H135" s="278" t="s">
        <v>937</v>
      </c>
      <c r="I135" s="278">
        <v>7</v>
      </c>
      <c r="J135" s="278" t="s">
        <v>917</v>
      </c>
      <c r="K135" s="278">
        <v>210</v>
      </c>
      <c r="L135" s="278">
        <v>4124</v>
      </c>
      <c r="M135" s="278">
        <v>650</v>
      </c>
      <c r="N135" s="278">
        <v>1125</v>
      </c>
      <c r="O135" s="278">
        <v>5899</v>
      </c>
    </row>
    <row r="136" spans="1:15">
      <c r="A136" s="278">
        <v>11225</v>
      </c>
      <c r="B136" s="279">
        <v>42586</v>
      </c>
      <c r="C136" s="279">
        <v>42593</v>
      </c>
      <c r="D136" s="278" t="s">
        <v>976</v>
      </c>
      <c r="E136" s="278" t="s">
        <v>88</v>
      </c>
      <c r="F136" s="278" t="s">
        <v>977</v>
      </c>
      <c r="G136" s="278" t="s">
        <v>1062</v>
      </c>
      <c r="H136" s="278" t="s">
        <v>937</v>
      </c>
      <c r="I136" s="278">
        <v>7</v>
      </c>
      <c r="J136" s="278" t="s">
        <v>917</v>
      </c>
      <c r="K136" s="278">
        <v>210</v>
      </c>
      <c r="L136" s="278">
        <v>4124</v>
      </c>
      <c r="M136" s="278">
        <v>650</v>
      </c>
      <c r="N136" s="278">
        <v>1125</v>
      </c>
      <c r="O136" s="278">
        <v>5899</v>
      </c>
    </row>
    <row r="137" spans="1:15">
      <c r="A137" s="278">
        <v>11226</v>
      </c>
      <c r="B137" s="279">
        <v>42614</v>
      </c>
      <c r="C137" s="279">
        <v>42621</v>
      </c>
      <c r="D137" s="278" t="s">
        <v>976</v>
      </c>
      <c r="E137" s="278" t="s">
        <v>90</v>
      </c>
      <c r="F137" s="278" t="s">
        <v>977</v>
      </c>
      <c r="G137" s="278" t="s">
        <v>1062</v>
      </c>
      <c r="H137" s="278" t="s">
        <v>937</v>
      </c>
      <c r="I137" s="278">
        <v>7</v>
      </c>
      <c r="J137" s="278" t="s">
        <v>917</v>
      </c>
      <c r="K137" s="278">
        <v>210</v>
      </c>
      <c r="L137" s="278">
        <v>4499</v>
      </c>
      <c r="M137" s="278">
        <v>650</v>
      </c>
      <c r="N137" s="278">
        <v>1125</v>
      </c>
      <c r="O137" s="278">
        <v>6274</v>
      </c>
    </row>
    <row r="138" spans="1:15">
      <c r="A138" s="278">
        <v>11227</v>
      </c>
      <c r="B138" s="279">
        <v>42642</v>
      </c>
      <c r="C138" s="279">
        <v>42649</v>
      </c>
      <c r="D138" s="278" t="s">
        <v>976</v>
      </c>
      <c r="E138" s="278" t="s">
        <v>92</v>
      </c>
      <c r="F138" s="278" t="s">
        <v>977</v>
      </c>
      <c r="G138" s="278" t="s">
        <v>1062</v>
      </c>
      <c r="H138" s="278" t="s">
        <v>937</v>
      </c>
      <c r="I138" s="278">
        <v>7</v>
      </c>
      <c r="J138" s="278" t="s">
        <v>917</v>
      </c>
      <c r="K138" s="278">
        <v>210</v>
      </c>
      <c r="L138" s="278">
        <v>4499</v>
      </c>
      <c r="M138" s="278">
        <v>650</v>
      </c>
      <c r="N138" s="278">
        <v>1125</v>
      </c>
      <c r="O138" s="278">
        <v>6274</v>
      </c>
    </row>
    <row r="139" spans="1:15">
      <c r="A139" s="278">
        <v>11150</v>
      </c>
      <c r="B139" s="279">
        <v>42485</v>
      </c>
      <c r="C139" s="279">
        <v>42492</v>
      </c>
      <c r="D139" s="278" t="s">
        <v>971</v>
      </c>
      <c r="E139" s="278" t="s">
        <v>94</v>
      </c>
      <c r="F139" s="278" t="s">
        <v>972</v>
      </c>
      <c r="G139" s="278" t="s">
        <v>994</v>
      </c>
      <c r="H139" s="278" t="s">
        <v>930</v>
      </c>
      <c r="I139" s="278">
        <v>7</v>
      </c>
      <c r="J139" s="278" t="s">
        <v>917</v>
      </c>
      <c r="K139" s="278">
        <v>210</v>
      </c>
      <c r="L139" s="278">
        <v>3999</v>
      </c>
      <c r="M139" s="278">
        <v>625</v>
      </c>
      <c r="N139" s="278">
        <v>1250</v>
      </c>
      <c r="O139" s="278">
        <v>5874</v>
      </c>
    </row>
    <row r="140" spans="1:15">
      <c r="A140" s="278">
        <v>11574</v>
      </c>
      <c r="B140" s="279">
        <v>42533</v>
      </c>
      <c r="C140" s="279">
        <v>42540</v>
      </c>
      <c r="D140" s="278" t="s">
        <v>971</v>
      </c>
      <c r="E140" s="278" t="s">
        <v>98</v>
      </c>
      <c r="F140" s="278" t="s">
        <v>972</v>
      </c>
      <c r="G140" s="278" t="s">
        <v>961</v>
      </c>
      <c r="H140" s="278" t="s">
        <v>930</v>
      </c>
      <c r="I140" s="278">
        <v>7</v>
      </c>
      <c r="J140" s="278" t="s">
        <v>917</v>
      </c>
      <c r="K140" s="278">
        <v>210</v>
      </c>
      <c r="L140" s="278">
        <v>4249</v>
      </c>
      <c r="M140" s="278">
        <v>625</v>
      </c>
      <c r="N140" s="278">
        <v>1250</v>
      </c>
      <c r="O140" s="278">
        <v>6124</v>
      </c>
    </row>
    <row r="141" spans="1:15">
      <c r="A141" s="278">
        <v>11509</v>
      </c>
      <c r="B141" s="279">
        <v>42569</v>
      </c>
      <c r="C141" s="279">
        <v>42576</v>
      </c>
      <c r="D141" s="278" t="s">
        <v>971</v>
      </c>
      <c r="E141" s="278" t="s">
        <v>100</v>
      </c>
      <c r="F141" s="278" t="s">
        <v>972</v>
      </c>
      <c r="G141" s="278" t="s">
        <v>994</v>
      </c>
      <c r="H141" s="278" t="s">
        <v>930</v>
      </c>
      <c r="I141" s="278">
        <v>7</v>
      </c>
      <c r="J141" s="278" t="s">
        <v>917</v>
      </c>
      <c r="K141" s="278">
        <v>210</v>
      </c>
      <c r="L141" s="278">
        <v>4124</v>
      </c>
      <c r="M141" s="278">
        <v>625</v>
      </c>
      <c r="N141" s="278">
        <v>1250</v>
      </c>
      <c r="O141" s="278">
        <v>5999</v>
      </c>
    </row>
    <row r="142" spans="1:15">
      <c r="A142" s="278">
        <v>11575</v>
      </c>
      <c r="B142" s="279">
        <v>42603</v>
      </c>
      <c r="C142" s="279">
        <v>42610</v>
      </c>
      <c r="D142" s="278" t="s">
        <v>971</v>
      </c>
      <c r="E142" s="278" t="s">
        <v>102</v>
      </c>
      <c r="F142" s="278" t="s">
        <v>972</v>
      </c>
      <c r="G142" s="278" t="s">
        <v>961</v>
      </c>
      <c r="H142" s="278" t="s">
        <v>930</v>
      </c>
      <c r="I142" s="278">
        <v>7</v>
      </c>
      <c r="J142" s="278" t="s">
        <v>917</v>
      </c>
      <c r="K142" s="278">
        <v>210</v>
      </c>
      <c r="L142" s="278">
        <v>4249</v>
      </c>
      <c r="M142" s="278">
        <v>625</v>
      </c>
      <c r="N142" s="278">
        <v>1250</v>
      </c>
      <c r="O142" s="278">
        <v>6124</v>
      </c>
    </row>
    <row r="143" spans="1:15">
      <c r="A143" s="278">
        <v>11510</v>
      </c>
      <c r="B143" s="279">
        <v>42653</v>
      </c>
      <c r="C143" s="279">
        <v>42660</v>
      </c>
      <c r="D143" s="278" t="s">
        <v>971</v>
      </c>
      <c r="E143" s="278" t="s">
        <v>104</v>
      </c>
      <c r="F143" s="278" t="s">
        <v>972</v>
      </c>
      <c r="G143" s="278" t="s">
        <v>994</v>
      </c>
      <c r="H143" s="278" t="s">
        <v>930</v>
      </c>
      <c r="I143" s="278">
        <v>7</v>
      </c>
      <c r="J143" s="278" t="s">
        <v>917</v>
      </c>
      <c r="K143" s="278">
        <v>210</v>
      </c>
      <c r="L143" s="278">
        <v>4374</v>
      </c>
      <c r="M143" s="278">
        <v>625</v>
      </c>
      <c r="N143" s="278">
        <v>1250</v>
      </c>
      <c r="O143" s="278">
        <v>6249</v>
      </c>
    </row>
    <row r="144" spans="1:15">
      <c r="A144" s="278">
        <v>11511</v>
      </c>
      <c r="B144" s="279">
        <v>42492</v>
      </c>
      <c r="C144" s="279">
        <v>42499</v>
      </c>
      <c r="D144" s="278" t="s">
        <v>973</v>
      </c>
      <c r="E144" s="278" t="s">
        <v>96</v>
      </c>
      <c r="F144" s="278" t="s">
        <v>974</v>
      </c>
      <c r="G144" s="278" t="s">
        <v>994</v>
      </c>
      <c r="H144" s="278" t="s">
        <v>975</v>
      </c>
      <c r="I144" s="278">
        <v>7</v>
      </c>
      <c r="J144" s="278" t="s">
        <v>917</v>
      </c>
      <c r="K144" s="278">
        <v>210</v>
      </c>
      <c r="L144" s="278">
        <v>4124</v>
      </c>
      <c r="M144" s="278">
        <v>1250</v>
      </c>
      <c r="N144" s="278">
        <v>625</v>
      </c>
      <c r="O144" s="278">
        <v>5999</v>
      </c>
    </row>
    <row r="145" spans="1:15">
      <c r="A145" s="278">
        <v>11153</v>
      </c>
      <c r="B145" s="279">
        <v>42540</v>
      </c>
      <c r="C145" s="279">
        <v>42547</v>
      </c>
      <c r="D145" s="278" t="s">
        <v>973</v>
      </c>
      <c r="E145" s="278" t="s">
        <v>99</v>
      </c>
      <c r="F145" s="278" t="s">
        <v>974</v>
      </c>
      <c r="G145" s="278" t="s">
        <v>961</v>
      </c>
      <c r="H145" s="278" t="s">
        <v>975</v>
      </c>
      <c r="I145" s="278">
        <v>7</v>
      </c>
      <c r="J145" s="278" t="s">
        <v>917</v>
      </c>
      <c r="K145" s="278">
        <v>210</v>
      </c>
      <c r="L145" s="278">
        <v>4249</v>
      </c>
      <c r="M145" s="278">
        <v>1250</v>
      </c>
      <c r="N145" s="278">
        <v>625</v>
      </c>
      <c r="O145" s="278">
        <v>6124</v>
      </c>
    </row>
    <row r="146" spans="1:15">
      <c r="A146" s="278">
        <v>11512</v>
      </c>
      <c r="B146" s="279">
        <v>42576</v>
      </c>
      <c r="C146" s="279">
        <v>42583</v>
      </c>
      <c r="D146" s="278" t="s">
        <v>973</v>
      </c>
      <c r="E146" s="278" t="s">
        <v>101</v>
      </c>
      <c r="F146" s="278" t="s">
        <v>974</v>
      </c>
      <c r="G146" s="278" t="s">
        <v>994</v>
      </c>
      <c r="H146" s="278" t="s">
        <v>975</v>
      </c>
      <c r="I146" s="278">
        <v>7</v>
      </c>
      <c r="J146" s="278" t="s">
        <v>917</v>
      </c>
      <c r="K146" s="278">
        <v>210</v>
      </c>
      <c r="L146" s="278">
        <v>4124</v>
      </c>
      <c r="M146" s="278">
        <v>1250</v>
      </c>
      <c r="N146" s="278">
        <v>625</v>
      </c>
      <c r="O146" s="278">
        <v>5999</v>
      </c>
    </row>
    <row r="147" spans="1:15">
      <c r="A147" s="278">
        <v>11423</v>
      </c>
      <c r="B147" s="279">
        <v>42610</v>
      </c>
      <c r="C147" s="279">
        <v>42617</v>
      </c>
      <c r="D147" s="278" t="s">
        <v>973</v>
      </c>
      <c r="E147" s="278" t="s">
        <v>103</v>
      </c>
      <c r="F147" s="278" t="s">
        <v>974</v>
      </c>
      <c r="G147" s="278" t="s">
        <v>961</v>
      </c>
      <c r="H147" s="278" t="s">
        <v>975</v>
      </c>
      <c r="I147" s="278">
        <v>7</v>
      </c>
      <c r="J147" s="278" t="s">
        <v>917</v>
      </c>
      <c r="K147" s="278">
        <v>210</v>
      </c>
      <c r="L147" s="278">
        <v>4374</v>
      </c>
      <c r="M147" s="278">
        <v>1250</v>
      </c>
      <c r="N147" s="278">
        <v>625</v>
      </c>
      <c r="O147" s="278">
        <v>6249</v>
      </c>
    </row>
    <row r="148" spans="1:15">
      <c r="A148" s="278">
        <v>11513</v>
      </c>
      <c r="B148" s="279">
        <v>42660</v>
      </c>
      <c r="C148" s="279">
        <v>42667</v>
      </c>
      <c r="D148" s="278" t="s">
        <v>973</v>
      </c>
      <c r="E148" s="278" t="s">
        <v>105</v>
      </c>
      <c r="F148" s="278" t="s">
        <v>974</v>
      </c>
      <c r="G148" s="278" t="s">
        <v>994</v>
      </c>
      <c r="H148" s="278" t="s">
        <v>975</v>
      </c>
      <c r="I148" s="278">
        <v>7</v>
      </c>
      <c r="J148" s="278" t="s">
        <v>917</v>
      </c>
      <c r="K148" s="278">
        <v>210</v>
      </c>
      <c r="L148" s="278">
        <v>4124</v>
      </c>
      <c r="M148" s="278">
        <v>1250</v>
      </c>
      <c r="N148" s="278">
        <v>625</v>
      </c>
      <c r="O148" s="278">
        <v>5999</v>
      </c>
    </row>
    <row r="149" spans="1:15">
      <c r="A149" s="278">
        <v>11862</v>
      </c>
      <c r="B149" s="279">
        <v>42471</v>
      </c>
      <c r="C149" s="279">
        <v>42475</v>
      </c>
      <c r="D149" s="278" t="s">
        <v>1028</v>
      </c>
      <c r="E149" s="278" t="s">
        <v>1037</v>
      </c>
      <c r="F149" s="278" t="s">
        <v>1011</v>
      </c>
      <c r="G149" s="278" t="s">
        <v>1017</v>
      </c>
      <c r="H149" s="278" t="s">
        <v>1008</v>
      </c>
      <c r="I149" s="278">
        <v>4</v>
      </c>
      <c r="J149" s="278" t="s">
        <v>1004</v>
      </c>
      <c r="K149" s="278">
        <v>0</v>
      </c>
      <c r="L149" s="278">
        <v>16869</v>
      </c>
      <c r="M149" s="278" t="s">
        <v>1077</v>
      </c>
      <c r="N149" s="278">
        <v>0</v>
      </c>
      <c r="O149" s="278">
        <v>16869</v>
      </c>
    </row>
    <row r="150" spans="1:15">
      <c r="A150" s="278">
        <v>11864</v>
      </c>
      <c r="B150" s="279">
        <v>42499</v>
      </c>
      <c r="C150" s="279">
        <v>42503</v>
      </c>
      <c r="D150" s="278" t="s">
        <v>1028</v>
      </c>
      <c r="E150" s="278" t="s">
        <v>1038</v>
      </c>
      <c r="F150" s="278" t="s">
        <v>1011</v>
      </c>
      <c r="G150" s="278" t="s">
        <v>1017</v>
      </c>
      <c r="H150" s="278" t="s">
        <v>1008</v>
      </c>
      <c r="I150" s="278">
        <v>4</v>
      </c>
      <c r="J150" s="278" t="s">
        <v>1004</v>
      </c>
      <c r="K150" s="278">
        <v>0</v>
      </c>
      <c r="L150" s="278">
        <v>16869</v>
      </c>
      <c r="M150" s="278" t="s">
        <v>1077</v>
      </c>
      <c r="N150" s="278">
        <v>0</v>
      </c>
      <c r="O150" s="278">
        <v>16869</v>
      </c>
    </row>
    <row r="151" spans="1:15">
      <c r="A151" s="278">
        <v>11865</v>
      </c>
      <c r="B151" s="279">
        <v>42513</v>
      </c>
      <c r="C151" s="279">
        <v>42517</v>
      </c>
      <c r="D151" s="278" t="s">
        <v>1028</v>
      </c>
      <c r="E151" s="278" t="s">
        <v>1029</v>
      </c>
      <c r="F151" s="278" t="s">
        <v>1011</v>
      </c>
      <c r="G151" s="278" t="s">
        <v>1017</v>
      </c>
      <c r="H151" s="278" t="s">
        <v>1008</v>
      </c>
      <c r="I151" s="278">
        <v>4</v>
      </c>
      <c r="J151" s="278" t="s">
        <v>1004</v>
      </c>
      <c r="K151" s="278">
        <v>0</v>
      </c>
      <c r="L151" s="278">
        <v>17494</v>
      </c>
      <c r="M151" s="278" t="s">
        <v>1077</v>
      </c>
      <c r="N151" s="278">
        <v>0</v>
      </c>
      <c r="O151" s="278">
        <v>17494</v>
      </c>
    </row>
    <row r="152" spans="1:15">
      <c r="A152" s="278">
        <v>11867</v>
      </c>
      <c r="B152" s="279">
        <v>42541</v>
      </c>
      <c r="C152" s="279">
        <v>42545</v>
      </c>
      <c r="D152" s="278" t="s">
        <v>1028</v>
      </c>
      <c r="E152" s="278" t="s">
        <v>1030</v>
      </c>
      <c r="F152" s="278" t="s">
        <v>1011</v>
      </c>
      <c r="G152" s="278" t="s">
        <v>1017</v>
      </c>
      <c r="H152" s="278" t="s">
        <v>1008</v>
      </c>
      <c r="I152" s="278">
        <v>4</v>
      </c>
      <c r="J152" s="278" t="s">
        <v>1004</v>
      </c>
      <c r="K152" s="278">
        <v>0</v>
      </c>
      <c r="L152" s="278">
        <v>17494</v>
      </c>
      <c r="M152" s="278" t="s">
        <v>1077</v>
      </c>
      <c r="N152" s="278">
        <v>0</v>
      </c>
      <c r="O152" s="278">
        <v>17494</v>
      </c>
    </row>
    <row r="153" spans="1:15">
      <c r="A153" s="278">
        <v>11868</v>
      </c>
      <c r="B153" s="279">
        <v>42562</v>
      </c>
      <c r="C153" s="279">
        <v>42566</v>
      </c>
      <c r="D153" s="278" t="s">
        <v>1028</v>
      </c>
      <c r="E153" s="278" t="s">
        <v>1031</v>
      </c>
      <c r="F153" s="278" t="s">
        <v>1011</v>
      </c>
      <c r="G153" s="278" t="s">
        <v>1017</v>
      </c>
      <c r="H153" s="278" t="s">
        <v>1008</v>
      </c>
      <c r="I153" s="278">
        <v>4</v>
      </c>
      <c r="J153" s="278" t="s">
        <v>1004</v>
      </c>
      <c r="K153" s="278">
        <v>0</v>
      </c>
      <c r="L153" s="278">
        <v>17494</v>
      </c>
      <c r="M153" s="278" t="s">
        <v>1077</v>
      </c>
      <c r="N153" s="278">
        <v>0</v>
      </c>
      <c r="O153" s="278">
        <v>17494</v>
      </c>
    </row>
    <row r="154" spans="1:15">
      <c r="A154" s="278">
        <v>11870</v>
      </c>
      <c r="B154" s="279">
        <v>42590</v>
      </c>
      <c r="C154" s="279">
        <v>42594</v>
      </c>
      <c r="D154" s="278" t="s">
        <v>1028</v>
      </c>
      <c r="E154" s="278" t="s">
        <v>1032</v>
      </c>
      <c r="F154" s="278" t="s">
        <v>1011</v>
      </c>
      <c r="G154" s="278" t="s">
        <v>1017</v>
      </c>
      <c r="H154" s="278" t="s">
        <v>1008</v>
      </c>
      <c r="I154" s="278">
        <v>4</v>
      </c>
      <c r="J154" s="278" t="s">
        <v>1004</v>
      </c>
      <c r="K154" s="278">
        <v>0</v>
      </c>
      <c r="L154" s="278">
        <v>17494</v>
      </c>
      <c r="M154" s="278" t="s">
        <v>1077</v>
      </c>
      <c r="N154" s="278">
        <v>0</v>
      </c>
      <c r="O154" s="278">
        <v>17494</v>
      </c>
    </row>
    <row r="155" spans="1:15">
      <c r="A155" s="278">
        <v>11871</v>
      </c>
      <c r="B155" s="279">
        <v>42604</v>
      </c>
      <c r="C155" s="279">
        <v>42608</v>
      </c>
      <c r="D155" s="278" t="s">
        <v>1028</v>
      </c>
      <c r="E155" s="278" t="s">
        <v>1033</v>
      </c>
      <c r="F155" s="278" t="s">
        <v>1011</v>
      </c>
      <c r="G155" s="278" t="s">
        <v>1017</v>
      </c>
      <c r="H155" s="278" t="s">
        <v>1008</v>
      </c>
      <c r="I155" s="278">
        <v>4</v>
      </c>
      <c r="J155" s="278" t="s">
        <v>1004</v>
      </c>
      <c r="K155" s="278">
        <v>0</v>
      </c>
      <c r="L155" s="278">
        <v>17494</v>
      </c>
      <c r="M155" s="278" t="s">
        <v>1077</v>
      </c>
      <c r="N155" s="278">
        <v>0</v>
      </c>
      <c r="O155" s="278">
        <v>17494</v>
      </c>
    </row>
    <row r="156" spans="1:15">
      <c r="A156" s="278">
        <v>11873</v>
      </c>
      <c r="B156" s="279">
        <v>42632</v>
      </c>
      <c r="C156" s="279">
        <v>42636</v>
      </c>
      <c r="D156" s="278" t="s">
        <v>1028</v>
      </c>
      <c r="E156" s="278" t="s">
        <v>1034</v>
      </c>
      <c r="F156" s="278" t="s">
        <v>1011</v>
      </c>
      <c r="G156" s="278" t="s">
        <v>1017</v>
      </c>
      <c r="H156" s="278" t="s">
        <v>1008</v>
      </c>
      <c r="I156" s="278">
        <v>4</v>
      </c>
      <c r="J156" s="278" t="s">
        <v>1004</v>
      </c>
      <c r="K156" s="278">
        <v>0</v>
      </c>
      <c r="L156" s="278">
        <v>17494</v>
      </c>
      <c r="M156" s="278" t="s">
        <v>1077</v>
      </c>
      <c r="N156" s="278">
        <v>0</v>
      </c>
      <c r="O156" s="278">
        <v>17494</v>
      </c>
    </row>
    <row r="157" spans="1:15">
      <c r="A157" s="278">
        <v>11874</v>
      </c>
      <c r="B157" s="279">
        <v>42646</v>
      </c>
      <c r="C157" s="279">
        <v>42650</v>
      </c>
      <c r="D157" s="278" t="s">
        <v>1028</v>
      </c>
      <c r="E157" s="278" t="s">
        <v>1035</v>
      </c>
      <c r="F157" s="278" t="s">
        <v>1011</v>
      </c>
      <c r="G157" s="278" t="s">
        <v>1017</v>
      </c>
      <c r="H157" s="278" t="s">
        <v>1008</v>
      </c>
      <c r="I157" s="278">
        <v>4</v>
      </c>
      <c r="J157" s="278" t="s">
        <v>1004</v>
      </c>
      <c r="K157" s="278">
        <v>0</v>
      </c>
      <c r="L157" s="278">
        <v>17494</v>
      </c>
      <c r="M157" s="278" t="s">
        <v>1077</v>
      </c>
      <c r="N157" s="278">
        <v>0</v>
      </c>
      <c r="O157" s="278">
        <v>17494</v>
      </c>
    </row>
    <row r="158" spans="1:15">
      <c r="A158" s="278">
        <v>11875</v>
      </c>
      <c r="B158" s="279">
        <v>42660</v>
      </c>
      <c r="C158" s="279">
        <v>42664</v>
      </c>
      <c r="D158" s="278" t="s">
        <v>1028</v>
      </c>
      <c r="E158" s="278" t="s">
        <v>1036</v>
      </c>
      <c r="F158" s="278" t="s">
        <v>1011</v>
      </c>
      <c r="G158" s="278" t="s">
        <v>1017</v>
      </c>
      <c r="H158" s="278" t="s">
        <v>1008</v>
      </c>
      <c r="I158" s="278">
        <v>4</v>
      </c>
      <c r="J158" s="278" t="s">
        <v>1004</v>
      </c>
      <c r="K158" s="278">
        <v>0</v>
      </c>
      <c r="L158" s="278">
        <v>17494</v>
      </c>
      <c r="M158" s="278" t="s">
        <v>1077</v>
      </c>
      <c r="N158" s="278">
        <v>0</v>
      </c>
      <c r="O158" s="278">
        <v>17494</v>
      </c>
    </row>
    <row r="159" spans="1:15">
      <c r="A159" s="278">
        <v>11876</v>
      </c>
      <c r="B159" s="279">
        <v>42681</v>
      </c>
      <c r="C159" s="279">
        <v>42685</v>
      </c>
      <c r="D159" s="278" t="s">
        <v>1028</v>
      </c>
      <c r="E159" s="278" t="s">
        <v>1039</v>
      </c>
      <c r="F159" s="278" t="s">
        <v>1011</v>
      </c>
      <c r="G159" s="278" t="s">
        <v>1017</v>
      </c>
      <c r="H159" s="278" t="s">
        <v>1008</v>
      </c>
      <c r="I159" s="278">
        <v>4</v>
      </c>
      <c r="J159" s="278" t="s">
        <v>1004</v>
      </c>
      <c r="K159" s="278">
        <v>0</v>
      </c>
      <c r="L159" s="278">
        <v>16869</v>
      </c>
      <c r="M159" s="278" t="s">
        <v>1077</v>
      </c>
      <c r="N159" s="278">
        <v>0</v>
      </c>
      <c r="O159" s="278">
        <v>16869</v>
      </c>
    </row>
    <row r="160" spans="1:15">
      <c r="A160" s="278">
        <v>11862</v>
      </c>
      <c r="B160" s="279">
        <v>42471</v>
      </c>
      <c r="C160" s="279">
        <v>42475</v>
      </c>
      <c r="D160" s="278" t="s">
        <v>1015</v>
      </c>
      <c r="E160" s="278" t="s">
        <v>1025</v>
      </c>
      <c r="F160" s="278" t="s">
        <v>1012</v>
      </c>
      <c r="G160" s="278" t="s">
        <v>1017</v>
      </c>
      <c r="H160" s="278" t="s">
        <v>1008</v>
      </c>
      <c r="I160" s="278">
        <v>4</v>
      </c>
      <c r="J160" s="278" t="s">
        <v>1004</v>
      </c>
      <c r="K160" s="278">
        <v>0</v>
      </c>
      <c r="L160" s="278">
        <v>19588</v>
      </c>
      <c r="M160" s="278" t="s">
        <v>1077</v>
      </c>
      <c r="N160" s="278">
        <v>0</v>
      </c>
      <c r="O160" s="278">
        <v>19588</v>
      </c>
    </row>
    <row r="161" spans="1:15">
      <c r="A161" s="278">
        <v>11864</v>
      </c>
      <c r="B161" s="279">
        <v>42499</v>
      </c>
      <c r="C161" s="279">
        <v>42503</v>
      </c>
      <c r="D161" s="278" t="s">
        <v>1015</v>
      </c>
      <c r="E161" s="278" t="s">
        <v>1026</v>
      </c>
      <c r="F161" s="278" t="s">
        <v>1012</v>
      </c>
      <c r="G161" s="278" t="s">
        <v>1017</v>
      </c>
      <c r="H161" s="278" t="s">
        <v>1008</v>
      </c>
      <c r="I161" s="278">
        <v>4</v>
      </c>
      <c r="J161" s="278" t="s">
        <v>1004</v>
      </c>
      <c r="K161" s="278">
        <v>0</v>
      </c>
      <c r="L161" s="278">
        <v>19588</v>
      </c>
      <c r="M161" s="278" t="s">
        <v>1077</v>
      </c>
      <c r="N161" s="278">
        <v>0</v>
      </c>
      <c r="O161" s="278">
        <v>19588</v>
      </c>
    </row>
    <row r="162" spans="1:15">
      <c r="A162" s="278">
        <v>11865</v>
      </c>
      <c r="B162" s="279">
        <v>42513</v>
      </c>
      <c r="C162" s="279">
        <v>42517</v>
      </c>
      <c r="D162" s="278" t="s">
        <v>1015</v>
      </c>
      <c r="E162" s="278" t="s">
        <v>1016</v>
      </c>
      <c r="F162" s="278" t="s">
        <v>1012</v>
      </c>
      <c r="G162" s="278" t="s">
        <v>1017</v>
      </c>
      <c r="H162" s="278" t="s">
        <v>1008</v>
      </c>
      <c r="I162" s="278">
        <v>4</v>
      </c>
      <c r="J162" s="278" t="s">
        <v>1004</v>
      </c>
      <c r="K162" s="278">
        <v>0</v>
      </c>
      <c r="L162" s="278">
        <v>20213</v>
      </c>
      <c r="M162" s="278" t="s">
        <v>1077</v>
      </c>
      <c r="N162" s="278">
        <v>0</v>
      </c>
      <c r="O162" s="278">
        <v>20213</v>
      </c>
    </row>
    <row r="163" spans="1:15">
      <c r="A163" s="278">
        <v>11867</v>
      </c>
      <c r="B163" s="279">
        <v>42541</v>
      </c>
      <c r="C163" s="279">
        <v>42545</v>
      </c>
      <c r="D163" s="278" t="s">
        <v>1015</v>
      </c>
      <c r="E163" s="278" t="s">
        <v>1018</v>
      </c>
      <c r="F163" s="278" t="s">
        <v>1012</v>
      </c>
      <c r="G163" s="278" t="s">
        <v>1017</v>
      </c>
      <c r="H163" s="278" t="s">
        <v>1008</v>
      </c>
      <c r="I163" s="278">
        <v>4</v>
      </c>
      <c r="J163" s="278" t="s">
        <v>1004</v>
      </c>
      <c r="K163" s="278">
        <v>0</v>
      </c>
      <c r="L163" s="278">
        <v>20213</v>
      </c>
      <c r="M163" s="278" t="s">
        <v>1077</v>
      </c>
      <c r="N163" s="278">
        <v>0</v>
      </c>
      <c r="O163" s="278">
        <v>20213</v>
      </c>
    </row>
    <row r="164" spans="1:15">
      <c r="A164" s="278">
        <v>11868</v>
      </c>
      <c r="B164" s="279">
        <v>42562</v>
      </c>
      <c r="C164" s="279">
        <v>42566</v>
      </c>
      <c r="D164" s="278" t="s">
        <v>1015</v>
      </c>
      <c r="E164" s="278" t="s">
        <v>1019</v>
      </c>
      <c r="F164" s="278" t="s">
        <v>1012</v>
      </c>
      <c r="G164" s="278" t="s">
        <v>1017</v>
      </c>
      <c r="H164" s="278" t="s">
        <v>1008</v>
      </c>
      <c r="I164" s="278">
        <v>4</v>
      </c>
      <c r="J164" s="278" t="s">
        <v>1004</v>
      </c>
      <c r="K164" s="278">
        <v>0</v>
      </c>
      <c r="L164" s="278">
        <v>20213</v>
      </c>
      <c r="M164" s="278" t="s">
        <v>1077</v>
      </c>
      <c r="N164" s="278">
        <v>0</v>
      </c>
      <c r="O164" s="278">
        <v>20213</v>
      </c>
    </row>
    <row r="165" spans="1:15">
      <c r="A165" s="278">
        <v>11870</v>
      </c>
      <c r="B165" s="279">
        <v>42590</v>
      </c>
      <c r="C165" s="279">
        <v>42594</v>
      </c>
      <c r="D165" s="278" t="s">
        <v>1015</v>
      </c>
      <c r="E165" s="278" t="s">
        <v>1020</v>
      </c>
      <c r="F165" s="278" t="s">
        <v>1012</v>
      </c>
      <c r="G165" s="278" t="s">
        <v>1017</v>
      </c>
      <c r="H165" s="278" t="s">
        <v>1008</v>
      </c>
      <c r="I165" s="278">
        <v>4</v>
      </c>
      <c r="J165" s="278" t="s">
        <v>1004</v>
      </c>
      <c r="K165" s="278">
        <v>0</v>
      </c>
      <c r="L165" s="278">
        <v>20213</v>
      </c>
      <c r="M165" s="278" t="s">
        <v>1077</v>
      </c>
      <c r="N165" s="278">
        <v>0</v>
      </c>
      <c r="O165" s="278">
        <v>20213</v>
      </c>
    </row>
    <row r="166" spans="1:15">
      <c r="A166" s="278">
        <v>11871</v>
      </c>
      <c r="B166" s="279">
        <v>42604</v>
      </c>
      <c r="C166" s="279">
        <v>42608</v>
      </c>
      <c r="D166" s="278" t="s">
        <v>1015</v>
      </c>
      <c r="E166" s="278" t="s">
        <v>1021</v>
      </c>
      <c r="F166" s="278" t="s">
        <v>1012</v>
      </c>
      <c r="G166" s="278" t="s">
        <v>1017</v>
      </c>
      <c r="H166" s="278" t="s">
        <v>1008</v>
      </c>
      <c r="I166" s="278">
        <v>4</v>
      </c>
      <c r="J166" s="278" t="s">
        <v>1004</v>
      </c>
      <c r="K166" s="278">
        <v>0</v>
      </c>
      <c r="L166" s="278">
        <v>20213</v>
      </c>
      <c r="M166" s="278" t="s">
        <v>1077</v>
      </c>
      <c r="N166" s="278">
        <v>0</v>
      </c>
      <c r="O166" s="278">
        <v>20213</v>
      </c>
    </row>
    <row r="167" spans="1:15">
      <c r="A167" s="278">
        <v>11873</v>
      </c>
      <c r="B167" s="279">
        <v>42632</v>
      </c>
      <c r="C167" s="279">
        <v>42636</v>
      </c>
      <c r="D167" s="278" t="s">
        <v>1015</v>
      </c>
      <c r="E167" s="278" t="s">
        <v>1022</v>
      </c>
      <c r="F167" s="278" t="s">
        <v>1012</v>
      </c>
      <c r="G167" s="278" t="s">
        <v>1017</v>
      </c>
      <c r="H167" s="278" t="s">
        <v>1008</v>
      </c>
      <c r="I167" s="278">
        <v>4</v>
      </c>
      <c r="J167" s="278" t="s">
        <v>1004</v>
      </c>
      <c r="K167" s="278">
        <v>0</v>
      </c>
      <c r="L167" s="278">
        <v>20213</v>
      </c>
      <c r="M167" s="278" t="s">
        <v>1077</v>
      </c>
      <c r="N167" s="278">
        <v>0</v>
      </c>
      <c r="O167" s="278">
        <v>20213</v>
      </c>
    </row>
    <row r="168" spans="1:15">
      <c r="A168" s="278">
        <v>11874</v>
      </c>
      <c r="B168" s="279">
        <v>42646</v>
      </c>
      <c r="C168" s="279">
        <v>42650</v>
      </c>
      <c r="D168" s="278" t="s">
        <v>1015</v>
      </c>
      <c r="E168" s="278" t="s">
        <v>1023</v>
      </c>
      <c r="F168" s="278" t="s">
        <v>1012</v>
      </c>
      <c r="G168" s="278" t="s">
        <v>1017</v>
      </c>
      <c r="H168" s="278" t="s">
        <v>1008</v>
      </c>
      <c r="I168" s="278">
        <v>4</v>
      </c>
      <c r="J168" s="278" t="s">
        <v>1004</v>
      </c>
      <c r="K168" s="278">
        <v>0</v>
      </c>
      <c r="L168" s="278">
        <v>20213</v>
      </c>
      <c r="M168" s="278" t="s">
        <v>1077</v>
      </c>
      <c r="N168" s="278">
        <v>0</v>
      </c>
      <c r="O168" s="278">
        <v>20213</v>
      </c>
    </row>
    <row r="169" spans="1:15">
      <c r="A169" s="278">
        <v>11875</v>
      </c>
      <c r="B169" s="279">
        <v>42660</v>
      </c>
      <c r="C169" s="279">
        <v>42664</v>
      </c>
      <c r="D169" s="278" t="s">
        <v>1015</v>
      </c>
      <c r="E169" s="278" t="s">
        <v>1024</v>
      </c>
      <c r="F169" s="278" t="s">
        <v>1012</v>
      </c>
      <c r="G169" s="278" t="s">
        <v>1017</v>
      </c>
      <c r="H169" s="278" t="s">
        <v>1008</v>
      </c>
      <c r="I169" s="278">
        <v>4</v>
      </c>
      <c r="J169" s="278" t="s">
        <v>1004</v>
      </c>
      <c r="K169" s="278">
        <v>0</v>
      </c>
      <c r="L169" s="278">
        <v>20213</v>
      </c>
      <c r="M169" s="278" t="s">
        <v>1077</v>
      </c>
      <c r="N169" s="278">
        <v>0</v>
      </c>
      <c r="O169" s="278">
        <v>20213</v>
      </c>
    </row>
    <row r="170" spans="1:15">
      <c r="A170" s="278">
        <v>11876</v>
      </c>
      <c r="B170" s="279">
        <v>42681</v>
      </c>
      <c r="C170" s="279">
        <v>42685</v>
      </c>
      <c r="D170" s="278" t="s">
        <v>1015</v>
      </c>
      <c r="E170" s="278" t="s">
        <v>1027</v>
      </c>
      <c r="F170" s="278" t="s">
        <v>1012</v>
      </c>
      <c r="G170" s="278" t="s">
        <v>1017</v>
      </c>
      <c r="H170" s="278" t="s">
        <v>1008</v>
      </c>
      <c r="I170" s="278">
        <v>4</v>
      </c>
      <c r="J170" s="278" t="s">
        <v>1004</v>
      </c>
      <c r="K170" s="278">
        <v>0</v>
      </c>
      <c r="L170" s="278">
        <v>19588</v>
      </c>
      <c r="M170" s="278" t="s">
        <v>1077</v>
      </c>
      <c r="N170" s="278">
        <v>0</v>
      </c>
      <c r="O170" s="278">
        <v>19588</v>
      </c>
    </row>
    <row r="171" spans="1:15">
      <c r="A171" s="278">
        <v>11722</v>
      </c>
      <c r="B171" s="279">
        <v>42389</v>
      </c>
      <c r="C171" s="279">
        <v>42399</v>
      </c>
      <c r="D171" s="278" t="s">
        <v>980</v>
      </c>
      <c r="E171" s="278" t="s">
        <v>106</v>
      </c>
      <c r="F171" s="278" t="s">
        <v>981</v>
      </c>
      <c r="G171" s="278" t="s">
        <v>1064</v>
      </c>
      <c r="H171" s="278" t="s">
        <v>982</v>
      </c>
      <c r="I171" s="278">
        <v>10</v>
      </c>
      <c r="J171" s="278" t="s">
        <v>983</v>
      </c>
      <c r="K171" s="278">
        <v>238</v>
      </c>
      <c r="L171" s="278">
        <v>6249</v>
      </c>
      <c r="M171" s="278">
        <v>938</v>
      </c>
      <c r="N171" s="278">
        <v>350</v>
      </c>
      <c r="O171" s="278">
        <v>7299</v>
      </c>
    </row>
    <row r="172" spans="1:15">
      <c r="A172" s="278">
        <v>11723</v>
      </c>
      <c r="B172" s="279">
        <v>42399</v>
      </c>
      <c r="C172" s="279">
        <v>42409</v>
      </c>
      <c r="D172" s="278" t="s">
        <v>984</v>
      </c>
      <c r="E172" s="278" t="s">
        <v>109</v>
      </c>
      <c r="F172" s="278" t="s">
        <v>985</v>
      </c>
      <c r="G172" s="278" t="s">
        <v>1064</v>
      </c>
      <c r="H172" s="278" t="s">
        <v>986</v>
      </c>
      <c r="I172" s="278">
        <v>10</v>
      </c>
      <c r="J172" s="278" t="s">
        <v>983</v>
      </c>
      <c r="K172" s="278">
        <v>238</v>
      </c>
      <c r="L172" s="278">
        <v>6249</v>
      </c>
      <c r="M172" s="278">
        <v>700</v>
      </c>
      <c r="N172" s="278">
        <v>588</v>
      </c>
      <c r="O172" s="278">
        <v>7299</v>
      </c>
    </row>
    <row r="173" spans="1:15">
      <c r="A173" s="278">
        <v>11762</v>
      </c>
      <c r="B173" s="279">
        <v>42437</v>
      </c>
      <c r="C173" s="279">
        <v>42447</v>
      </c>
      <c r="D173" s="278" t="s">
        <v>980</v>
      </c>
      <c r="E173" s="278" t="s">
        <v>111</v>
      </c>
      <c r="F173" s="278" t="s">
        <v>981</v>
      </c>
      <c r="G173" s="278" t="s">
        <v>1064</v>
      </c>
      <c r="H173" s="278" t="s">
        <v>982</v>
      </c>
      <c r="I173" s="278">
        <v>10</v>
      </c>
      <c r="J173" s="278" t="s">
        <v>983</v>
      </c>
      <c r="K173" s="278">
        <v>238</v>
      </c>
      <c r="L173" s="278">
        <v>6249</v>
      </c>
      <c r="M173" s="278">
        <v>938</v>
      </c>
      <c r="N173" s="278">
        <v>350</v>
      </c>
      <c r="O173" s="278">
        <v>7299</v>
      </c>
    </row>
    <row r="174" spans="1:15">
      <c r="A174" s="278">
        <v>11764</v>
      </c>
      <c r="B174" s="279">
        <v>42447</v>
      </c>
      <c r="C174" s="279">
        <v>42457</v>
      </c>
      <c r="D174" s="278" t="s">
        <v>984</v>
      </c>
      <c r="E174" s="278" t="s">
        <v>112</v>
      </c>
      <c r="F174" s="278" t="s">
        <v>985</v>
      </c>
      <c r="G174" s="278" t="s">
        <v>1064</v>
      </c>
      <c r="H174" s="278" t="s">
        <v>986</v>
      </c>
      <c r="I174" s="278">
        <v>10</v>
      </c>
      <c r="J174" s="278" t="s">
        <v>983</v>
      </c>
      <c r="K174" s="278">
        <v>238</v>
      </c>
      <c r="L174" s="278">
        <v>6249</v>
      </c>
      <c r="M174" s="278">
        <v>700</v>
      </c>
      <c r="N174" s="278">
        <v>588</v>
      </c>
      <c r="O174" s="278">
        <v>7299</v>
      </c>
    </row>
    <row r="175" spans="1:15">
      <c r="A175" s="278">
        <v>11763</v>
      </c>
      <c r="B175" s="279">
        <v>42457</v>
      </c>
      <c r="C175" s="279">
        <v>42467</v>
      </c>
      <c r="D175" s="278" t="s">
        <v>980</v>
      </c>
      <c r="E175" s="278" t="s">
        <v>113</v>
      </c>
      <c r="F175" s="278" t="s">
        <v>981</v>
      </c>
      <c r="G175" s="278" t="s">
        <v>1064</v>
      </c>
      <c r="H175" s="278" t="s">
        <v>982</v>
      </c>
      <c r="I175" s="278">
        <v>10</v>
      </c>
      <c r="J175" s="278" t="s">
        <v>983</v>
      </c>
      <c r="K175" s="278">
        <v>238</v>
      </c>
      <c r="L175" s="278">
        <v>6124</v>
      </c>
      <c r="M175" s="278">
        <v>938</v>
      </c>
      <c r="N175" s="278">
        <v>350</v>
      </c>
      <c r="O175" s="278">
        <v>7174</v>
      </c>
    </row>
    <row r="176" spans="1:15">
      <c r="A176" s="278">
        <v>11765</v>
      </c>
      <c r="B176" s="279">
        <v>42467</v>
      </c>
      <c r="C176" s="279">
        <v>42477</v>
      </c>
      <c r="D176" s="278" t="s">
        <v>984</v>
      </c>
      <c r="E176" s="278" t="s">
        <v>114</v>
      </c>
      <c r="F176" s="278" t="s">
        <v>985</v>
      </c>
      <c r="G176" s="278" t="s">
        <v>1064</v>
      </c>
      <c r="H176" s="278" t="s">
        <v>986</v>
      </c>
      <c r="I176" s="278">
        <v>10</v>
      </c>
      <c r="J176" s="278" t="s">
        <v>983</v>
      </c>
      <c r="K176" s="278">
        <v>238</v>
      </c>
      <c r="L176" s="278">
        <v>5999</v>
      </c>
      <c r="M176" s="278">
        <v>700</v>
      </c>
      <c r="N176" s="278">
        <v>588</v>
      </c>
      <c r="O176" s="278">
        <v>7049</v>
      </c>
    </row>
    <row r="177" spans="1:15">
      <c r="A177" s="278">
        <v>11787</v>
      </c>
      <c r="B177" s="279">
        <v>42625</v>
      </c>
      <c r="C177" s="279">
        <v>42635</v>
      </c>
      <c r="D177" s="278" t="s">
        <v>980</v>
      </c>
      <c r="E177" s="278" t="s">
        <v>115</v>
      </c>
      <c r="F177" s="278" t="s">
        <v>981</v>
      </c>
      <c r="G177" s="278" t="s">
        <v>1064</v>
      </c>
      <c r="H177" s="278" t="s">
        <v>982</v>
      </c>
      <c r="I177" s="278">
        <v>10</v>
      </c>
      <c r="J177" s="278" t="s">
        <v>983</v>
      </c>
      <c r="K177" s="278">
        <v>238</v>
      </c>
      <c r="L177" s="278">
        <v>5624</v>
      </c>
      <c r="M177" s="278">
        <v>938</v>
      </c>
      <c r="N177" s="278">
        <v>350</v>
      </c>
      <c r="O177" s="278">
        <v>6674</v>
      </c>
    </row>
    <row r="178" spans="1:15">
      <c r="A178" s="278">
        <v>11795</v>
      </c>
      <c r="B178" s="279">
        <v>42635</v>
      </c>
      <c r="C178" s="279">
        <v>42645</v>
      </c>
      <c r="D178" s="278" t="s">
        <v>984</v>
      </c>
      <c r="E178" s="278" t="s">
        <v>116</v>
      </c>
      <c r="F178" s="278" t="s">
        <v>985</v>
      </c>
      <c r="G178" s="278" t="s">
        <v>1064</v>
      </c>
      <c r="H178" s="278" t="s">
        <v>986</v>
      </c>
      <c r="I178" s="278">
        <v>10</v>
      </c>
      <c r="J178" s="278" t="s">
        <v>983</v>
      </c>
      <c r="K178" s="278">
        <v>238</v>
      </c>
      <c r="L178" s="278">
        <v>5874</v>
      </c>
      <c r="M178" s="278">
        <v>700</v>
      </c>
      <c r="N178" s="278">
        <v>588</v>
      </c>
      <c r="O178" s="278">
        <v>6924</v>
      </c>
    </row>
    <row r="179" spans="1:15">
      <c r="A179" s="278">
        <v>11796</v>
      </c>
      <c r="B179" s="279">
        <v>42655</v>
      </c>
      <c r="C179" s="279">
        <v>42665</v>
      </c>
      <c r="D179" s="278" t="s">
        <v>984</v>
      </c>
      <c r="E179" s="278" t="s">
        <v>118</v>
      </c>
      <c r="F179" s="278" t="s">
        <v>985</v>
      </c>
      <c r="G179" s="278" t="s">
        <v>1064</v>
      </c>
      <c r="H179" s="278" t="s">
        <v>986</v>
      </c>
      <c r="I179" s="278">
        <v>10</v>
      </c>
      <c r="J179" s="278" t="s">
        <v>983</v>
      </c>
      <c r="K179" s="278">
        <v>238</v>
      </c>
      <c r="L179" s="278">
        <v>6249</v>
      </c>
      <c r="M179" s="278">
        <v>700</v>
      </c>
      <c r="N179" s="278">
        <v>588</v>
      </c>
      <c r="O179" s="278">
        <v>7299</v>
      </c>
    </row>
    <row r="180" spans="1:15">
      <c r="A180" s="278">
        <v>11789</v>
      </c>
      <c r="B180" s="279">
        <v>42665</v>
      </c>
      <c r="C180" s="279">
        <v>42675</v>
      </c>
      <c r="D180" s="278" t="s">
        <v>980</v>
      </c>
      <c r="E180" s="278" t="s">
        <v>119</v>
      </c>
      <c r="F180" s="278" t="s">
        <v>981</v>
      </c>
      <c r="G180" s="278" t="s">
        <v>1064</v>
      </c>
      <c r="H180" s="278" t="s">
        <v>982</v>
      </c>
      <c r="I180" s="278">
        <v>10</v>
      </c>
      <c r="J180" s="278" t="s">
        <v>983</v>
      </c>
      <c r="K180" s="278">
        <v>238</v>
      </c>
      <c r="L180" s="278">
        <v>6249</v>
      </c>
      <c r="M180" s="278">
        <v>938</v>
      </c>
      <c r="N180" s="278">
        <v>350</v>
      </c>
      <c r="O180" s="278">
        <v>7299</v>
      </c>
    </row>
    <row r="181" spans="1:15">
      <c r="A181" s="278">
        <v>11797</v>
      </c>
      <c r="B181" s="279">
        <v>42675</v>
      </c>
      <c r="C181" s="279">
        <v>42685</v>
      </c>
      <c r="D181" s="278" t="s">
        <v>984</v>
      </c>
      <c r="E181" s="278" t="s">
        <v>120</v>
      </c>
      <c r="F181" s="278" t="s">
        <v>985</v>
      </c>
      <c r="G181" s="278" t="s">
        <v>1064</v>
      </c>
      <c r="H181" s="278" t="s">
        <v>986</v>
      </c>
      <c r="I181" s="278">
        <v>10</v>
      </c>
      <c r="J181" s="278" t="s">
        <v>983</v>
      </c>
      <c r="K181" s="278">
        <v>238</v>
      </c>
      <c r="L181" s="278">
        <v>6249</v>
      </c>
      <c r="M181" s="278">
        <v>700</v>
      </c>
      <c r="N181" s="278">
        <v>588</v>
      </c>
      <c r="O181" s="278">
        <v>7299</v>
      </c>
    </row>
    <row r="182" spans="1:15">
      <c r="A182" s="278">
        <v>11790</v>
      </c>
      <c r="B182" s="279">
        <v>42685</v>
      </c>
      <c r="C182" s="279">
        <v>42695</v>
      </c>
      <c r="D182" s="278" t="s">
        <v>980</v>
      </c>
      <c r="E182" s="278" t="s">
        <v>121</v>
      </c>
      <c r="F182" s="278" t="s">
        <v>981</v>
      </c>
      <c r="G182" s="278" t="s">
        <v>1064</v>
      </c>
      <c r="H182" s="278" t="s">
        <v>982</v>
      </c>
      <c r="I182" s="278">
        <v>10</v>
      </c>
      <c r="J182" s="278" t="s">
        <v>983</v>
      </c>
      <c r="K182" s="278">
        <v>238</v>
      </c>
      <c r="L182" s="278">
        <v>6249</v>
      </c>
      <c r="M182" s="278">
        <v>938</v>
      </c>
      <c r="N182" s="278">
        <v>350</v>
      </c>
      <c r="O182" s="278">
        <v>7299</v>
      </c>
    </row>
    <row r="183" spans="1:15">
      <c r="A183" s="278">
        <v>11798</v>
      </c>
      <c r="B183" s="279">
        <v>42695</v>
      </c>
      <c r="C183" s="279">
        <v>42705</v>
      </c>
      <c r="D183" s="278" t="s">
        <v>984</v>
      </c>
      <c r="E183" s="278" t="s">
        <v>122</v>
      </c>
      <c r="F183" s="278" t="s">
        <v>985</v>
      </c>
      <c r="G183" s="278" t="s">
        <v>1064</v>
      </c>
      <c r="H183" s="278" t="s">
        <v>986</v>
      </c>
      <c r="I183" s="278">
        <v>10</v>
      </c>
      <c r="J183" s="278" t="s">
        <v>983</v>
      </c>
      <c r="K183" s="278">
        <v>238</v>
      </c>
      <c r="L183" s="278">
        <v>6249</v>
      </c>
      <c r="M183" s="278">
        <v>700</v>
      </c>
      <c r="N183" s="278">
        <v>588</v>
      </c>
      <c r="O183" s="278">
        <v>7299</v>
      </c>
    </row>
    <row r="184" spans="1:15">
      <c r="A184" s="278">
        <v>11791</v>
      </c>
      <c r="B184" s="279">
        <v>42705</v>
      </c>
      <c r="C184" s="279">
        <v>42715</v>
      </c>
      <c r="D184" s="278" t="s">
        <v>980</v>
      </c>
      <c r="E184" s="278" t="s">
        <v>123</v>
      </c>
      <c r="F184" s="278" t="s">
        <v>981</v>
      </c>
      <c r="G184" s="278" t="s">
        <v>1064</v>
      </c>
      <c r="H184" s="278" t="s">
        <v>982</v>
      </c>
      <c r="I184" s="278">
        <v>10</v>
      </c>
      <c r="J184" s="278" t="s">
        <v>983</v>
      </c>
      <c r="K184" s="278">
        <v>238</v>
      </c>
      <c r="L184" s="278">
        <v>6249</v>
      </c>
      <c r="M184" s="278">
        <v>938</v>
      </c>
      <c r="N184" s="278">
        <v>350</v>
      </c>
      <c r="O184" s="278">
        <v>7299</v>
      </c>
    </row>
    <row r="185" spans="1:15">
      <c r="A185" s="278">
        <v>11517</v>
      </c>
      <c r="B185" s="279">
        <v>42492</v>
      </c>
      <c r="C185" s="279">
        <v>42506</v>
      </c>
      <c r="D185" s="278" t="s">
        <v>998</v>
      </c>
      <c r="E185" s="278" t="s">
        <v>126</v>
      </c>
      <c r="F185" s="278" t="s">
        <v>999</v>
      </c>
      <c r="G185" s="278" t="s">
        <v>994</v>
      </c>
      <c r="H185" s="278" t="s">
        <v>975</v>
      </c>
      <c r="I185" s="278">
        <v>14</v>
      </c>
      <c r="J185" s="278" t="s">
        <v>917</v>
      </c>
      <c r="K185" s="278">
        <v>420</v>
      </c>
      <c r="L185" s="278">
        <v>8123</v>
      </c>
      <c r="M185" s="278">
        <v>1250</v>
      </c>
      <c r="N185" s="278">
        <v>975</v>
      </c>
      <c r="O185" s="278">
        <v>10348</v>
      </c>
    </row>
    <row r="186" spans="1:15">
      <c r="A186" s="278">
        <v>11155</v>
      </c>
      <c r="B186" s="279">
        <v>42540</v>
      </c>
      <c r="C186" s="279">
        <v>42554</v>
      </c>
      <c r="D186" s="278" t="s">
        <v>998</v>
      </c>
      <c r="E186" s="278" t="s">
        <v>128</v>
      </c>
      <c r="F186" s="278" t="s">
        <v>999</v>
      </c>
      <c r="G186" s="278" t="s">
        <v>961</v>
      </c>
      <c r="H186" s="278" t="s">
        <v>975</v>
      </c>
      <c r="I186" s="278">
        <v>14</v>
      </c>
      <c r="J186" s="278" t="s">
        <v>917</v>
      </c>
      <c r="K186" s="278">
        <v>420</v>
      </c>
      <c r="L186" s="278">
        <v>8373</v>
      </c>
      <c r="M186" s="278">
        <v>1250</v>
      </c>
      <c r="N186" s="278">
        <v>975</v>
      </c>
      <c r="O186" s="278">
        <v>10598</v>
      </c>
    </row>
    <row r="187" spans="1:15">
      <c r="A187" s="278">
        <v>11518</v>
      </c>
      <c r="B187" s="279">
        <v>42576</v>
      </c>
      <c r="C187" s="279">
        <v>42590</v>
      </c>
      <c r="D187" s="278" t="s">
        <v>998</v>
      </c>
      <c r="E187" s="278" t="s">
        <v>130</v>
      </c>
      <c r="F187" s="278" t="s">
        <v>999</v>
      </c>
      <c r="G187" s="278" t="s">
        <v>994</v>
      </c>
      <c r="H187" s="278" t="s">
        <v>975</v>
      </c>
      <c r="I187" s="278">
        <v>14</v>
      </c>
      <c r="J187" s="278" t="s">
        <v>917</v>
      </c>
      <c r="K187" s="278">
        <v>420</v>
      </c>
      <c r="L187" s="278">
        <v>8123</v>
      </c>
      <c r="M187" s="278">
        <v>1250</v>
      </c>
      <c r="N187" s="278">
        <v>975</v>
      </c>
      <c r="O187" s="278">
        <v>10348</v>
      </c>
    </row>
    <row r="188" spans="1:15">
      <c r="A188" s="278">
        <v>11425</v>
      </c>
      <c r="B188" s="279">
        <v>42610</v>
      </c>
      <c r="C188" s="279">
        <v>42624</v>
      </c>
      <c r="D188" s="278" t="s">
        <v>998</v>
      </c>
      <c r="E188" s="278" t="s">
        <v>132</v>
      </c>
      <c r="F188" s="278" t="s">
        <v>999</v>
      </c>
      <c r="G188" s="278" t="s">
        <v>961</v>
      </c>
      <c r="H188" s="278" t="s">
        <v>975</v>
      </c>
      <c r="I188" s="278">
        <v>14</v>
      </c>
      <c r="J188" s="278" t="s">
        <v>917</v>
      </c>
      <c r="K188" s="278">
        <v>420</v>
      </c>
      <c r="L188" s="278">
        <v>8748</v>
      </c>
      <c r="M188" s="278">
        <v>1250</v>
      </c>
      <c r="N188" s="278">
        <v>975</v>
      </c>
      <c r="O188" s="278">
        <v>10973</v>
      </c>
    </row>
    <row r="189" spans="1:15">
      <c r="A189" s="278">
        <v>11519</v>
      </c>
      <c r="B189" s="279">
        <v>42660</v>
      </c>
      <c r="C189" s="279">
        <v>42674</v>
      </c>
      <c r="D189" s="278" t="s">
        <v>998</v>
      </c>
      <c r="E189" s="278" t="s">
        <v>134</v>
      </c>
      <c r="F189" s="278" t="s">
        <v>999</v>
      </c>
      <c r="G189" s="278" t="s">
        <v>994</v>
      </c>
      <c r="H189" s="278" t="s">
        <v>975</v>
      </c>
      <c r="I189" s="278">
        <v>14</v>
      </c>
      <c r="J189" s="278" t="s">
        <v>917</v>
      </c>
      <c r="K189" s="278">
        <v>420</v>
      </c>
      <c r="L189" s="278">
        <v>7998</v>
      </c>
      <c r="M189" s="278">
        <v>1250</v>
      </c>
      <c r="N189" s="278">
        <v>975</v>
      </c>
      <c r="O189" s="278">
        <v>10223</v>
      </c>
    </row>
    <row r="190" spans="1:15">
      <c r="A190" s="278">
        <v>11514</v>
      </c>
      <c r="B190" s="279">
        <v>42478</v>
      </c>
      <c r="C190" s="279">
        <v>42492</v>
      </c>
      <c r="D190" s="278" t="s">
        <v>992</v>
      </c>
      <c r="E190" s="278" t="s">
        <v>125</v>
      </c>
      <c r="F190" s="278" t="s">
        <v>993</v>
      </c>
      <c r="G190" s="278" t="s">
        <v>994</v>
      </c>
      <c r="H190" s="278" t="s">
        <v>940</v>
      </c>
      <c r="I190" s="278">
        <v>14</v>
      </c>
      <c r="J190" s="278" t="s">
        <v>917</v>
      </c>
      <c r="K190" s="278">
        <v>420</v>
      </c>
      <c r="L190" s="278">
        <v>7623</v>
      </c>
      <c r="M190" s="278">
        <v>975</v>
      </c>
      <c r="N190" s="278">
        <v>1250</v>
      </c>
      <c r="O190" s="278">
        <v>9848</v>
      </c>
    </row>
    <row r="191" spans="1:15">
      <c r="A191" s="278">
        <v>11154</v>
      </c>
      <c r="B191" s="279">
        <v>42526</v>
      </c>
      <c r="C191" s="279">
        <v>42540</v>
      </c>
      <c r="D191" s="278" t="s">
        <v>992</v>
      </c>
      <c r="E191" s="278" t="s">
        <v>127</v>
      </c>
      <c r="F191" s="278" t="s">
        <v>993</v>
      </c>
      <c r="G191" s="278" t="s">
        <v>961</v>
      </c>
      <c r="H191" s="278" t="s">
        <v>940</v>
      </c>
      <c r="I191" s="278">
        <v>14</v>
      </c>
      <c r="J191" s="278" t="s">
        <v>917</v>
      </c>
      <c r="K191" s="278">
        <v>420</v>
      </c>
      <c r="L191" s="278">
        <v>8373</v>
      </c>
      <c r="M191" s="278">
        <v>975</v>
      </c>
      <c r="N191" s="278">
        <v>1250</v>
      </c>
      <c r="O191" s="278">
        <v>10598</v>
      </c>
    </row>
    <row r="192" spans="1:15">
      <c r="A192" s="278">
        <v>11515</v>
      </c>
      <c r="B192" s="279">
        <v>42562</v>
      </c>
      <c r="C192" s="279">
        <v>42576</v>
      </c>
      <c r="D192" s="278" t="s">
        <v>992</v>
      </c>
      <c r="E192" s="278" t="s">
        <v>129</v>
      </c>
      <c r="F192" s="278" t="s">
        <v>993</v>
      </c>
      <c r="G192" s="278" t="s">
        <v>994</v>
      </c>
      <c r="H192" s="278" t="s">
        <v>940</v>
      </c>
      <c r="I192" s="278">
        <v>14</v>
      </c>
      <c r="J192" s="278" t="s">
        <v>917</v>
      </c>
      <c r="K192" s="278">
        <v>420</v>
      </c>
      <c r="L192" s="278">
        <v>8123</v>
      </c>
      <c r="M192" s="278">
        <v>975</v>
      </c>
      <c r="N192" s="278">
        <v>1250</v>
      </c>
      <c r="O192" s="278">
        <v>10348</v>
      </c>
    </row>
    <row r="193" spans="1:15">
      <c r="A193" s="278">
        <v>11417</v>
      </c>
      <c r="B193" s="279">
        <v>42596</v>
      </c>
      <c r="C193" s="279">
        <v>42610</v>
      </c>
      <c r="D193" s="278" t="s">
        <v>992</v>
      </c>
      <c r="E193" s="278" t="s">
        <v>131</v>
      </c>
      <c r="F193" s="278" t="s">
        <v>993</v>
      </c>
      <c r="G193" s="278" t="s">
        <v>961</v>
      </c>
      <c r="H193" s="278" t="s">
        <v>940</v>
      </c>
      <c r="I193" s="278">
        <v>14</v>
      </c>
      <c r="J193" s="278" t="s">
        <v>917</v>
      </c>
      <c r="K193" s="278">
        <v>420</v>
      </c>
      <c r="L193" s="278">
        <v>8248</v>
      </c>
      <c r="M193" s="278">
        <v>975</v>
      </c>
      <c r="N193" s="278">
        <v>1250</v>
      </c>
      <c r="O193" s="278">
        <v>10473</v>
      </c>
    </row>
    <row r="194" spans="1:15">
      <c r="A194" s="278">
        <v>11516</v>
      </c>
      <c r="B194" s="279">
        <v>42646</v>
      </c>
      <c r="C194" s="279">
        <v>42660</v>
      </c>
      <c r="D194" s="278" t="s">
        <v>992</v>
      </c>
      <c r="E194" s="278" t="s">
        <v>133</v>
      </c>
      <c r="F194" s="278" t="s">
        <v>993</v>
      </c>
      <c r="G194" s="278" t="s">
        <v>994</v>
      </c>
      <c r="H194" s="278" t="s">
        <v>940</v>
      </c>
      <c r="I194" s="278">
        <v>14</v>
      </c>
      <c r="J194" s="278" t="s">
        <v>917</v>
      </c>
      <c r="K194" s="278">
        <v>420</v>
      </c>
      <c r="L194" s="278">
        <v>8748</v>
      </c>
      <c r="M194" s="278">
        <v>975</v>
      </c>
      <c r="N194" s="278">
        <v>1250</v>
      </c>
      <c r="O194" s="278">
        <v>10973</v>
      </c>
    </row>
    <row r="195" spans="1:15">
      <c r="A195" s="278">
        <v>11741</v>
      </c>
      <c r="B195" s="279">
        <v>42409</v>
      </c>
      <c r="C195" s="279">
        <v>42423</v>
      </c>
      <c r="D195" s="278" t="s">
        <v>1005</v>
      </c>
      <c r="E195" s="278" t="s">
        <v>137</v>
      </c>
      <c r="F195" s="278" t="s">
        <v>1006</v>
      </c>
      <c r="G195" s="278" t="s">
        <v>1064</v>
      </c>
      <c r="H195" s="278" t="s">
        <v>982</v>
      </c>
      <c r="I195" s="278">
        <v>14</v>
      </c>
      <c r="J195" s="278" t="s">
        <v>983</v>
      </c>
      <c r="K195" s="278">
        <v>333</v>
      </c>
      <c r="L195" s="278">
        <v>8499</v>
      </c>
      <c r="M195" s="278">
        <v>588</v>
      </c>
      <c r="N195" s="278" t="s">
        <v>1077</v>
      </c>
      <c r="O195" s="278">
        <v>8849</v>
      </c>
    </row>
    <row r="196" spans="1:15">
      <c r="A196" s="278">
        <v>11766</v>
      </c>
      <c r="B196" s="279">
        <v>42477</v>
      </c>
      <c r="C196" s="279">
        <v>42491</v>
      </c>
      <c r="D196" s="278" t="s">
        <v>1005</v>
      </c>
      <c r="E196" s="278" t="s">
        <v>140</v>
      </c>
      <c r="F196" s="278" t="s">
        <v>1006</v>
      </c>
      <c r="G196" s="278" t="s">
        <v>1064</v>
      </c>
      <c r="H196" s="278" t="s">
        <v>982</v>
      </c>
      <c r="I196" s="278">
        <v>14</v>
      </c>
      <c r="J196" s="278" t="s">
        <v>983</v>
      </c>
      <c r="K196" s="278">
        <v>333</v>
      </c>
      <c r="L196" s="278">
        <v>8249</v>
      </c>
      <c r="M196" s="278">
        <v>588</v>
      </c>
      <c r="N196" s="278" t="s">
        <v>1077</v>
      </c>
      <c r="O196" s="278">
        <v>8599</v>
      </c>
    </row>
    <row r="197" spans="1:15">
      <c r="A197" s="278">
        <v>11784</v>
      </c>
      <c r="B197" s="279">
        <v>42725</v>
      </c>
      <c r="C197" s="279">
        <v>42739</v>
      </c>
      <c r="D197" s="278" t="s">
        <v>1005</v>
      </c>
      <c r="E197" s="278" t="s">
        <v>142</v>
      </c>
      <c r="F197" s="278" t="s">
        <v>1006</v>
      </c>
      <c r="G197" s="278" t="s">
        <v>1064</v>
      </c>
      <c r="H197" s="278" t="s">
        <v>982</v>
      </c>
      <c r="I197" s="278">
        <v>14</v>
      </c>
      <c r="J197" s="278" t="s">
        <v>983</v>
      </c>
      <c r="K197" s="278">
        <v>333</v>
      </c>
      <c r="L197" s="278">
        <v>8499</v>
      </c>
      <c r="M197" s="278">
        <v>588</v>
      </c>
      <c r="N197" s="278" t="s">
        <v>1077</v>
      </c>
      <c r="O197" s="278">
        <v>8849</v>
      </c>
    </row>
    <row r="198" spans="1:15">
      <c r="A198" s="278">
        <v>11721</v>
      </c>
      <c r="B198" s="279">
        <v>42375</v>
      </c>
      <c r="C198" s="279">
        <v>42389</v>
      </c>
      <c r="D198" s="278" t="s">
        <v>989</v>
      </c>
      <c r="E198" s="278" t="s">
        <v>135</v>
      </c>
      <c r="F198" s="278" t="s">
        <v>990</v>
      </c>
      <c r="G198" s="278" t="s">
        <v>1064</v>
      </c>
      <c r="H198" s="278" t="s">
        <v>991</v>
      </c>
      <c r="I198" s="278">
        <v>14</v>
      </c>
      <c r="J198" s="278" t="s">
        <v>983</v>
      </c>
      <c r="K198" s="278">
        <v>333</v>
      </c>
      <c r="L198" s="278">
        <v>8499</v>
      </c>
      <c r="M198" s="278" t="s">
        <v>1077</v>
      </c>
      <c r="N198" s="278">
        <v>588</v>
      </c>
      <c r="O198" s="278">
        <v>8849</v>
      </c>
    </row>
    <row r="199" spans="1:15">
      <c r="A199" s="278">
        <v>11761</v>
      </c>
      <c r="B199" s="279">
        <v>42423</v>
      </c>
      <c r="C199" s="279">
        <v>42437</v>
      </c>
      <c r="D199" s="278" t="s">
        <v>989</v>
      </c>
      <c r="E199" s="278" t="s">
        <v>139</v>
      </c>
      <c r="F199" s="278" t="s">
        <v>990</v>
      </c>
      <c r="G199" s="278" t="s">
        <v>1064</v>
      </c>
      <c r="H199" s="278" t="s">
        <v>991</v>
      </c>
      <c r="I199" s="278">
        <v>14</v>
      </c>
      <c r="J199" s="278" t="s">
        <v>983</v>
      </c>
      <c r="K199" s="278">
        <v>333</v>
      </c>
      <c r="L199" s="278">
        <v>8499</v>
      </c>
      <c r="M199" s="278" t="s">
        <v>1077</v>
      </c>
      <c r="N199" s="278">
        <v>588</v>
      </c>
      <c r="O199" s="278">
        <v>8849</v>
      </c>
    </row>
    <row r="200" spans="1:15">
      <c r="A200" s="278">
        <v>11781</v>
      </c>
      <c r="B200" s="279">
        <v>42611</v>
      </c>
      <c r="C200" s="279">
        <v>42625</v>
      </c>
      <c r="D200" s="278" t="s">
        <v>989</v>
      </c>
      <c r="E200" s="278" t="s">
        <v>141</v>
      </c>
      <c r="F200" s="278" t="s">
        <v>990</v>
      </c>
      <c r="G200" s="278" t="s">
        <v>1064</v>
      </c>
      <c r="H200" s="278" t="s">
        <v>991</v>
      </c>
      <c r="I200" s="278">
        <v>14</v>
      </c>
      <c r="J200" s="278" t="s">
        <v>983</v>
      </c>
      <c r="K200" s="278">
        <v>333</v>
      </c>
      <c r="L200" s="278">
        <v>7499</v>
      </c>
      <c r="M200" s="278" t="s">
        <v>1077</v>
      </c>
      <c r="N200" s="278">
        <v>588</v>
      </c>
      <c r="O200" s="278">
        <v>7849</v>
      </c>
    </row>
    <row r="201" spans="1:15">
      <c r="A201" s="278">
        <v>11078</v>
      </c>
      <c r="B201" s="279">
        <v>42460</v>
      </c>
      <c r="C201" s="279">
        <v>42467</v>
      </c>
      <c r="D201" s="278" t="s">
        <v>922</v>
      </c>
      <c r="E201" s="278" t="s">
        <v>377</v>
      </c>
      <c r="F201" s="278" t="s">
        <v>936</v>
      </c>
      <c r="G201" s="278" t="s">
        <v>1062</v>
      </c>
      <c r="H201" s="278" t="s">
        <v>937</v>
      </c>
      <c r="I201" s="278">
        <v>7</v>
      </c>
      <c r="J201" s="278" t="s">
        <v>917</v>
      </c>
      <c r="K201" s="278">
        <v>210</v>
      </c>
      <c r="L201" s="278">
        <v>3249</v>
      </c>
      <c r="M201" s="278">
        <v>975</v>
      </c>
      <c r="N201" s="278" t="s">
        <v>1077</v>
      </c>
      <c r="O201" s="278">
        <v>4224</v>
      </c>
    </row>
    <row r="202" spans="1:15">
      <c r="A202" s="278">
        <v>11079</v>
      </c>
      <c r="B202" s="279">
        <v>42516</v>
      </c>
      <c r="C202" s="279">
        <v>42523</v>
      </c>
      <c r="D202" s="278" t="s">
        <v>922</v>
      </c>
      <c r="E202" s="278" t="s">
        <v>379</v>
      </c>
      <c r="F202" s="278" t="s">
        <v>936</v>
      </c>
      <c r="G202" s="278" t="s">
        <v>1062</v>
      </c>
      <c r="H202" s="278" t="s">
        <v>937</v>
      </c>
      <c r="I202" s="278">
        <v>7</v>
      </c>
      <c r="J202" s="278" t="s">
        <v>917</v>
      </c>
      <c r="K202" s="278">
        <v>210</v>
      </c>
      <c r="L202" s="278">
        <v>4249</v>
      </c>
      <c r="M202" s="278">
        <v>975</v>
      </c>
      <c r="N202" s="278" t="s">
        <v>1077</v>
      </c>
      <c r="O202" s="278">
        <v>5224</v>
      </c>
    </row>
    <row r="203" spans="1:15">
      <c r="A203" s="278">
        <v>11080</v>
      </c>
      <c r="B203" s="279">
        <v>42544</v>
      </c>
      <c r="C203" s="279">
        <v>42551</v>
      </c>
      <c r="D203" s="278" t="s">
        <v>922</v>
      </c>
      <c r="E203" s="278" t="s">
        <v>380</v>
      </c>
      <c r="F203" s="278" t="s">
        <v>936</v>
      </c>
      <c r="G203" s="278" t="s">
        <v>1062</v>
      </c>
      <c r="H203" s="278" t="s">
        <v>937</v>
      </c>
      <c r="I203" s="278">
        <v>7</v>
      </c>
      <c r="J203" s="278" t="s">
        <v>917</v>
      </c>
      <c r="K203" s="278">
        <v>210</v>
      </c>
      <c r="L203" s="278">
        <v>4249</v>
      </c>
      <c r="M203" s="278">
        <v>975</v>
      </c>
      <c r="N203" s="278" t="s">
        <v>1077</v>
      </c>
      <c r="O203" s="278">
        <v>5224</v>
      </c>
    </row>
    <row r="204" spans="1:15">
      <c r="A204" s="278">
        <v>11081</v>
      </c>
      <c r="B204" s="279">
        <v>42572</v>
      </c>
      <c r="C204" s="279">
        <v>42579</v>
      </c>
      <c r="D204" s="278" t="s">
        <v>922</v>
      </c>
      <c r="E204" s="278" t="s">
        <v>381</v>
      </c>
      <c r="F204" s="278" t="s">
        <v>936</v>
      </c>
      <c r="G204" s="278" t="s">
        <v>1062</v>
      </c>
      <c r="H204" s="278" t="s">
        <v>937</v>
      </c>
      <c r="I204" s="278">
        <v>7</v>
      </c>
      <c r="J204" s="278" t="s">
        <v>917</v>
      </c>
      <c r="K204" s="278">
        <v>210</v>
      </c>
      <c r="L204" s="278">
        <v>4124</v>
      </c>
      <c r="M204" s="278">
        <v>975</v>
      </c>
      <c r="N204" s="278" t="s">
        <v>1077</v>
      </c>
      <c r="O204" s="278">
        <v>5099</v>
      </c>
    </row>
    <row r="205" spans="1:15">
      <c r="A205" s="278">
        <v>11082</v>
      </c>
      <c r="B205" s="279">
        <v>42600</v>
      </c>
      <c r="C205" s="279">
        <v>42607</v>
      </c>
      <c r="D205" s="278" t="s">
        <v>922</v>
      </c>
      <c r="E205" s="278" t="s">
        <v>382</v>
      </c>
      <c r="F205" s="278" t="s">
        <v>936</v>
      </c>
      <c r="G205" s="278" t="s">
        <v>1062</v>
      </c>
      <c r="H205" s="278" t="s">
        <v>937</v>
      </c>
      <c r="I205" s="278">
        <v>7</v>
      </c>
      <c r="J205" s="278" t="s">
        <v>917</v>
      </c>
      <c r="K205" s="278">
        <v>210</v>
      </c>
      <c r="L205" s="278">
        <v>4249</v>
      </c>
      <c r="M205" s="278">
        <v>975</v>
      </c>
      <c r="N205" s="278" t="s">
        <v>1077</v>
      </c>
      <c r="O205" s="278">
        <v>5224</v>
      </c>
    </row>
    <row r="206" spans="1:15">
      <c r="A206" s="278">
        <v>11083</v>
      </c>
      <c r="B206" s="279">
        <v>42628</v>
      </c>
      <c r="C206" s="279">
        <v>42635</v>
      </c>
      <c r="D206" s="278" t="s">
        <v>922</v>
      </c>
      <c r="E206" s="278" t="s">
        <v>383</v>
      </c>
      <c r="F206" s="278" t="s">
        <v>936</v>
      </c>
      <c r="G206" s="278" t="s">
        <v>1062</v>
      </c>
      <c r="H206" s="278" t="s">
        <v>937</v>
      </c>
      <c r="I206" s="278">
        <v>7</v>
      </c>
      <c r="J206" s="278" t="s">
        <v>917</v>
      </c>
      <c r="K206" s="278">
        <v>210</v>
      </c>
      <c r="L206" s="278">
        <v>4499</v>
      </c>
      <c r="M206" s="278">
        <v>975</v>
      </c>
      <c r="N206" s="278" t="s">
        <v>1077</v>
      </c>
      <c r="O206" s="278">
        <v>5474</v>
      </c>
    </row>
    <row r="207" spans="1:15">
      <c r="A207" s="278">
        <v>11084</v>
      </c>
      <c r="B207" s="279">
        <v>42656</v>
      </c>
      <c r="C207" s="279">
        <v>42663</v>
      </c>
      <c r="D207" s="278" t="s">
        <v>922</v>
      </c>
      <c r="E207" s="278" t="s">
        <v>384</v>
      </c>
      <c r="F207" s="278" t="s">
        <v>936</v>
      </c>
      <c r="G207" s="278" t="s">
        <v>1062</v>
      </c>
      <c r="H207" s="278" t="s">
        <v>937</v>
      </c>
      <c r="I207" s="278">
        <v>7</v>
      </c>
      <c r="J207" s="278" t="s">
        <v>917</v>
      </c>
      <c r="K207" s="278">
        <v>210</v>
      </c>
      <c r="L207" s="278">
        <v>4249</v>
      </c>
      <c r="M207" s="278">
        <v>975</v>
      </c>
      <c r="N207" s="278" t="s">
        <v>1077</v>
      </c>
      <c r="O207" s="278">
        <v>5224</v>
      </c>
    </row>
    <row r="208" spans="1:15">
      <c r="A208" s="278">
        <v>11641</v>
      </c>
      <c r="B208" s="279">
        <v>42670</v>
      </c>
      <c r="C208" s="279">
        <v>42677</v>
      </c>
      <c r="D208" s="278" t="s">
        <v>922</v>
      </c>
      <c r="E208" s="278" t="s">
        <v>566</v>
      </c>
      <c r="F208" s="278" t="s">
        <v>936</v>
      </c>
      <c r="G208" s="278" t="s">
        <v>1062</v>
      </c>
      <c r="H208" s="278" t="s">
        <v>937</v>
      </c>
      <c r="I208" s="278">
        <v>7</v>
      </c>
      <c r="J208" s="278" t="s">
        <v>917</v>
      </c>
      <c r="K208" s="278">
        <v>210</v>
      </c>
      <c r="L208" s="278">
        <v>3874</v>
      </c>
      <c r="M208" s="278">
        <v>975</v>
      </c>
      <c r="N208" s="278" t="s">
        <v>1077</v>
      </c>
      <c r="O208" s="278">
        <v>4849</v>
      </c>
    </row>
    <row r="209" spans="1:15">
      <c r="A209" s="278">
        <v>11085</v>
      </c>
      <c r="B209" s="279">
        <v>42684</v>
      </c>
      <c r="C209" s="279">
        <v>42691</v>
      </c>
      <c r="D209" s="278" t="s">
        <v>922</v>
      </c>
      <c r="E209" s="278" t="s">
        <v>385</v>
      </c>
      <c r="F209" s="278" t="s">
        <v>936</v>
      </c>
      <c r="G209" s="278" t="s">
        <v>1062</v>
      </c>
      <c r="H209" s="278" t="s">
        <v>937</v>
      </c>
      <c r="I209" s="278">
        <v>7</v>
      </c>
      <c r="J209" s="278" t="s">
        <v>917</v>
      </c>
      <c r="K209" s="278">
        <v>210</v>
      </c>
      <c r="L209" s="278">
        <v>3499</v>
      </c>
      <c r="M209" s="278">
        <v>975</v>
      </c>
      <c r="N209" s="278" t="s">
        <v>1077</v>
      </c>
      <c r="O209" s="278">
        <v>4474</v>
      </c>
    </row>
    <row r="210" spans="1:15">
      <c r="A210" s="278">
        <v>11532</v>
      </c>
      <c r="B210" s="279">
        <v>42491</v>
      </c>
      <c r="C210" s="279">
        <v>42505</v>
      </c>
      <c r="D210" s="278" t="s">
        <v>994</v>
      </c>
      <c r="E210" s="278" t="s">
        <v>143</v>
      </c>
      <c r="F210" s="278" t="s">
        <v>995</v>
      </c>
      <c r="G210" s="278" t="s">
        <v>961</v>
      </c>
      <c r="H210" s="278" t="s">
        <v>918</v>
      </c>
      <c r="I210" s="278">
        <v>14</v>
      </c>
      <c r="J210" s="278" t="s">
        <v>917</v>
      </c>
      <c r="K210" s="278">
        <v>420</v>
      </c>
      <c r="L210" s="278">
        <v>7999</v>
      </c>
      <c r="M210" s="278" t="s">
        <v>1077</v>
      </c>
      <c r="N210" s="278" t="s">
        <v>1077</v>
      </c>
      <c r="O210" s="278">
        <v>7999</v>
      </c>
    </row>
    <row r="211" spans="1:15">
      <c r="A211" s="278">
        <v>11146</v>
      </c>
      <c r="B211" s="279">
        <v>42513</v>
      </c>
      <c r="C211" s="279">
        <v>42527</v>
      </c>
      <c r="D211" s="278" t="s">
        <v>994</v>
      </c>
      <c r="E211" s="278" t="s">
        <v>145</v>
      </c>
      <c r="F211" s="278" t="s">
        <v>995</v>
      </c>
      <c r="G211" s="278" t="s">
        <v>978</v>
      </c>
      <c r="H211" s="278" t="s">
        <v>918</v>
      </c>
      <c r="I211" s="278">
        <v>14</v>
      </c>
      <c r="J211" s="278" t="s">
        <v>917</v>
      </c>
      <c r="K211" s="278">
        <v>420</v>
      </c>
      <c r="L211" s="278">
        <v>8249</v>
      </c>
      <c r="M211" s="278" t="s">
        <v>1077</v>
      </c>
      <c r="N211" s="278" t="s">
        <v>1077</v>
      </c>
      <c r="O211" s="278">
        <v>8249</v>
      </c>
    </row>
    <row r="212" spans="1:15">
      <c r="A212" s="278">
        <v>11533</v>
      </c>
      <c r="B212" s="279">
        <v>42541</v>
      </c>
      <c r="C212" s="279">
        <v>42555</v>
      </c>
      <c r="D212" s="278" t="s">
        <v>994</v>
      </c>
      <c r="E212" s="278" t="s">
        <v>150</v>
      </c>
      <c r="F212" s="278" t="s">
        <v>995</v>
      </c>
      <c r="G212" s="278" t="s">
        <v>994</v>
      </c>
      <c r="H212" s="278" t="s">
        <v>918</v>
      </c>
      <c r="I212" s="278">
        <v>14</v>
      </c>
      <c r="J212" s="278" t="s">
        <v>917</v>
      </c>
      <c r="K212" s="278">
        <v>420</v>
      </c>
      <c r="L212" s="278">
        <v>8249</v>
      </c>
      <c r="M212" s="278" t="s">
        <v>1077</v>
      </c>
      <c r="N212" s="278" t="s">
        <v>1077</v>
      </c>
      <c r="O212" s="278">
        <v>8249</v>
      </c>
    </row>
    <row r="213" spans="1:15">
      <c r="A213" s="278">
        <v>11357</v>
      </c>
      <c r="B213" s="279">
        <v>42597</v>
      </c>
      <c r="C213" s="279">
        <v>42611</v>
      </c>
      <c r="D213" s="278" t="s">
        <v>994</v>
      </c>
      <c r="E213" s="278" t="s">
        <v>151</v>
      </c>
      <c r="F213" s="278" t="s">
        <v>995</v>
      </c>
      <c r="G213" s="278" t="s">
        <v>978</v>
      </c>
      <c r="H213" s="278" t="s">
        <v>918</v>
      </c>
      <c r="I213" s="278">
        <v>14</v>
      </c>
      <c r="J213" s="278" t="s">
        <v>917</v>
      </c>
      <c r="K213" s="278">
        <v>420</v>
      </c>
      <c r="L213" s="278">
        <v>7999</v>
      </c>
      <c r="M213" s="278" t="s">
        <v>1077</v>
      </c>
      <c r="N213" s="278" t="s">
        <v>1077</v>
      </c>
      <c r="O213" s="278">
        <v>7999</v>
      </c>
    </row>
    <row r="214" spans="1:15">
      <c r="A214" s="278">
        <v>11534</v>
      </c>
      <c r="B214" s="279">
        <v>42625</v>
      </c>
      <c r="C214" s="279">
        <v>42639</v>
      </c>
      <c r="D214" s="278" t="s">
        <v>994</v>
      </c>
      <c r="E214" s="278" t="s">
        <v>154</v>
      </c>
      <c r="F214" s="278" t="s">
        <v>995</v>
      </c>
      <c r="G214" s="278" t="s">
        <v>994</v>
      </c>
      <c r="H214" s="278" t="s">
        <v>918</v>
      </c>
      <c r="I214" s="278">
        <v>14</v>
      </c>
      <c r="J214" s="278" t="s">
        <v>917</v>
      </c>
      <c r="K214" s="278">
        <v>420</v>
      </c>
      <c r="L214" s="278">
        <v>8499</v>
      </c>
      <c r="M214" s="278" t="s">
        <v>1077</v>
      </c>
      <c r="N214" s="278" t="s">
        <v>1077</v>
      </c>
      <c r="O214" s="278">
        <v>8499</v>
      </c>
    </row>
    <row r="215" spans="1:15">
      <c r="A215" s="278">
        <v>11529</v>
      </c>
      <c r="B215" s="279">
        <v>42513</v>
      </c>
      <c r="C215" s="279">
        <v>42527</v>
      </c>
      <c r="D215" s="278" t="s">
        <v>996</v>
      </c>
      <c r="E215" s="278" t="s">
        <v>146</v>
      </c>
      <c r="F215" s="278" t="s">
        <v>997</v>
      </c>
      <c r="G215" s="278" t="s">
        <v>994</v>
      </c>
      <c r="H215" s="278" t="s">
        <v>930</v>
      </c>
      <c r="I215" s="278">
        <v>14</v>
      </c>
      <c r="J215" s="278" t="s">
        <v>917</v>
      </c>
      <c r="K215" s="278">
        <v>420</v>
      </c>
      <c r="L215" s="278">
        <v>8249</v>
      </c>
      <c r="M215" s="278" t="s">
        <v>1077</v>
      </c>
      <c r="N215" s="278" t="s">
        <v>1077</v>
      </c>
      <c r="O215" s="278">
        <v>8249</v>
      </c>
    </row>
    <row r="216" spans="1:15">
      <c r="A216" s="278">
        <v>11148</v>
      </c>
      <c r="B216" s="279">
        <v>42541</v>
      </c>
      <c r="C216" s="279">
        <v>42555</v>
      </c>
      <c r="D216" s="278" t="s">
        <v>996</v>
      </c>
      <c r="E216" s="278" t="s">
        <v>149</v>
      </c>
      <c r="F216" s="278" t="s">
        <v>997</v>
      </c>
      <c r="G216" s="278" t="s">
        <v>978</v>
      </c>
      <c r="H216" s="278" t="s">
        <v>930</v>
      </c>
      <c r="I216" s="278">
        <v>14</v>
      </c>
      <c r="J216" s="278" t="s">
        <v>917</v>
      </c>
      <c r="K216" s="278">
        <v>420</v>
      </c>
      <c r="L216" s="278">
        <v>8249</v>
      </c>
      <c r="M216" s="278" t="s">
        <v>1077</v>
      </c>
      <c r="N216" s="278" t="s">
        <v>1077</v>
      </c>
      <c r="O216" s="278">
        <v>8249</v>
      </c>
    </row>
    <row r="217" spans="1:15">
      <c r="A217" s="278">
        <v>11530</v>
      </c>
      <c r="B217" s="279">
        <v>42597</v>
      </c>
      <c r="C217" s="279">
        <v>42611</v>
      </c>
      <c r="D217" s="278" t="s">
        <v>996</v>
      </c>
      <c r="E217" s="278" t="s">
        <v>152</v>
      </c>
      <c r="F217" s="278" t="s">
        <v>997</v>
      </c>
      <c r="G217" s="278" t="s">
        <v>994</v>
      </c>
      <c r="H217" s="278" t="s">
        <v>930</v>
      </c>
      <c r="I217" s="278">
        <v>14</v>
      </c>
      <c r="J217" s="278" t="s">
        <v>917</v>
      </c>
      <c r="K217" s="278">
        <v>420</v>
      </c>
      <c r="L217" s="278">
        <v>7999</v>
      </c>
      <c r="M217" s="278" t="s">
        <v>1077</v>
      </c>
      <c r="N217" s="278" t="s">
        <v>1077</v>
      </c>
      <c r="O217" s="278">
        <v>7999</v>
      </c>
    </row>
    <row r="218" spans="1:15">
      <c r="A218" s="278">
        <v>11358</v>
      </c>
      <c r="B218" s="279">
        <v>42625</v>
      </c>
      <c r="C218" s="279">
        <v>42639</v>
      </c>
      <c r="D218" s="278" t="s">
        <v>996</v>
      </c>
      <c r="E218" s="278" t="s">
        <v>153</v>
      </c>
      <c r="F218" s="278" t="s">
        <v>997</v>
      </c>
      <c r="G218" s="278" t="s">
        <v>978</v>
      </c>
      <c r="H218" s="278" t="s">
        <v>930</v>
      </c>
      <c r="I218" s="278">
        <v>14</v>
      </c>
      <c r="J218" s="278" t="s">
        <v>917</v>
      </c>
      <c r="K218" s="278">
        <v>420</v>
      </c>
      <c r="L218" s="278">
        <v>8499</v>
      </c>
      <c r="M218" s="278" t="s">
        <v>1077</v>
      </c>
      <c r="N218" s="278" t="s">
        <v>1077</v>
      </c>
      <c r="O218" s="278">
        <v>8499</v>
      </c>
    </row>
    <row r="219" spans="1:15">
      <c r="A219" s="278">
        <v>11490</v>
      </c>
      <c r="B219" s="279">
        <v>42457</v>
      </c>
      <c r="C219" s="279">
        <v>42464</v>
      </c>
      <c r="D219" s="278" t="s">
        <v>932</v>
      </c>
      <c r="E219" s="278" t="s">
        <v>157</v>
      </c>
      <c r="F219" s="278" t="s">
        <v>933</v>
      </c>
      <c r="G219" s="278" t="s">
        <v>994</v>
      </c>
      <c r="H219" s="278" t="s">
        <v>930</v>
      </c>
      <c r="I219" s="278">
        <v>7</v>
      </c>
      <c r="J219" s="278" t="s">
        <v>917</v>
      </c>
      <c r="K219" s="278">
        <v>210</v>
      </c>
      <c r="L219" s="278">
        <v>3249</v>
      </c>
      <c r="M219" s="278" t="s">
        <v>1077</v>
      </c>
      <c r="N219" s="278">
        <v>1125</v>
      </c>
      <c r="O219" s="278">
        <v>4374</v>
      </c>
    </row>
    <row r="220" spans="1:15">
      <c r="A220" s="278">
        <v>11121</v>
      </c>
      <c r="B220" s="279">
        <v>42467</v>
      </c>
      <c r="C220" s="279">
        <v>42474</v>
      </c>
      <c r="D220" s="278" t="s">
        <v>932</v>
      </c>
      <c r="E220" s="278" t="s">
        <v>158</v>
      </c>
      <c r="F220" s="278" t="s">
        <v>933</v>
      </c>
      <c r="G220" s="278" t="s">
        <v>1062</v>
      </c>
      <c r="H220" s="278" t="s">
        <v>930</v>
      </c>
      <c r="I220" s="278">
        <v>7</v>
      </c>
      <c r="J220" s="278" t="s">
        <v>917</v>
      </c>
      <c r="K220" s="278">
        <v>210</v>
      </c>
      <c r="L220" s="278">
        <v>3374</v>
      </c>
      <c r="M220" s="278" t="s">
        <v>1077</v>
      </c>
      <c r="N220" s="278" t="s">
        <v>1077</v>
      </c>
      <c r="O220" s="278">
        <v>3374</v>
      </c>
    </row>
    <row r="221" spans="1:15">
      <c r="A221" s="278">
        <v>11906</v>
      </c>
      <c r="B221" s="279">
        <v>42469</v>
      </c>
      <c r="C221" s="279">
        <v>42476</v>
      </c>
      <c r="D221" s="278" t="s">
        <v>932</v>
      </c>
      <c r="E221" s="278" t="s">
        <v>159</v>
      </c>
      <c r="F221" s="278" t="s">
        <v>933</v>
      </c>
      <c r="G221" s="278" t="s">
        <v>923</v>
      </c>
      <c r="H221" s="278" t="s">
        <v>930</v>
      </c>
      <c r="I221" s="278">
        <v>7</v>
      </c>
      <c r="J221" s="278" t="s">
        <v>917</v>
      </c>
      <c r="K221" s="278">
        <v>210</v>
      </c>
      <c r="L221" s="278">
        <v>3499</v>
      </c>
      <c r="M221" s="278" t="s">
        <v>1077</v>
      </c>
      <c r="N221" s="278">
        <v>1125</v>
      </c>
      <c r="O221" s="278">
        <v>4624</v>
      </c>
    </row>
    <row r="222" spans="1:15">
      <c r="A222" s="278">
        <v>11491</v>
      </c>
      <c r="B222" s="279">
        <v>42471</v>
      </c>
      <c r="C222" s="279">
        <v>42478</v>
      </c>
      <c r="D222" s="278" t="s">
        <v>932</v>
      </c>
      <c r="E222" s="278" t="s">
        <v>161</v>
      </c>
      <c r="F222" s="278" t="s">
        <v>933</v>
      </c>
      <c r="G222" s="278" t="s">
        <v>994</v>
      </c>
      <c r="H222" s="278" t="s">
        <v>930</v>
      </c>
      <c r="I222" s="278">
        <v>7</v>
      </c>
      <c r="J222" s="278" t="s">
        <v>917</v>
      </c>
      <c r="K222" s="278">
        <v>210</v>
      </c>
      <c r="L222" s="278">
        <v>3499</v>
      </c>
      <c r="M222" s="278" t="s">
        <v>1077</v>
      </c>
      <c r="N222" s="278">
        <v>1125</v>
      </c>
      <c r="O222" s="278">
        <v>4624</v>
      </c>
    </row>
    <row r="223" spans="1:15">
      <c r="A223" s="278">
        <v>11077</v>
      </c>
      <c r="B223" s="279">
        <v>42481</v>
      </c>
      <c r="C223" s="279">
        <v>42488</v>
      </c>
      <c r="D223" s="278" t="s">
        <v>932</v>
      </c>
      <c r="E223" s="278" t="s">
        <v>162</v>
      </c>
      <c r="F223" s="278" t="s">
        <v>933</v>
      </c>
      <c r="G223" s="278" t="s">
        <v>1062</v>
      </c>
      <c r="H223" s="278" t="s">
        <v>930</v>
      </c>
      <c r="I223" s="278">
        <v>7</v>
      </c>
      <c r="J223" s="278" t="s">
        <v>917</v>
      </c>
      <c r="K223" s="278">
        <v>210</v>
      </c>
      <c r="L223" s="278">
        <v>3874</v>
      </c>
      <c r="M223" s="278" t="s">
        <v>1077</v>
      </c>
      <c r="N223" s="278">
        <v>1125</v>
      </c>
      <c r="O223" s="278">
        <v>4999</v>
      </c>
    </row>
    <row r="224" spans="1:15">
      <c r="A224" s="278">
        <v>11561</v>
      </c>
      <c r="B224" s="279">
        <v>42505</v>
      </c>
      <c r="C224" s="279">
        <v>42512</v>
      </c>
      <c r="D224" s="278" t="s">
        <v>932</v>
      </c>
      <c r="E224" s="278" t="s">
        <v>164</v>
      </c>
      <c r="F224" s="278" t="s">
        <v>933</v>
      </c>
      <c r="G224" s="278" t="s">
        <v>961</v>
      </c>
      <c r="H224" s="278" t="s">
        <v>930</v>
      </c>
      <c r="I224" s="278">
        <v>7</v>
      </c>
      <c r="J224" s="278" t="s">
        <v>917</v>
      </c>
      <c r="K224" s="278">
        <v>210</v>
      </c>
      <c r="L224" s="278">
        <v>4249</v>
      </c>
      <c r="M224" s="278" t="s">
        <v>1077</v>
      </c>
      <c r="N224" s="278">
        <v>1125</v>
      </c>
      <c r="O224" s="278">
        <v>5374</v>
      </c>
    </row>
    <row r="225" spans="1:15">
      <c r="A225" s="278">
        <v>11562</v>
      </c>
      <c r="B225" s="279">
        <v>42519</v>
      </c>
      <c r="C225" s="279">
        <v>42526</v>
      </c>
      <c r="D225" s="278" t="s">
        <v>932</v>
      </c>
      <c r="E225" s="278" t="s">
        <v>165</v>
      </c>
      <c r="F225" s="278" t="s">
        <v>933</v>
      </c>
      <c r="G225" s="278" t="s">
        <v>961</v>
      </c>
      <c r="H225" s="278" t="s">
        <v>930</v>
      </c>
      <c r="I225" s="278">
        <v>7</v>
      </c>
      <c r="J225" s="278" t="s">
        <v>917</v>
      </c>
      <c r="K225" s="278">
        <v>210</v>
      </c>
      <c r="L225" s="278">
        <v>4249</v>
      </c>
      <c r="M225" s="278" t="s">
        <v>1077</v>
      </c>
      <c r="N225" s="278">
        <v>1125</v>
      </c>
      <c r="O225" s="278">
        <v>5374</v>
      </c>
    </row>
    <row r="226" spans="1:15">
      <c r="A226" s="278">
        <v>11365</v>
      </c>
      <c r="B226" s="279">
        <v>42527</v>
      </c>
      <c r="C226" s="279">
        <v>42534</v>
      </c>
      <c r="D226" s="278" t="s">
        <v>932</v>
      </c>
      <c r="E226" s="278" t="s">
        <v>166</v>
      </c>
      <c r="F226" s="278" t="s">
        <v>933</v>
      </c>
      <c r="G226" s="278" t="s">
        <v>978</v>
      </c>
      <c r="H226" s="278" t="s">
        <v>930</v>
      </c>
      <c r="I226" s="278">
        <v>7</v>
      </c>
      <c r="J226" s="278" t="s">
        <v>917</v>
      </c>
      <c r="K226" s="278">
        <v>210</v>
      </c>
      <c r="L226" s="278">
        <v>4249</v>
      </c>
      <c r="M226" s="278" t="s">
        <v>1077</v>
      </c>
      <c r="N226" s="278">
        <v>1125</v>
      </c>
      <c r="O226" s="278">
        <v>5374</v>
      </c>
    </row>
    <row r="227" spans="1:15">
      <c r="A227" s="278">
        <v>11381</v>
      </c>
      <c r="B227" s="279">
        <v>42530</v>
      </c>
      <c r="C227" s="279">
        <v>42537</v>
      </c>
      <c r="D227" s="278" t="s">
        <v>932</v>
      </c>
      <c r="E227" s="278" t="s">
        <v>167</v>
      </c>
      <c r="F227" s="278" t="s">
        <v>933</v>
      </c>
      <c r="G227" s="278" t="s">
        <v>971</v>
      </c>
      <c r="H227" s="278" t="s">
        <v>930</v>
      </c>
      <c r="I227" s="278">
        <v>7</v>
      </c>
      <c r="J227" s="278" t="s">
        <v>917</v>
      </c>
      <c r="K227" s="278">
        <v>210</v>
      </c>
      <c r="L227" s="278">
        <v>4249</v>
      </c>
      <c r="M227" s="278" t="s">
        <v>1077</v>
      </c>
      <c r="N227" s="278">
        <v>1125</v>
      </c>
      <c r="O227" s="278">
        <v>5374</v>
      </c>
    </row>
    <row r="228" spans="1:15">
      <c r="A228" s="278">
        <v>11382</v>
      </c>
      <c r="B228" s="279">
        <v>42544</v>
      </c>
      <c r="C228" s="279">
        <v>42551</v>
      </c>
      <c r="D228" s="278" t="s">
        <v>932</v>
      </c>
      <c r="E228" s="278" t="s">
        <v>168</v>
      </c>
      <c r="F228" s="278" t="s">
        <v>933</v>
      </c>
      <c r="G228" s="278" t="s">
        <v>971</v>
      </c>
      <c r="H228" s="278" t="s">
        <v>930</v>
      </c>
      <c r="I228" s="278">
        <v>7</v>
      </c>
      <c r="J228" s="278" t="s">
        <v>917</v>
      </c>
      <c r="K228" s="278">
        <v>210</v>
      </c>
      <c r="L228" s="278">
        <v>4249</v>
      </c>
      <c r="M228" s="278" t="s">
        <v>1077</v>
      </c>
      <c r="N228" s="278">
        <v>1125</v>
      </c>
      <c r="O228" s="278">
        <v>5374</v>
      </c>
    </row>
    <row r="229" spans="1:15">
      <c r="A229" s="278">
        <v>11563</v>
      </c>
      <c r="B229" s="279">
        <v>42547</v>
      </c>
      <c r="C229" s="279">
        <v>42554</v>
      </c>
      <c r="D229" s="278" t="s">
        <v>932</v>
      </c>
      <c r="E229" s="278" t="s">
        <v>169</v>
      </c>
      <c r="F229" s="278" t="s">
        <v>933</v>
      </c>
      <c r="G229" s="278" t="s">
        <v>961</v>
      </c>
      <c r="H229" s="278" t="s">
        <v>930</v>
      </c>
      <c r="I229" s="278">
        <v>7</v>
      </c>
      <c r="J229" s="278" t="s">
        <v>917</v>
      </c>
      <c r="K229" s="278">
        <v>210</v>
      </c>
      <c r="L229" s="278">
        <v>4249</v>
      </c>
      <c r="M229" s="278" t="s">
        <v>1077</v>
      </c>
      <c r="N229" s="278">
        <v>1125</v>
      </c>
      <c r="O229" s="278">
        <v>5374</v>
      </c>
    </row>
    <row r="230" spans="1:15">
      <c r="A230" s="278">
        <v>11493</v>
      </c>
      <c r="B230" s="279">
        <v>42555</v>
      </c>
      <c r="C230" s="279">
        <v>42562</v>
      </c>
      <c r="D230" s="278" t="s">
        <v>932</v>
      </c>
      <c r="E230" s="278" t="s">
        <v>170</v>
      </c>
      <c r="F230" s="278" t="s">
        <v>933</v>
      </c>
      <c r="G230" s="278" t="s">
        <v>994</v>
      </c>
      <c r="H230" s="278" t="s">
        <v>930</v>
      </c>
      <c r="I230" s="278">
        <v>7</v>
      </c>
      <c r="J230" s="278" t="s">
        <v>917</v>
      </c>
      <c r="K230" s="278">
        <v>210</v>
      </c>
      <c r="L230" s="278">
        <v>4124</v>
      </c>
      <c r="M230" s="278" t="s">
        <v>1077</v>
      </c>
      <c r="N230" s="278">
        <v>1125</v>
      </c>
      <c r="O230" s="278">
        <v>5249</v>
      </c>
    </row>
    <row r="231" spans="1:15">
      <c r="A231" s="278">
        <v>11564</v>
      </c>
      <c r="B231" s="279">
        <v>42561</v>
      </c>
      <c r="C231" s="279">
        <v>42568</v>
      </c>
      <c r="D231" s="278" t="s">
        <v>932</v>
      </c>
      <c r="E231" s="278" t="s">
        <v>172</v>
      </c>
      <c r="F231" s="278" t="s">
        <v>933</v>
      </c>
      <c r="G231" s="278" t="s">
        <v>961</v>
      </c>
      <c r="H231" s="278" t="s">
        <v>930</v>
      </c>
      <c r="I231" s="278">
        <v>7</v>
      </c>
      <c r="J231" s="278" t="s">
        <v>917</v>
      </c>
      <c r="K231" s="278">
        <v>210</v>
      </c>
      <c r="L231" s="278">
        <v>4124</v>
      </c>
      <c r="M231" s="278" t="s">
        <v>1077</v>
      </c>
      <c r="N231" s="278">
        <v>1125</v>
      </c>
      <c r="O231" s="278">
        <v>5249</v>
      </c>
    </row>
    <row r="232" spans="1:15">
      <c r="A232" s="278">
        <v>11565</v>
      </c>
      <c r="B232" s="279">
        <v>42575</v>
      </c>
      <c r="C232" s="279">
        <v>42582</v>
      </c>
      <c r="D232" s="278" t="s">
        <v>932</v>
      </c>
      <c r="E232" s="278" t="s">
        <v>174</v>
      </c>
      <c r="F232" s="278" t="s">
        <v>933</v>
      </c>
      <c r="G232" s="278" t="s">
        <v>961</v>
      </c>
      <c r="H232" s="278" t="s">
        <v>930</v>
      </c>
      <c r="I232" s="278">
        <v>7</v>
      </c>
      <c r="J232" s="278" t="s">
        <v>917</v>
      </c>
      <c r="K232" s="278">
        <v>210</v>
      </c>
      <c r="L232" s="278">
        <v>4124</v>
      </c>
      <c r="M232" s="278" t="s">
        <v>1077</v>
      </c>
      <c r="N232" s="278">
        <v>1125</v>
      </c>
      <c r="O232" s="278">
        <v>5249</v>
      </c>
    </row>
    <row r="233" spans="1:15">
      <c r="A233" s="278">
        <v>11494</v>
      </c>
      <c r="B233" s="279">
        <v>42583</v>
      </c>
      <c r="C233" s="279">
        <v>42590</v>
      </c>
      <c r="D233" s="278" t="s">
        <v>932</v>
      </c>
      <c r="E233" s="278" t="s">
        <v>175</v>
      </c>
      <c r="F233" s="278" t="s">
        <v>933</v>
      </c>
      <c r="G233" s="278" t="s">
        <v>994</v>
      </c>
      <c r="H233" s="278" t="s">
        <v>930</v>
      </c>
      <c r="I233" s="278">
        <v>7</v>
      </c>
      <c r="J233" s="278" t="s">
        <v>917</v>
      </c>
      <c r="K233" s="278">
        <v>210</v>
      </c>
      <c r="L233" s="278">
        <v>4124</v>
      </c>
      <c r="M233" s="278" t="s">
        <v>1077</v>
      </c>
      <c r="N233" s="278">
        <v>1125</v>
      </c>
      <c r="O233" s="278">
        <v>5249</v>
      </c>
    </row>
    <row r="234" spans="1:15">
      <c r="A234" s="278">
        <v>11566</v>
      </c>
      <c r="B234" s="279">
        <v>42589</v>
      </c>
      <c r="C234" s="279">
        <v>42596</v>
      </c>
      <c r="D234" s="278" t="s">
        <v>932</v>
      </c>
      <c r="E234" s="278" t="s">
        <v>177</v>
      </c>
      <c r="F234" s="278" t="s">
        <v>933</v>
      </c>
      <c r="G234" s="278" t="s">
        <v>961</v>
      </c>
      <c r="H234" s="278" t="s">
        <v>930</v>
      </c>
      <c r="I234" s="278">
        <v>7</v>
      </c>
      <c r="J234" s="278" t="s">
        <v>917</v>
      </c>
      <c r="K234" s="278">
        <v>210</v>
      </c>
      <c r="L234" s="278">
        <v>4124</v>
      </c>
      <c r="M234" s="278" t="s">
        <v>1077</v>
      </c>
      <c r="N234" s="278">
        <v>1125</v>
      </c>
      <c r="O234" s="278">
        <v>5249</v>
      </c>
    </row>
    <row r="235" spans="1:15">
      <c r="A235" s="278">
        <v>11386</v>
      </c>
      <c r="B235" s="279">
        <v>42600</v>
      </c>
      <c r="C235" s="279">
        <v>42607</v>
      </c>
      <c r="D235" s="278" t="s">
        <v>932</v>
      </c>
      <c r="E235" s="278" t="s">
        <v>178</v>
      </c>
      <c r="F235" s="278" t="s">
        <v>933</v>
      </c>
      <c r="G235" s="278" t="s">
        <v>971</v>
      </c>
      <c r="H235" s="278" t="s">
        <v>930</v>
      </c>
      <c r="I235" s="278">
        <v>7</v>
      </c>
      <c r="J235" s="278" t="s">
        <v>917</v>
      </c>
      <c r="K235" s="278">
        <v>210</v>
      </c>
      <c r="L235" s="278">
        <v>4249</v>
      </c>
      <c r="M235" s="278" t="s">
        <v>1077</v>
      </c>
      <c r="N235" s="278">
        <v>1125</v>
      </c>
      <c r="O235" s="278">
        <v>5374</v>
      </c>
    </row>
    <row r="236" spans="1:15">
      <c r="A236" s="278">
        <v>11366</v>
      </c>
      <c r="B236" s="279">
        <v>42611</v>
      </c>
      <c r="C236" s="279">
        <v>42618</v>
      </c>
      <c r="D236" s="278" t="s">
        <v>932</v>
      </c>
      <c r="E236" s="278" t="s">
        <v>179</v>
      </c>
      <c r="F236" s="278" t="s">
        <v>933</v>
      </c>
      <c r="G236" s="278" t="s">
        <v>978</v>
      </c>
      <c r="H236" s="278" t="s">
        <v>930</v>
      </c>
      <c r="I236" s="278">
        <v>7</v>
      </c>
      <c r="J236" s="278" t="s">
        <v>917</v>
      </c>
      <c r="K236" s="278">
        <v>210</v>
      </c>
      <c r="L236" s="278">
        <v>4374</v>
      </c>
      <c r="M236" s="278" t="s">
        <v>1077</v>
      </c>
      <c r="N236" s="278">
        <v>1125</v>
      </c>
      <c r="O236" s="278">
        <v>5499</v>
      </c>
    </row>
    <row r="237" spans="1:15">
      <c r="A237" s="278">
        <v>11387</v>
      </c>
      <c r="B237" s="279">
        <v>42614</v>
      </c>
      <c r="C237" s="279">
        <v>42621</v>
      </c>
      <c r="D237" s="278" t="s">
        <v>932</v>
      </c>
      <c r="E237" s="278" t="s">
        <v>180</v>
      </c>
      <c r="F237" s="278" t="s">
        <v>933</v>
      </c>
      <c r="G237" s="278" t="s">
        <v>971</v>
      </c>
      <c r="H237" s="278" t="s">
        <v>930</v>
      </c>
      <c r="I237" s="278">
        <v>7</v>
      </c>
      <c r="J237" s="278" t="s">
        <v>917</v>
      </c>
      <c r="K237" s="278">
        <v>210</v>
      </c>
      <c r="L237" s="278">
        <v>4499</v>
      </c>
      <c r="M237" s="278" t="s">
        <v>1077</v>
      </c>
      <c r="N237" s="278">
        <v>1125</v>
      </c>
      <c r="O237" s="278">
        <v>5624</v>
      </c>
    </row>
    <row r="238" spans="1:15">
      <c r="A238" s="278">
        <v>11567</v>
      </c>
      <c r="B238" s="279">
        <v>42617</v>
      </c>
      <c r="C238" s="279">
        <v>42624</v>
      </c>
      <c r="D238" s="278" t="s">
        <v>932</v>
      </c>
      <c r="E238" s="278" t="s">
        <v>181</v>
      </c>
      <c r="F238" s="278" t="s">
        <v>933</v>
      </c>
      <c r="G238" s="278" t="s">
        <v>961</v>
      </c>
      <c r="H238" s="278" t="s">
        <v>930</v>
      </c>
      <c r="I238" s="278">
        <v>7</v>
      </c>
      <c r="J238" s="278" t="s">
        <v>917</v>
      </c>
      <c r="K238" s="278">
        <v>210</v>
      </c>
      <c r="L238" s="278">
        <v>4499</v>
      </c>
      <c r="M238" s="278" t="s">
        <v>1077</v>
      </c>
      <c r="N238" s="278">
        <v>1125</v>
      </c>
      <c r="O238" s="278">
        <v>5624</v>
      </c>
    </row>
    <row r="239" spans="1:15">
      <c r="A239" s="278">
        <v>11388</v>
      </c>
      <c r="B239" s="279">
        <v>42628</v>
      </c>
      <c r="C239" s="279">
        <v>42635</v>
      </c>
      <c r="D239" s="278" t="s">
        <v>932</v>
      </c>
      <c r="E239" s="278" t="s">
        <v>182</v>
      </c>
      <c r="F239" s="278" t="s">
        <v>933</v>
      </c>
      <c r="G239" s="278" t="s">
        <v>971</v>
      </c>
      <c r="H239" s="278" t="s">
        <v>930</v>
      </c>
      <c r="I239" s="278">
        <v>7</v>
      </c>
      <c r="J239" s="278" t="s">
        <v>917</v>
      </c>
      <c r="K239" s="278">
        <v>210</v>
      </c>
      <c r="L239" s="278">
        <v>4499</v>
      </c>
      <c r="M239" s="278" t="s">
        <v>1077</v>
      </c>
      <c r="N239" s="278">
        <v>1125</v>
      </c>
      <c r="O239" s="278">
        <v>5624</v>
      </c>
    </row>
    <row r="240" spans="1:15">
      <c r="A240" s="278">
        <v>11568</v>
      </c>
      <c r="B240" s="279">
        <v>42631</v>
      </c>
      <c r="C240" s="279">
        <v>42638</v>
      </c>
      <c r="D240" s="278" t="s">
        <v>932</v>
      </c>
      <c r="E240" s="278" t="s">
        <v>183</v>
      </c>
      <c r="F240" s="278" t="s">
        <v>933</v>
      </c>
      <c r="G240" s="278" t="s">
        <v>961</v>
      </c>
      <c r="H240" s="278" t="s">
        <v>930</v>
      </c>
      <c r="I240" s="278">
        <v>7</v>
      </c>
      <c r="J240" s="278" t="s">
        <v>917</v>
      </c>
      <c r="K240" s="278">
        <v>210</v>
      </c>
      <c r="L240" s="278">
        <v>4499</v>
      </c>
      <c r="M240" s="278" t="s">
        <v>1077</v>
      </c>
      <c r="N240" s="278">
        <v>1125</v>
      </c>
      <c r="O240" s="278">
        <v>5624</v>
      </c>
    </row>
    <row r="241" spans="1:15">
      <c r="A241" s="278">
        <v>11495</v>
      </c>
      <c r="B241" s="279">
        <v>42639</v>
      </c>
      <c r="C241" s="279">
        <v>42646</v>
      </c>
      <c r="D241" s="278" t="s">
        <v>932</v>
      </c>
      <c r="E241" s="278" t="s">
        <v>184</v>
      </c>
      <c r="F241" s="278" t="s">
        <v>933</v>
      </c>
      <c r="G241" s="278" t="s">
        <v>994</v>
      </c>
      <c r="H241" s="278" t="s">
        <v>930</v>
      </c>
      <c r="I241" s="278">
        <v>7</v>
      </c>
      <c r="J241" s="278" t="s">
        <v>917</v>
      </c>
      <c r="K241" s="278">
        <v>210</v>
      </c>
      <c r="L241" s="278">
        <v>4499</v>
      </c>
      <c r="M241" s="278" t="s">
        <v>1077</v>
      </c>
      <c r="N241" s="278">
        <v>1125</v>
      </c>
      <c r="O241" s="278">
        <v>5624</v>
      </c>
    </row>
    <row r="242" spans="1:15">
      <c r="A242" s="278">
        <v>11389</v>
      </c>
      <c r="B242" s="279">
        <v>42642</v>
      </c>
      <c r="C242" s="279">
        <v>42649</v>
      </c>
      <c r="D242" s="278" t="s">
        <v>932</v>
      </c>
      <c r="E242" s="278" t="s">
        <v>185</v>
      </c>
      <c r="F242" s="278" t="s">
        <v>933</v>
      </c>
      <c r="G242" s="278" t="s">
        <v>971</v>
      </c>
      <c r="H242" s="278" t="s">
        <v>930</v>
      </c>
      <c r="I242" s="278">
        <v>7</v>
      </c>
      <c r="J242" s="278" t="s">
        <v>917</v>
      </c>
      <c r="K242" s="278">
        <v>210</v>
      </c>
      <c r="L242" s="278">
        <v>4499</v>
      </c>
      <c r="M242" s="278" t="s">
        <v>1077</v>
      </c>
      <c r="N242" s="278">
        <v>1125</v>
      </c>
      <c r="O242" s="278">
        <v>5624</v>
      </c>
    </row>
    <row r="243" spans="1:15">
      <c r="A243" s="278">
        <v>11911</v>
      </c>
      <c r="B243" s="279">
        <v>42643</v>
      </c>
      <c r="C243" s="279">
        <v>42650</v>
      </c>
      <c r="D243" s="278" t="s">
        <v>932</v>
      </c>
      <c r="E243" s="278" t="s">
        <v>186</v>
      </c>
      <c r="F243" s="278" t="s">
        <v>933</v>
      </c>
      <c r="G243" s="278" t="s">
        <v>934</v>
      </c>
      <c r="H243" s="278" t="s">
        <v>930</v>
      </c>
      <c r="I243" s="278">
        <v>7</v>
      </c>
      <c r="J243" s="278" t="s">
        <v>917</v>
      </c>
      <c r="K243" s="278">
        <v>210</v>
      </c>
      <c r="L243" s="278">
        <v>4499</v>
      </c>
      <c r="M243" s="278" t="s">
        <v>1077</v>
      </c>
      <c r="N243" s="278">
        <v>1125</v>
      </c>
      <c r="O243" s="278">
        <v>5624</v>
      </c>
    </row>
    <row r="244" spans="1:15">
      <c r="A244" s="278">
        <v>11569</v>
      </c>
      <c r="B244" s="279">
        <v>42645</v>
      </c>
      <c r="C244" s="279">
        <v>42652</v>
      </c>
      <c r="D244" s="278" t="s">
        <v>932</v>
      </c>
      <c r="E244" s="278" t="s">
        <v>187</v>
      </c>
      <c r="F244" s="278" t="s">
        <v>933</v>
      </c>
      <c r="G244" s="278" t="s">
        <v>961</v>
      </c>
      <c r="H244" s="278" t="s">
        <v>930</v>
      </c>
      <c r="I244" s="278">
        <v>7</v>
      </c>
      <c r="J244" s="278" t="s">
        <v>917</v>
      </c>
      <c r="K244" s="278">
        <v>210</v>
      </c>
      <c r="L244" s="278">
        <v>4499</v>
      </c>
      <c r="M244" s="278" t="s">
        <v>1077</v>
      </c>
      <c r="N244" s="278">
        <v>1125</v>
      </c>
      <c r="O244" s="278">
        <v>5624</v>
      </c>
    </row>
    <row r="245" spans="1:15">
      <c r="A245" s="278">
        <v>11390</v>
      </c>
      <c r="B245" s="279">
        <v>42656</v>
      </c>
      <c r="C245" s="279">
        <v>42663</v>
      </c>
      <c r="D245" s="278" t="s">
        <v>932</v>
      </c>
      <c r="E245" s="278" t="s">
        <v>188</v>
      </c>
      <c r="F245" s="278" t="s">
        <v>933</v>
      </c>
      <c r="G245" s="278" t="s">
        <v>971</v>
      </c>
      <c r="H245" s="278" t="s">
        <v>930</v>
      </c>
      <c r="I245" s="278">
        <v>7</v>
      </c>
      <c r="J245" s="278" t="s">
        <v>917</v>
      </c>
      <c r="K245" s="278">
        <v>210</v>
      </c>
      <c r="L245" s="278">
        <v>4249</v>
      </c>
      <c r="M245" s="278" t="s">
        <v>1077</v>
      </c>
      <c r="N245" s="278">
        <v>1125</v>
      </c>
      <c r="O245" s="278">
        <v>5374</v>
      </c>
    </row>
    <row r="246" spans="1:15">
      <c r="A246" s="278">
        <v>11912</v>
      </c>
      <c r="B246" s="279">
        <v>42657</v>
      </c>
      <c r="C246" s="279">
        <v>42664</v>
      </c>
      <c r="D246" s="278" t="s">
        <v>932</v>
      </c>
      <c r="E246" s="278" t="s">
        <v>189</v>
      </c>
      <c r="F246" s="278" t="s">
        <v>933</v>
      </c>
      <c r="G246" s="278" t="s">
        <v>934</v>
      </c>
      <c r="H246" s="278" t="s">
        <v>930</v>
      </c>
      <c r="I246" s="278">
        <v>7</v>
      </c>
      <c r="J246" s="278" t="s">
        <v>917</v>
      </c>
      <c r="K246" s="278">
        <v>210</v>
      </c>
      <c r="L246" s="278">
        <v>4249</v>
      </c>
      <c r="M246" s="278" t="s">
        <v>1077</v>
      </c>
      <c r="N246" s="278">
        <v>1125</v>
      </c>
      <c r="O246" s="278">
        <v>5374</v>
      </c>
    </row>
    <row r="247" spans="1:15">
      <c r="A247" s="278">
        <v>11570</v>
      </c>
      <c r="B247" s="279">
        <v>42659</v>
      </c>
      <c r="C247" s="279">
        <v>42666</v>
      </c>
      <c r="D247" s="278" t="s">
        <v>932</v>
      </c>
      <c r="E247" s="278" t="s">
        <v>190</v>
      </c>
      <c r="F247" s="278" t="s">
        <v>933</v>
      </c>
      <c r="G247" s="278" t="s">
        <v>961</v>
      </c>
      <c r="H247" s="278" t="s">
        <v>930</v>
      </c>
      <c r="I247" s="278">
        <v>7</v>
      </c>
      <c r="J247" s="278" t="s">
        <v>917</v>
      </c>
      <c r="K247" s="278">
        <v>210</v>
      </c>
      <c r="L247" s="278">
        <v>4124</v>
      </c>
      <c r="M247" s="278" t="s">
        <v>1077</v>
      </c>
      <c r="N247" s="278">
        <v>1125</v>
      </c>
      <c r="O247" s="278">
        <v>5249</v>
      </c>
    </row>
    <row r="248" spans="1:15">
      <c r="A248" s="278">
        <v>11496</v>
      </c>
      <c r="B248" s="279">
        <v>42667</v>
      </c>
      <c r="C248" s="279">
        <v>42674</v>
      </c>
      <c r="D248" s="278" t="s">
        <v>932</v>
      </c>
      <c r="E248" s="278" t="s">
        <v>191</v>
      </c>
      <c r="F248" s="278" t="s">
        <v>933</v>
      </c>
      <c r="G248" s="278" t="s">
        <v>994</v>
      </c>
      <c r="H248" s="278" t="s">
        <v>930</v>
      </c>
      <c r="I248" s="278">
        <v>7</v>
      </c>
      <c r="J248" s="278" t="s">
        <v>917</v>
      </c>
      <c r="K248" s="278">
        <v>210</v>
      </c>
      <c r="L248" s="278">
        <v>3999</v>
      </c>
      <c r="M248" s="278" t="s">
        <v>1077</v>
      </c>
      <c r="N248" s="278">
        <v>1125</v>
      </c>
      <c r="O248" s="278">
        <v>5124</v>
      </c>
    </row>
    <row r="249" spans="1:15">
      <c r="A249" s="278">
        <v>11391</v>
      </c>
      <c r="B249" s="279">
        <v>42670</v>
      </c>
      <c r="C249" s="279">
        <v>42677</v>
      </c>
      <c r="D249" s="278" t="s">
        <v>932</v>
      </c>
      <c r="E249" s="278" t="s">
        <v>192</v>
      </c>
      <c r="F249" s="278" t="s">
        <v>933</v>
      </c>
      <c r="G249" s="278" t="s">
        <v>971</v>
      </c>
      <c r="H249" s="278" t="s">
        <v>930</v>
      </c>
      <c r="I249" s="278">
        <v>7</v>
      </c>
      <c r="J249" s="278" t="s">
        <v>917</v>
      </c>
      <c r="K249" s="278">
        <v>210</v>
      </c>
      <c r="L249" s="278">
        <v>3874</v>
      </c>
      <c r="M249" s="278" t="s">
        <v>1077</v>
      </c>
      <c r="N249" s="278">
        <v>1125</v>
      </c>
      <c r="O249" s="278">
        <v>4999</v>
      </c>
    </row>
    <row r="250" spans="1:15">
      <c r="A250" s="278">
        <v>11913</v>
      </c>
      <c r="B250" s="279">
        <v>42671</v>
      </c>
      <c r="C250" s="279">
        <v>42678</v>
      </c>
      <c r="D250" s="278" t="s">
        <v>932</v>
      </c>
      <c r="E250" s="278" t="s">
        <v>193</v>
      </c>
      <c r="F250" s="278" t="s">
        <v>933</v>
      </c>
      <c r="G250" s="278" t="s">
        <v>934</v>
      </c>
      <c r="H250" s="278" t="s">
        <v>930</v>
      </c>
      <c r="I250" s="278">
        <v>7</v>
      </c>
      <c r="J250" s="278" t="s">
        <v>917</v>
      </c>
      <c r="K250" s="278">
        <v>210</v>
      </c>
      <c r="L250" s="278">
        <v>3749</v>
      </c>
      <c r="M250" s="278" t="s">
        <v>1077</v>
      </c>
      <c r="N250" s="278">
        <v>1125</v>
      </c>
      <c r="O250" s="278">
        <v>4874</v>
      </c>
    </row>
    <row r="251" spans="1:15">
      <c r="A251" s="278">
        <v>11571</v>
      </c>
      <c r="B251" s="279">
        <v>42673</v>
      </c>
      <c r="C251" s="279">
        <v>42680</v>
      </c>
      <c r="D251" s="278" t="s">
        <v>932</v>
      </c>
      <c r="E251" s="278" t="s">
        <v>194</v>
      </c>
      <c r="F251" s="278" t="s">
        <v>933</v>
      </c>
      <c r="G251" s="278" t="s">
        <v>961</v>
      </c>
      <c r="H251" s="278" t="s">
        <v>930</v>
      </c>
      <c r="I251" s="278">
        <v>7</v>
      </c>
      <c r="J251" s="278" t="s">
        <v>917</v>
      </c>
      <c r="K251" s="278">
        <v>210</v>
      </c>
      <c r="L251" s="278">
        <v>3874</v>
      </c>
      <c r="M251" s="278" t="s">
        <v>1077</v>
      </c>
      <c r="N251" s="278">
        <v>1125</v>
      </c>
      <c r="O251" s="278">
        <v>4999</v>
      </c>
    </row>
    <row r="252" spans="1:15">
      <c r="A252" s="278">
        <v>11497</v>
      </c>
      <c r="B252" s="279">
        <v>42681</v>
      </c>
      <c r="C252" s="279">
        <v>42688</v>
      </c>
      <c r="D252" s="278" t="s">
        <v>932</v>
      </c>
      <c r="E252" s="278" t="s">
        <v>195</v>
      </c>
      <c r="F252" s="278" t="s">
        <v>933</v>
      </c>
      <c r="G252" s="278" t="s">
        <v>994</v>
      </c>
      <c r="H252" s="278" t="s">
        <v>930</v>
      </c>
      <c r="I252" s="278">
        <v>7</v>
      </c>
      <c r="J252" s="278" t="s">
        <v>917</v>
      </c>
      <c r="K252" s="278">
        <v>210</v>
      </c>
      <c r="L252" s="278">
        <v>3624</v>
      </c>
      <c r="M252" s="278" t="s">
        <v>1077</v>
      </c>
      <c r="N252" s="278">
        <v>1125</v>
      </c>
      <c r="O252" s="278">
        <v>4749</v>
      </c>
    </row>
    <row r="253" spans="1:15">
      <c r="A253" s="278">
        <v>11392</v>
      </c>
      <c r="B253" s="279">
        <v>42684</v>
      </c>
      <c r="C253" s="279">
        <v>42691</v>
      </c>
      <c r="D253" s="278" t="s">
        <v>932</v>
      </c>
      <c r="E253" s="278" t="s">
        <v>196</v>
      </c>
      <c r="F253" s="278" t="s">
        <v>933</v>
      </c>
      <c r="G253" s="278" t="s">
        <v>971</v>
      </c>
      <c r="H253" s="278" t="s">
        <v>930</v>
      </c>
      <c r="I253" s="278">
        <v>7</v>
      </c>
      <c r="J253" s="278" t="s">
        <v>917</v>
      </c>
      <c r="K253" s="278">
        <v>210</v>
      </c>
      <c r="L253" s="278">
        <v>3499</v>
      </c>
      <c r="M253" s="278" t="s">
        <v>1077</v>
      </c>
      <c r="N253" s="278">
        <v>1125</v>
      </c>
      <c r="O253" s="278">
        <v>4624</v>
      </c>
    </row>
    <row r="254" spans="1:15">
      <c r="A254" s="278">
        <v>11419</v>
      </c>
      <c r="B254" s="279">
        <v>42712</v>
      </c>
      <c r="C254" s="279">
        <v>42719</v>
      </c>
      <c r="D254" s="278" t="s">
        <v>932</v>
      </c>
      <c r="E254" s="278" t="s">
        <v>614</v>
      </c>
      <c r="F254" s="278" t="s">
        <v>933</v>
      </c>
      <c r="G254" s="278" t="s">
        <v>971</v>
      </c>
      <c r="H254" s="278" t="s">
        <v>930</v>
      </c>
      <c r="I254" s="278">
        <v>7</v>
      </c>
      <c r="J254" s="278" t="s">
        <v>917</v>
      </c>
      <c r="K254" s="278">
        <v>210</v>
      </c>
      <c r="L254" s="278">
        <v>3624</v>
      </c>
      <c r="M254" s="278" t="s">
        <v>1077</v>
      </c>
      <c r="N254" s="278" t="s">
        <v>1077</v>
      </c>
      <c r="O254" s="278">
        <v>3624</v>
      </c>
    </row>
    <row r="255" spans="1:15">
      <c r="A255" s="278">
        <v>11910</v>
      </c>
      <c r="B255" s="279">
        <v>42727</v>
      </c>
      <c r="C255" s="279">
        <v>42734</v>
      </c>
      <c r="D255" s="278" t="s">
        <v>932</v>
      </c>
      <c r="E255" s="278" t="s">
        <v>46</v>
      </c>
      <c r="F255" s="278" t="s">
        <v>933</v>
      </c>
      <c r="G255" s="278" t="s">
        <v>934</v>
      </c>
      <c r="H255" s="278" t="s">
        <v>930</v>
      </c>
      <c r="I255" s="278">
        <v>7</v>
      </c>
      <c r="J255" s="278" t="s">
        <v>917</v>
      </c>
      <c r="K255" s="278">
        <v>210</v>
      </c>
      <c r="L255" s="278">
        <v>3624</v>
      </c>
      <c r="M255" s="278" t="s">
        <v>1077</v>
      </c>
      <c r="N255" s="278">
        <v>1125</v>
      </c>
      <c r="O255" s="278">
        <v>4749</v>
      </c>
    </row>
    <row r="256" spans="1:15">
      <c r="A256" s="278">
        <v>11573</v>
      </c>
      <c r="B256" s="279">
        <v>42729</v>
      </c>
      <c r="C256" s="279">
        <v>42736</v>
      </c>
      <c r="D256" s="278" t="s">
        <v>932</v>
      </c>
      <c r="E256" s="278" t="s">
        <v>199</v>
      </c>
      <c r="F256" s="278" t="s">
        <v>933</v>
      </c>
      <c r="G256" s="278" t="s">
        <v>961</v>
      </c>
      <c r="H256" s="278" t="s">
        <v>930</v>
      </c>
      <c r="I256" s="278">
        <v>7</v>
      </c>
      <c r="J256" s="278" t="s">
        <v>917</v>
      </c>
      <c r="K256" s="278">
        <v>210</v>
      </c>
      <c r="L256" s="278">
        <v>3624</v>
      </c>
      <c r="M256" s="278" t="s">
        <v>1077</v>
      </c>
      <c r="N256" s="278">
        <v>1650</v>
      </c>
      <c r="O256" s="278">
        <v>5274</v>
      </c>
    </row>
    <row r="257" spans="1:15">
      <c r="A257" s="278">
        <v>11141</v>
      </c>
      <c r="B257" s="279">
        <v>42454</v>
      </c>
      <c r="C257" s="279">
        <v>42461</v>
      </c>
      <c r="D257" s="278" t="s">
        <v>950</v>
      </c>
      <c r="E257" s="278" t="s">
        <v>204</v>
      </c>
      <c r="F257" s="278" t="s">
        <v>951</v>
      </c>
      <c r="G257" s="278" t="s">
        <v>1080</v>
      </c>
      <c r="H257" s="278" t="s">
        <v>952</v>
      </c>
      <c r="I257" s="278">
        <v>7</v>
      </c>
      <c r="J257" s="278" t="s">
        <v>917</v>
      </c>
      <c r="K257" s="278">
        <v>210</v>
      </c>
      <c r="L257" s="278">
        <v>3624</v>
      </c>
      <c r="M257" s="278" t="s">
        <v>1077</v>
      </c>
      <c r="N257" s="278">
        <v>750</v>
      </c>
      <c r="O257" s="278">
        <v>4374</v>
      </c>
    </row>
    <row r="258" spans="1:15">
      <c r="A258" s="278">
        <v>11263</v>
      </c>
      <c r="B258" s="279">
        <v>42468</v>
      </c>
      <c r="C258" s="279">
        <v>42475</v>
      </c>
      <c r="D258" s="278" t="s">
        <v>950</v>
      </c>
      <c r="E258" s="278" t="s">
        <v>208</v>
      </c>
      <c r="F258" s="278" t="s">
        <v>951</v>
      </c>
      <c r="G258" s="278" t="s">
        <v>1080</v>
      </c>
      <c r="H258" s="278" t="s">
        <v>952</v>
      </c>
      <c r="I258" s="278">
        <v>7</v>
      </c>
      <c r="J258" s="278" t="s">
        <v>917</v>
      </c>
      <c r="K258" s="278">
        <v>210</v>
      </c>
      <c r="L258" s="278">
        <v>3999</v>
      </c>
      <c r="M258" s="278" t="s">
        <v>1077</v>
      </c>
      <c r="N258" s="278">
        <v>750</v>
      </c>
      <c r="O258" s="278">
        <v>4749</v>
      </c>
    </row>
    <row r="259" spans="1:15">
      <c r="A259" s="278">
        <v>11264</v>
      </c>
      <c r="B259" s="279">
        <v>42475</v>
      </c>
      <c r="C259" s="279">
        <v>42482</v>
      </c>
      <c r="D259" s="278" t="s">
        <v>950</v>
      </c>
      <c r="E259" s="278" t="s">
        <v>209</v>
      </c>
      <c r="F259" s="278" t="s">
        <v>951</v>
      </c>
      <c r="G259" s="278" t="s">
        <v>1080</v>
      </c>
      <c r="H259" s="278" t="s">
        <v>952</v>
      </c>
      <c r="I259" s="278">
        <v>7</v>
      </c>
      <c r="J259" s="278" t="s">
        <v>917</v>
      </c>
      <c r="K259" s="278">
        <v>210</v>
      </c>
      <c r="L259" s="278">
        <v>4124</v>
      </c>
      <c r="M259" s="278" t="s">
        <v>1077</v>
      </c>
      <c r="N259" s="278">
        <v>750</v>
      </c>
      <c r="O259" s="278">
        <v>4874</v>
      </c>
    </row>
    <row r="260" spans="1:15">
      <c r="A260" s="278">
        <v>11265</v>
      </c>
      <c r="B260" s="279">
        <v>42482</v>
      </c>
      <c r="C260" s="279">
        <v>42489</v>
      </c>
      <c r="D260" s="278" t="s">
        <v>950</v>
      </c>
      <c r="E260" s="278" t="s">
        <v>210</v>
      </c>
      <c r="F260" s="278" t="s">
        <v>951</v>
      </c>
      <c r="G260" s="278" t="s">
        <v>1080</v>
      </c>
      <c r="H260" s="278" t="s">
        <v>952</v>
      </c>
      <c r="I260" s="278">
        <v>7</v>
      </c>
      <c r="J260" s="278" t="s">
        <v>917</v>
      </c>
      <c r="K260" s="278">
        <v>210</v>
      </c>
      <c r="L260" s="278">
        <v>4249</v>
      </c>
      <c r="M260" s="278" t="s">
        <v>1077</v>
      </c>
      <c r="N260" s="278">
        <v>750</v>
      </c>
      <c r="O260" s="278">
        <v>4999</v>
      </c>
    </row>
    <row r="261" spans="1:15">
      <c r="A261" s="278">
        <v>11267</v>
      </c>
      <c r="B261" s="279">
        <v>42496</v>
      </c>
      <c r="C261" s="279">
        <v>42503</v>
      </c>
      <c r="D261" s="278" t="s">
        <v>950</v>
      </c>
      <c r="E261" s="278" t="s">
        <v>212</v>
      </c>
      <c r="F261" s="278" t="s">
        <v>951</v>
      </c>
      <c r="G261" s="278" t="s">
        <v>1080</v>
      </c>
      <c r="H261" s="278" t="s">
        <v>952</v>
      </c>
      <c r="I261" s="278">
        <v>7</v>
      </c>
      <c r="J261" s="278" t="s">
        <v>917</v>
      </c>
      <c r="K261" s="278">
        <v>210</v>
      </c>
      <c r="L261" s="278">
        <v>4499</v>
      </c>
      <c r="M261" s="278" t="s">
        <v>1077</v>
      </c>
      <c r="N261" s="278">
        <v>750</v>
      </c>
      <c r="O261" s="278">
        <v>5249</v>
      </c>
    </row>
    <row r="262" spans="1:15">
      <c r="A262" s="278">
        <v>11268</v>
      </c>
      <c r="B262" s="279">
        <v>42510</v>
      </c>
      <c r="C262" s="279">
        <v>42517</v>
      </c>
      <c r="D262" s="278" t="s">
        <v>950</v>
      </c>
      <c r="E262" s="278" t="s">
        <v>213</v>
      </c>
      <c r="F262" s="278" t="s">
        <v>951</v>
      </c>
      <c r="G262" s="278" t="s">
        <v>1080</v>
      </c>
      <c r="H262" s="278" t="s">
        <v>952</v>
      </c>
      <c r="I262" s="278">
        <v>7</v>
      </c>
      <c r="J262" s="278" t="s">
        <v>917</v>
      </c>
      <c r="K262" s="278">
        <v>210</v>
      </c>
      <c r="L262" s="278">
        <v>4624</v>
      </c>
      <c r="M262" s="278" t="s">
        <v>1077</v>
      </c>
      <c r="N262" s="278">
        <v>750</v>
      </c>
      <c r="O262" s="278">
        <v>5374</v>
      </c>
    </row>
    <row r="263" spans="1:15">
      <c r="A263" s="278">
        <v>11269</v>
      </c>
      <c r="B263" s="279">
        <v>42517</v>
      </c>
      <c r="C263" s="279">
        <v>42524</v>
      </c>
      <c r="D263" s="278" t="s">
        <v>950</v>
      </c>
      <c r="E263" s="278" t="s">
        <v>214</v>
      </c>
      <c r="F263" s="278" t="s">
        <v>951</v>
      </c>
      <c r="G263" s="278" t="s">
        <v>1080</v>
      </c>
      <c r="H263" s="278" t="s">
        <v>952</v>
      </c>
      <c r="I263" s="278">
        <v>7</v>
      </c>
      <c r="J263" s="278" t="s">
        <v>917</v>
      </c>
      <c r="K263" s="278">
        <v>210</v>
      </c>
      <c r="L263" s="278">
        <v>4624</v>
      </c>
      <c r="M263" s="278" t="s">
        <v>1077</v>
      </c>
      <c r="N263" s="278">
        <v>750</v>
      </c>
      <c r="O263" s="278">
        <v>5374</v>
      </c>
    </row>
    <row r="264" spans="1:15">
      <c r="A264" s="278">
        <v>11270</v>
      </c>
      <c r="B264" s="279">
        <v>42524</v>
      </c>
      <c r="C264" s="279">
        <v>42531</v>
      </c>
      <c r="D264" s="278" t="s">
        <v>950</v>
      </c>
      <c r="E264" s="278" t="s">
        <v>215</v>
      </c>
      <c r="F264" s="278" t="s">
        <v>951</v>
      </c>
      <c r="G264" s="278" t="s">
        <v>1080</v>
      </c>
      <c r="H264" s="278" t="s">
        <v>952</v>
      </c>
      <c r="I264" s="278">
        <v>7</v>
      </c>
      <c r="J264" s="278" t="s">
        <v>917</v>
      </c>
      <c r="K264" s="278">
        <v>210</v>
      </c>
      <c r="L264" s="278">
        <v>4624</v>
      </c>
      <c r="M264" s="278" t="s">
        <v>1077</v>
      </c>
      <c r="N264" s="278">
        <v>750</v>
      </c>
      <c r="O264" s="278">
        <v>5374</v>
      </c>
    </row>
    <row r="265" spans="1:15">
      <c r="A265" s="278">
        <v>11271</v>
      </c>
      <c r="B265" s="279">
        <v>42538</v>
      </c>
      <c r="C265" s="279">
        <v>42545</v>
      </c>
      <c r="D265" s="278" t="s">
        <v>950</v>
      </c>
      <c r="E265" s="278" t="s">
        <v>216</v>
      </c>
      <c r="F265" s="278" t="s">
        <v>951</v>
      </c>
      <c r="G265" s="278" t="s">
        <v>1080</v>
      </c>
      <c r="H265" s="278" t="s">
        <v>952</v>
      </c>
      <c r="I265" s="278">
        <v>7</v>
      </c>
      <c r="J265" s="278" t="s">
        <v>917</v>
      </c>
      <c r="K265" s="278">
        <v>210</v>
      </c>
      <c r="L265" s="278">
        <v>4624</v>
      </c>
      <c r="M265" s="278" t="s">
        <v>1077</v>
      </c>
      <c r="N265" s="278">
        <v>750</v>
      </c>
      <c r="O265" s="278">
        <v>5374</v>
      </c>
    </row>
    <row r="266" spans="1:15">
      <c r="A266" s="278">
        <v>11272</v>
      </c>
      <c r="B266" s="279">
        <v>42545</v>
      </c>
      <c r="C266" s="279">
        <v>42552</v>
      </c>
      <c r="D266" s="278" t="s">
        <v>950</v>
      </c>
      <c r="E266" s="278" t="s">
        <v>217</v>
      </c>
      <c r="F266" s="278" t="s">
        <v>951</v>
      </c>
      <c r="G266" s="278" t="s">
        <v>1080</v>
      </c>
      <c r="H266" s="278" t="s">
        <v>952</v>
      </c>
      <c r="I266" s="278">
        <v>7</v>
      </c>
      <c r="J266" s="278" t="s">
        <v>917</v>
      </c>
      <c r="K266" s="278">
        <v>210</v>
      </c>
      <c r="L266" s="278">
        <v>4624</v>
      </c>
      <c r="M266" s="278" t="s">
        <v>1077</v>
      </c>
      <c r="N266" s="278">
        <v>750</v>
      </c>
      <c r="O266" s="278">
        <v>5374</v>
      </c>
    </row>
    <row r="267" spans="1:15">
      <c r="A267" s="278">
        <v>11273</v>
      </c>
      <c r="B267" s="279">
        <v>42552</v>
      </c>
      <c r="C267" s="279">
        <v>42559</v>
      </c>
      <c r="D267" s="278" t="s">
        <v>950</v>
      </c>
      <c r="E267" s="278" t="s">
        <v>218</v>
      </c>
      <c r="F267" s="278" t="s">
        <v>951</v>
      </c>
      <c r="G267" s="278" t="s">
        <v>1080</v>
      </c>
      <c r="H267" s="278" t="s">
        <v>952</v>
      </c>
      <c r="I267" s="278">
        <v>7</v>
      </c>
      <c r="J267" s="278" t="s">
        <v>917</v>
      </c>
      <c r="K267" s="278">
        <v>210</v>
      </c>
      <c r="L267" s="278">
        <v>4499</v>
      </c>
      <c r="M267" s="278" t="s">
        <v>1077</v>
      </c>
      <c r="N267" s="278">
        <v>750</v>
      </c>
      <c r="O267" s="278">
        <v>5249</v>
      </c>
    </row>
    <row r="268" spans="1:15">
      <c r="A268" s="278">
        <v>11274</v>
      </c>
      <c r="B268" s="279">
        <v>42559</v>
      </c>
      <c r="C268" s="279">
        <v>42566</v>
      </c>
      <c r="D268" s="278" t="s">
        <v>950</v>
      </c>
      <c r="E268" s="278" t="s">
        <v>219</v>
      </c>
      <c r="F268" s="278" t="s">
        <v>951</v>
      </c>
      <c r="G268" s="278" t="s">
        <v>1080</v>
      </c>
      <c r="H268" s="278" t="s">
        <v>952</v>
      </c>
      <c r="I268" s="278">
        <v>7</v>
      </c>
      <c r="J268" s="278" t="s">
        <v>917</v>
      </c>
      <c r="K268" s="278">
        <v>210</v>
      </c>
      <c r="L268" s="278">
        <v>4499</v>
      </c>
      <c r="M268" s="278" t="s">
        <v>1077</v>
      </c>
      <c r="N268" s="278">
        <v>750</v>
      </c>
      <c r="O268" s="278">
        <v>5249</v>
      </c>
    </row>
    <row r="269" spans="1:15">
      <c r="A269" s="278">
        <v>11275</v>
      </c>
      <c r="B269" s="279">
        <v>42566</v>
      </c>
      <c r="C269" s="279">
        <v>42573</v>
      </c>
      <c r="D269" s="278" t="s">
        <v>950</v>
      </c>
      <c r="E269" s="278" t="s">
        <v>220</v>
      </c>
      <c r="F269" s="278" t="s">
        <v>951</v>
      </c>
      <c r="G269" s="278" t="s">
        <v>1080</v>
      </c>
      <c r="H269" s="278" t="s">
        <v>952</v>
      </c>
      <c r="I269" s="278">
        <v>7</v>
      </c>
      <c r="J269" s="278" t="s">
        <v>917</v>
      </c>
      <c r="K269" s="278">
        <v>210</v>
      </c>
      <c r="L269" s="278">
        <v>4499</v>
      </c>
      <c r="M269" s="278" t="s">
        <v>1077</v>
      </c>
      <c r="N269" s="278">
        <v>750</v>
      </c>
      <c r="O269" s="278">
        <v>5249</v>
      </c>
    </row>
    <row r="270" spans="1:15">
      <c r="A270" s="278">
        <v>11276</v>
      </c>
      <c r="B270" s="279">
        <v>42580</v>
      </c>
      <c r="C270" s="279">
        <v>42587</v>
      </c>
      <c r="D270" s="278" t="s">
        <v>950</v>
      </c>
      <c r="E270" s="278" t="s">
        <v>221</v>
      </c>
      <c r="F270" s="278" t="s">
        <v>951</v>
      </c>
      <c r="G270" s="278" t="s">
        <v>1080</v>
      </c>
      <c r="H270" s="278" t="s">
        <v>952</v>
      </c>
      <c r="I270" s="278">
        <v>7</v>
      </c>
      <c r="J270" s="278" t="s">
        <v>917</v>
      </c>
      <c r="K270" s="278">
        <v>210</v>
      </c>
      <c r="L270" s="278">
        <v>4499</v>
      </c>
      <c r="M270" s="278" t="s">
        <v>1077</v>
      </c>
      <c r="N270" s="278">
        <v>750</v>
      </c>
      <c r="O270" s="278">
        <v>5249</v>
      </c>
    </row>
    <row r="271" spans="1:15">
      <c r="A271" s="278">
        <v>11277</v>
      </c>
      <c r="B271" s="279">
        <v>42587</v>
      </c>
      <c r="C271" s="279">
        <v>42594</v>
      </c>
      <c r="D271" s="278" t="s">
        <v>950</v>
      </c>
      <c r="E271" s="278" t="s">
        <v>222</v>
      </c>
      <c r="F271" s="278" t="s">
        <v>951</v>
      </c>
      <c r="G271" s="278" t="s">
        <v>1080</v>
      </c>
      <c r="H271" s="278" t="s">
        <v>952</v>
      </c>
      <c r="I271" s="278">
        <v>7</v>
      </c>
      <c r="J271" s="278" t="s">
        <v>917</v>
      </c>
      <c r="K271" s="278">
        <v>210</v>
      </c>
      <c r="L271" s="278">
        <v>4499</v>
      </c>
      <c r="M271" s="278" t="s">
        <v>1077</v>
      </c>
      <c r="N271" s="278">
        <v>750</v>
      </c>
      <c r="O271" s="278">
        <v>5249</v>
      </c>
    </row>
    <row r="272" spans="1:15">
      <c r="A272" s="278">
        <v>11278</v>
      </c>
      <c r="B272" s="279">
        <v>42594</v>
      </c>
      <c r="C272" s="279">
        <v>42601</v>
      </c>
      <c r="D272" s="278" t="s">
        <v>950</v>
      </c>
      <c r="E272" s="278" t="s">
        <v>223</v>
      </c>
      <c r="F272" s="278" t="s">
        <v>951</v>
      </c>
      <c r="G272" s="278" t="s">
        <v>1080</v>
      </c>
      <c r="H272" s="278" t="s">
        <v>952</v>
      </c>
      <c r="I272" s="278">
        <v>7</v>
      </c>
      <c r="J272" s="278" t="s">
        <v>917</v>
      </c>
      <c r="K272" s="278">
        <v>210</v>
      </c>
      <c r="L272" s="278">
        <v>4499</v>
      </c>
      <c r="M272" s="278" t="s">
        <v>1077</v>
      </c>
      <c r="N272" s="278">
        <v>750</v>
      </c>
      <c r="O272" s="278">
        <v>5249</v>
      </c>
    </row>
    <row r="273" spans="1:15">
      <c r="A273" s="278">
        <v>11279</v>
      </c>
      <c r="B273" s="279">
        <v>42601</v>
      </c>
      <c r="C273" s="279">
        <v>42608</v>
      </c>
      <c r="D273" s="278" t="s">
        <v>950</v>
      </c>
      <c r="E273" s="278" t="s">
        <v>224</v>
      </c>
      <c r="F273" s="278" t="s">
        <v>951</v>
      </c>
      <c r="G273" s="278" t="s">
        <v>1080</v>
      </c>
      <c r="H273" s="278" t="s">
        <v>952</v>
      </c>
      <c r="I273" s="278">
        <v>7</v>
      </c>
      <c r="J273" s="278" t="s">
        <v>917</v>
      </c>
      <c r="K273" s="278">
        <v>210</v>
      </c>
      <c r="L273" s="278">
        <v>4624</v>
      </c>
      <c r="M273" s="278" t="s">
        <v>1077</v>
      </c>
      <c r="N273" s="278">
        <v>750</v>
      </c>
      <c r="O273" s="278">
        <v>5374</v>
      </c>
    </row>
    <row r="274" spans="1:15">
      <c r="A274" s="278">
        <v>11280</v>
      </c>
      <c r="B274" s="279">
        <v>42608</v>
      </c>
      <c r="C274" s="279">
        <v>42615</v>
      </c>
      <c r="D274" s="278" t="s">
        <v>950</v>
      </c>
      <c r="E274" s="278" t="s">
        <v>225</v>
      </c>
      <c r="F274" s="278" t="s">
        <v>951</v>
      </c>
      <c r="G274" s="278" t="s">
        <v>1080</v>
      </c>
      <c r="H274" s="278" t="s">
        <v>952</v>
      </c>
      <c r="I274" s="278">
        <v>7</v>
      </c>
      <c r="J274" s="278" t="s">
        <v>917</v>
      </c>
      <c r="K274" s="278">
        <v>210</v>
      </c>
      <c r="L274" s="278">
        <v>4749</v>
      </c>
      <c r="M274" s="278" t="s">
        <v>1077</v>
      </c>
      <c r="N274" s="278">
        <v>750</v>
      </c>
      <c r="O274" s="278">
        <v>5499</v>
      </c>
    </row>
    <row r="275" spans="1:15">
      <c r="A275" s="278">
        <v>11281</v>
      </c>
      <c r="B275" s="279">
        <v>42622</v>
      </c>
      <c r="C275" s="279">
        <v>42629</v>
      </c>
      <c r="D275" s="278" t="s">
        <v>950</v>
      </c>
      <c r="E275" s="278" t="s">
        <v>226</v>
      </c>
      <c r="F275" s="278" t="s">
        <v>951</v>
      </c>
      <c r="G275" s="278" t="s">
        <v>1080</v>
      </c>
      <c r="H275" s="278" t="s">
        <v>952</v>
      </c>
      <c r="I275" s="278">
        <v>7</v>
      </c>
      <c r="J275" s="278" t="s">
        <v>917</v>
      </c>
      <c r="K275" s="278">
        <v>210</v>
      </c>
      <c r="L275" s="278">
        <v>4874</v>
      </c>
      <c r="M275" s="278" t="s">
        <v>1077</v>
      </c>
      <c r="N275" s="278">
        <v>750</v>
      </c>
      <c r="O275" s="278">
        <v>5624</v>
      </c>
    </row>
    <row r="276" spans="1:15">
      <c r="A276" s="278">
        <v>11282</v>
      </c>
      <c r="B276" s="279">
        <v>42629</v>
      </c>
      <c r="C276" s="279">
        <v>42636</v>
      </c>
      <c r="D276" s="278" t="s">
        <v>950</v>
      </c>
      <c r="E276" s="278" t="s">
        <v>227</v>
      </c>
      <c r="F276" s="278" t="s">
        <v>951</v>
      </c>
      <c r="G276" s="278" t="s">
        <v>1080</v>
      </c>
      <c r="H276" s="278" t="s">
        <v>952</v>
      </c>
      <c r="I276" s="278">
        <v>7</v>
      </c>
      <c r="J276" s="278" t="s">
        <v>917</v>
      </c>
      <c r="K276" s="278">
        <v>210</v>
      </c>
      <c r="L276" s="278">
        <v>4874</v>
      </c>
      <c r="M276" s="278" t="s">
        <v>1077</v>
      </c>
      <c r="N276" s="278">
        <v>750</v>
      </c>
      <c r="O276" s="278">
        <v>5624</v>
      </c>
    </row>
    <row r="277" spans="1:15">
      <c r="A277" s="278">
        <v>11283</v>
      </c>
      <c r="B277" s="279">
        <v>42636</v>
      </c>
      <c r="C277" s="279">
        <v>42643</v>
      </c>
      <c r="D277" s="278" t="s">
        <v>950</v>
      </c>
      <c r="E277" s="278" t="s">
        <v>228</v>
      </c>
      <c r="F277" s="278" t="s">
        <v>951</v>
      </c>
      <c r="G277" s="278" t="s">
        <v>1080</v>
      </c>
      <c r="H277" s="278" t="s">
        <v>952</v>
      </c>
      <c r="I277" s="278">
        <v>7</v>
      </c>
      <c r="J277" s="278" t="s">
        <v>917</v>
      </c>
      <c r="K277" s="278">
        <v>210</v>
      </c>
      <c r="L277" s="278">
        <v>4874</v>
      </c>
      <c r="M277" s="278" t="s">
        <v>1077</v>
      </c>
      <c r="N277" s="278">
        <v>750</v>
      </c>
      <c r="O277" s="278">
        <v>5624</v>
      </c>
    </row>
    <row r="278" spans="1:15">
      <c r="A278" s="278">
        <v>11284</v>
      </c>
      <c r="B278" s="279">
        <v>42643</v>
      </c>
      <c r="C278" s="279">
        <v>42650</v>
      </c>
      <c r="D278" s="278" t="s">
        <v>950</v>
      </c>
      <c r="E278" s="278" t="s">
        <v>229</v>
      </c>
      <c r="F278" s="278" t="s">
        <v>951</v>
      </c>
      <c r="G278" s="278" t="s">
        <v>1080</v>
      </c>
      <c r="H278" s="278" t="s">
        <v>952</v>
      </c>
      <c r="I278" s="278">
        <v>7</v>
      </c>
      <c r="J278" s="278" t="s">
        <v>917</v>
      </c>
      <c r="K278" s="278">
        <v>210</v>
      </c>
      <c r="L278" s="278">
        <v>4874</v>
      </c>
      <c r="M278" s="278" t="s">
        <v>1077</v>
      </c>
      <c r="N278" s="278">
        <v>750</v>
      </c>
      <c r="O278" s="278">
        <v>5624</v>
      </c>
    </row>
    <row r="279" spans="1:15">
      <c r="A279" s="278">
        <v>11285</v>
      </c>
      <c r="B279" s="279">
        <v>42650</v>
      </c>
      <c r="C279" s="279">
        <v>42657</v>
      </c>
      <c r="D279" s="278" t="s">
        <v>950</v>
      </c>
      <c r="E279" s="278" t="s">
        <v>230</v>
      </c>
      <c r="F279" s="278" t="s">
        <v>951</v>
      </c>
      <c r="G279" s="278" t="s">
        <v>1080</v>
      </c>
      <c r="H279" s="278" t="s">
        <v>952</v>
      </c>
      <c r="I279" s="278">
        <v>7</v>
      </c>
      <c r="J279" s="278" t="s">
        <v>917</v>
      </c>
      <c r="K279" s="278">
        <v>210</v>
      </c>
      <c r="L279" s="278">
        <v>4749</v>
      </c>
      <c r="M279" s="278" t="s">
        <v>1077</v>
      </c>
      <c r="N279" s="278">
        <v>750</v>
      </c>
      <c r="O279" s="278">
        <v>5499</v>
      </c>
    </row>
    <row r="280" spans="1:15">
      <c r="A280" s="278">
        <v>11286</v>
      </c>
      <c r="B280" s="279">
        <v>42657</v>
      </c>
      <c r="C280" s="279">
        <v>42664</v>
      </c>
      <c r="D280" s="278" t="s">
        <v>950</v>
      </c>
      <c r="E280" s="278" t="s">
        <v>231</v>
      </c>
      <c r="F280" s="278" t="s">
        <v>951</v>
      </c>
      <c r="G280" s="278" t="s">
        <v>1080</v>
      </c>
      <c r="H280" s="278" t="s">
        <v>952</v>
      </c>
      <c r="I280" s="278">
        <v>7</v>
      </c>
      <c r="J280" s="278" t="s">
        <v>917</v>
      </c>
      <c r="K280" s="278">
        <v>210</v>
      </c>
      <c r="L280" s="278">
        <v>4499</v>
      </c>
      <c r="M280" s="278" t="s">
        <v>1077</v>
      </c>
      <c r="N280" s="278">
        <v>750</v>
      </c>
      <c r="O280" s="278">
        <v>5249</v>
      </c>
    </row>
    <row r="281" spans="1:15">
      <c r="A281" s="278">
        <v>11287</v>
      </c>
      <c r="B281" s="279">
        <v>42664</v>
      </c>
      <c r="C281" s="279">
        <v>42671</v>
      </c>
      <c r="D281" s="278" t="s">
        <v>950</v>
      </c>
      <c r="E281" s="278" t="s">
        <v>232</v>
      </c>
      <c r="F281" s="278" t="s">
        <v>951</v>
      </c>
      <c r="G281" s="278" t="s">
        <v>1080</v>
      </c>
      <c r="H281" s="278" t="s">
        <v>952</v>
      </c>
      <c r="I281" s="278">
        <v>7</v>
      </c>
      <c r="J281" s="278" t="s">
        <v>917</v>
      </c>
      <c r="K281" s="278">
        <v>210</v>
      </c>
      <c r="L281" s="278">
        <v>4374</v>
      </c>
      <c r="M281" s="278" t="s">
        <v>1077</v>
      </c>
      <c r="N281" s="278">
        <v>750</v>
      </c>
      <c r="O281" s="278">
        <v>5124</v>
      </c>
    </row>
    <row r="282" spans="1:15">
      <c r="A282" s="278">
        <v>11288</v>
      </c>
      <c r="B282" s="279">
        <v>42671</v>
      </c>
      <c r="C282" s="279">
        <v>42678</v>
      </c>
      <c r="D282" s="278" t="s">
        <v>950</v>
      </c>
      <c r="E282" s="278" t="s">
        <v>233</v>
      </c>
      <c r="F282" s="278" t="s">
        <v>951</v>
      </c>
      <c r="G282" s="278" t="s">
        <v>1080</v>
      </c>
      <c r="H282" s="278" t="s">
        <v>952</v>
      </c>
      <c r="I282" s="278">
        <v>7</v>
      </c>
      <c r="J282" s="278" t="s">
        <v>917</v>
      </c>
      <c r="K282" s="278">
        <v>210</v>
      </c>
      <c r="L282" s="278">
        <v>4249</v>
      </c>
      <c r="M282" s="278" t="s">
        <v>1077</v>
      </c>
      <c r="N282" s="278">
        <v>750</v>
      </c>
      <c r="O282" s="278">
        <v>4999</v>
      </c>
    </row>
    <row r="283" spans="1:15">
      <c r="A283" s="278">
        <v>11289</v>
      </c>
      <c r="B283" s="279">
        <v>42678</v>
      </c>
      <c r="C283" s="279">
        <v>42685</v>
      </c>
      <c r="D283" s="278" t="s">
        <v>950</v>
      </c>
      <c r="E283" s="278" t="s">
        <v>234</v>
      </c>
      <c r="F283" s="278" t="s">
        <v>951</v>
      </c>
      <c r="G283" s="278" t="s">
        <v>1080</v>
      </c>
      <c r="H283" s="278" t="s">
        <v>952</v>
      </c>
      <c r="I283" s="278">
        <v>7</v>
      </c>
      <c r="J283" s="278" t="s">
        <v>917</v>
      </c>
      <c r="K283" s="278">
        <v>210</v>
      </c>
      <c r="L283" s="278">
        <v>3999</v>
      </c>
      <c r="M283" s="278" t="s">
        <v>1077</v>
      </c>
      <c r="N283" s="278">
        <v>750</v>
      </c>
      <c r="O283" s="278">
        <v>4749</v>
      </c>
    </row>
    <row r="284" spans="1:15">
      <c r="A284" s="278">
        <v>11290</v>
      </c>
      <c r="B284" s="279">
        <v>42685</v>
      </c>
      <c r="C284" s="279">
        <v>42692</v>
      </c>
      <c r="D284" s="278" t="s">
        <v>950</v>
      </c>
      <c r="E284" s="278" t="s">
        <v>235</v>
      </c>
      <c r="F284" s="278" t="s">
        <v>951</v>
      </c>
      <c r="G284" s="278" t="s">
        <v>1080</v>
      </c>
      <c r="H284" s="278" t="s">
        <v>952</v>
      </c>
      <c r="I284" s="278">
        <v>7</v>
      </c>
      <c r="J284" s="278" t="s">
        <v>917</v>
      </c>
      <c r="K284" s="278">
        <v>210</v>
      </c>
      <c r="L284" s="278">
        <v>3874</v>
      </c>
      <c r="M284" s="278" t="s">
        <v>1077</v>
      </c>
      <c r="N284" s="278">
        <v>750</v>
      </c>
      <c r="O284" s="278">
        <v>4624</v>
      </c>
    </row>
    <row r="285" spans="1:15">
      <c r="A285" s="278">
        <v>11291</v>
      </c>
      <c r="B285" s="279">
        <v>42692</v>
      </c>
      <c r="C285" s="279">
        <v>42699</v>
      </c>
      <c r="D285" s="278" t="s">
        <v>950</v>
      </c>
      <c r="E285" s="278" t="s">
        <v>236</v>
      </c>
      <c r="F285" s="278" t="s">
        <v>951</v>
      </c>
      <c r="G285" s="278" t="s">
        <v>1080</v>
      </c>
      <c r="H285" s="278" t="s">
        <v>952</v>
      </c>
      <c r="I285" s="278">
        <v>7</v>
      </c>
      <c r="J285" s="278" t="s">
        <v>917</v>
      </c>
      <c r="K285" s="278">
        <v>210</v>
      </c>
      <c r="L285" s="278">
        <v>3874</v>
      </c>
      <c r="M285" s="278" t="s">
        <v>1077</v>
      </c>
      <c r="N285" s="278">
        <v>750</v>
      </c>
      <c r="O285" s="278">
        <v>4624</v>
      </c>
    </row>
    <row r="286" spans="1:15">
      <c r="A286" s="278">
        <v>11073</v>
      </c>
      <c r="B286" s="279">
        <v>42465</v>
      </c>
      <c r="C286" s="279">
        <v>42472</v>
      </c>
      <c r="D286" s="278" t="s">
        <v>958</v>
      </c>
      <c r="E286" s="278" t="s">
        <v>237</v>
      </c>
      <c r="F286" s="278" t="s">
        <v>959</v>
      </c>
      <c r="G286" s="278" t="s">
        <v>1078</v>
      </c>
      <c r="H286" s="278" t="s">
        <v>960</v>
      </c>
      <c r="I286" s="278">
        <v>7</v>
      </c>
      <c r="J286" s="278" t="s">
        <v>917</v>
      </c>
      <c r="K286" s="278">
        <v>210</v>
      </c>
      <c r="L286" s="278">
        <v>3624</v>
      </c>
      <c r="M286" s="278">
        <v>938</v>
      </c>
      <c r="N286" s="278">
        <v>1088</v>
      </c>
      <c r="O286" s="278">
        <v>5650</v>
      </c>
    </row>
    <row r="287" spans="1:15">
      <c r="A287" s="278">
        <v>11893</v>
      </c>
      <c r="B287" s="279">
        <v>42493</v>
      </c>
      <c r="C287" s="279">
        <v>42500</v>
      </c>
      <c r="D287" s="278" t="s">
        <v>958</v>
      </c>
      <c r="E287" s="278" t="s">
        <v>240</v>
      </c>
      <c r="F287" s="278" t="s">
        <v>959</v>
      </c>
      <c r="G287" s="278" t="s">
        <v>1078</v>
      </c>
      <c r="H287" s="278" t="s">
        <v>960</v>
      </c>
      <c r="I287" s="278">
        <v>7</v>
      </c>
      <c r="J287" s="278" t="s">
        <v>917</v>
      </c>
      <c r="K287" s="278">
        <v>210</v>
      </c>
      <c r="L287" s="278">
        <v>4374</v>
      </c>
      <c r="M287" s="278">
        <v>938</v>
      </c>
      <c r="N287" s="278">
        <v>1088</v>
      </c>
      <c r="O287" s="278">
        <v>6400</v>
      </c>
    </row>
    <row r="288" spans="1:15">
      <c r="A288" s="278">
        <v>11074</v>
      </c>
      <c r="B288" s="279">
        <v>42521</v>
      </c>
      <c r="C288" s="279">
        <v>42528</v>
      </c>
      <c r="D288" s="278" t="s">
        <v>958</v>
      </c>
      <c r="E288" s="278" t="s">
        <v>242</v>
      </c>
      <c r="F288" s="278" t="s">
        <v>959</v>
      </c>
      <c r="G288" s="278" t="s">
        <v>1078</v>
      </c>
      <c r="H288" s="278" t="s">
        <v>960</v>
      </c>
      <c r="I288" s="278">
        <v>7</v>
      </c>
      <c r="J288" s="278" t="s">
        <v>917</v>
      </c>
      <c r="K288" s="278">
        <v>210</v>
      </c>
      <c r="L288" s="278">
        <v>4499</v>
      </c>
      <c r="M288" s="278">
        <v>938</v>
      </c>
      <c r="N288" s="278">
        <v>1088</v>
      </c>
      <c r="O288" s="278">
        <v>6525</v>
      </c>
    </row>
    <row r="289" spans="1:15">
      <c r="A289" s="278">
        <v>11075</v>
      </c>
      <c r="B289" s="279">
        <v>42661</v>
      </c>
      <c r="C289" s="279">
        <v>42668</v>
      </c>
      <c r="D289" s="278" t="s">
        <v>958</v>
      </c>
      <c r="E289" s="278" t="s">
        <v>246</v>
      </c>
      <c r="F289" s="278" t="s">
        <v>959</v>
      </c>
      <c r="G289" s="278" t="s">
        <v>1078</v>
      </c>
      <c r="H289" s="278" t="s">
        <v>960</v>
      </c>
      <c r="I289" s="278">
        <v>7</v>
      </c>
      <c r="J289" s="278" t="s">
        <v>917</v>
      </c>
      <c r="K289" s="278">
        <v>210</v>
      </c>
      <c r="L289" s="278">
        <v>4624</v>
      </c>
      <c r="M289" s="278">
        <v>938</v>
      </c>
      <c r="N289" s="278">
        <v>1088</v>
      </c>
      <c r="O289" s="278">
        <v>6650</v>
      </c>
    </row>
    <row r="290" spans="1:15">
      <c r="A290" s="278">
        <v>11147</v>
      </c>
      <c r="B290" s="279">
        <v>42472</v>
      </c>
      <c r="C290" s="279">
        <v>42479</v>
      </c>
      <c r="D290" s="278" t="s">
        <v>966</v>
      </c>
      <c r="E290" s="278" t="s">
        <v>239</v>
      </c>
      <c r="F290" s="278" t="s">
        <v>967</v>
      </c>
      <c r="G290" s="278" t="s">
        <v>1078</v>
      </c>
      <c r="H290" s="278" t="s">
        <v>968</v>
      </c>
      <c r="I290" s="278">
        <v>7</v>
      </c>
      <c r="J290" s="278" t="s">
        <v>917</v>
      </c>
      <c r="K290" s="278">
        <v>210</v>
      </c>
      <c r="L290" s="278">
        <v>3749</v>
      </c>
      <c r="M290" s="278">
        <v>1088</v>
      </c>
      <c r="N290" s="278">
        <v>938</v>
      </c>
      <c r="O290" s="278">
        <v>5775</v>
      </c>
    </row>
    <row r="291" spans="1:15">
      <c r="A291" s="278">
        <v>11185</v>
      </c>
      <c r="B291" s="279">
        <v>42500</v>
      </c>
      <c r="C291" s="279">
        <v>42507</v>
      </c>
      <c r="D291" s="278" t="s">
        <v>966</v>
      </c>
      <c r="E291" s="278" t="s">
        <v>241</v>
      </c>
      <c r="F291" s="278" t="s">
        <v>967</v>
      </c>
      <c r="G291" s="278" t="s">
        <v>1078</v>
      </c>
      <c r="H291" s="278" t="s">
        <v>968</v>
      </c>
      <c r="I291" s="278">
        <v>7</v>
      </c>
      <c r="J291" s="278" t="s">
        <v>917</v>
      </c>
      <c r="K291" s="278">
        <v>210</v>
      </c>
      <c r="L291" s="278">
        <v>4374</v>
      </c>
      <c r="M291" s="278">
        <v>1088</v>
      </c>
      <c r="N291" s="278">
        <v>938</v>
      </c>
      <c r="O291" s="278">
        <v>6400</v>
      </c>
    </row>
    <row r="292" spans="1:15">
      <c r="A292" s="278">
        <v>11186</v>
      </c>
      <c r="B292" s="279">
        <v>42584</v>
      </c>
      <c r="C292" s="279">
        <v>42591</v>
      </c>
      <c r="D292" s="278" t="s">
        <v>966</v>
      </c>
      <c r="E292" s="278" t="s">
        <v>243</v>
      </c>
      <c r="F292" s="278" t="s">
        <v>967</v>
      </c>
      <c r="G292" s="278" t="s">
        <v>1078</v>
      </c>
      <c r="H292" s="278" t="s">
        <v>968</v>
      </c>
      <c r="I292" s="278">
        <v>7</v>
      </c>
      <c r="J292" s="278" t="s">
        <v>917</v>
      </c>
      <c r="K292" s="278">
        <v>210</v>
      </c>
      <c r="L292" s="278">
        <v>4374</v>
      </c>
      <c r="M292" s="278">
        <v>1088</v>
      </c>
      <c r="N292" s="278">
        <v>938</v>
      </c>
      <c r="O292" s="278">
        <v>6400</v>
      </c>
    </row>
    <row r="293" spans="1:15">
      <c r="A293" s="278">
        <v>11187</v>
      </c>
      <c r="B293" s="279">
        <v>42612</v>
      </c>
      <c r="C293" s="279">
        <v>42619</v>
      </c>
      <c r="D293" s="278" t="s">
        <v>966</v>
      </c>
      <c r="E293" s="278" t="s">
        <v>244</v>
      </c>
      <c r="F293" s="278" t="s">
        <v>967</v>
      </c>
      <c r="G293" s="278" t="s">
        <v>1078</v>
      </c>
      <c r="H293" s="278" t="s">
        <v>968</v>
      </c>
      <c r="I293" s="278">
        <v>7</v>
      </c>
      <c r="J293" s="278" t="s">
        <v>917</v>
      </c>
      <c r="K293" s="278">
        <v>210</v>
      </c>
      <c r="L293" s="278">
        <v>4624</v>
      </c>
      <c r="M293" s="278">
        <v>1088</v>
      </c>
      <c r="N293" s="278">
        <v>938</v>
      </c>
      <c r="O293" s="278">
        <v>6650</v>
      </c>
    </row>
    <row r="294" spans="1:15">
      <c r="A294" s="278">
        <v>11188</v>
      </c>
      <c r="B294" s="279">
        <v>42640</v>
      </c>
      <c r="C294" s="279">
        <v>42647</v>
      </c>
      <c r="D294" s="278" t="s">
        <v>966</v>
      </c>
      <c r="E294" s="278" t="s">
        <v>245</v>
      </c>
      <c r="F294" s="278" t="s">
        <v>967</v>
      </c>
      <c r="G294" s="278" t="s">
        <v>1078</v>
      </c>
      <c r="H294" s="278" t="s">
        <v>968</v>
      </c>
      <c r="I294" s="278">
        <v>7</v>
      </c>
      <c r="J294" s="278" t="s">
        <v>917</v>
      </c>
      <c r="K294" s="278">
        <v>210</v>
      </c>
      <c r="L294" s="278">
        <v>4749</v>
      </c>
      <c r="M294" s="278">
        <v>1088</v>
      </c>
      <c r="N294" s="278">
        <v>938</v>
      </c>
      <c r="O294" s="278">
        <v>6775</v>
      </c>
    </row>
    <row r="295" spans="1:15">
      <c r="A295" s="278">
        <v>11189</v>
      </c>
      <c r="B295" s="279">
        <v>42668</v>
      </c>
      <c r="C295" s="279">
        <v>42675</v>
      </c>
      <c r="D295" s="278" t="s">
        <v>966</v>
      </c>
      <c r="E295" s="278" t="s">
        <v>247</v>
      </c>
      <c r="F295" s="278" t="s">
        <v>967</v>
      </c>
      <c r="G295" s="278" t="s">
        <v>1078</v>
      </c>
      <c r="H295" s="278" t="s">
        <v>968</v>
      </c>
      <c r="I295" s="278">
        <v>7</v>
      </c>
      <c r="J295" s="278" t="s">
        <v>917</v>
      </c>
      <c r="K295" s="278">
        <v>210</v>
      </c>
      <c r="L295" s="278">
        <v>4499</v>
      </c>
      <c r="M295" s="278">
        <v>1088</v>
      </c>
      <c r="N295" s="278">
        <v>938</v>
      </c>
      <c r="O295" s="278">
        <v>6525</v>
      </c>
    </row>
    <row r="296" spans="1:15">
      <c r="A296" s="278">
        <v>11350</v>
      </c>
      <c r="B296" s="279">
        <v>42454</v>
      </c>
      <c r="C296" s="279">
        <v>42461</v>
      </c>
      <c r="D296" s="278" t="s">
        <v>953</v>
      </c>
      <c r="E296" s="278" t="s">
        <v>248</v>
      </c>
      <c r="F296" s="278" t="s">
        <v>954</v>
      </c>
      <c r="G296" s="278" t="s">
        <v>963</v>
      </c>
      <c r="H296" s="278" t="s">
        <v>955</v>
      </c>
      <c r="I296" s="278">
        <v>7</v>
      </c>
      <c r="J296" s="278" t="s">
        <v>917</v>
      </c>
      <c r="K296" s="278">
        <v>210</v>
      </c>
      <c r="L296" s="278">
        <v>3624</v>
      </c>
      <c r="M296" s="278">
        <v>1125</v>
      </c>
      <c r="N296" s="278">
        <v>1125</v>
      </c>
      <c r="O296" s="278">
        <v>5874</v>
      </c>
    </row>
    <row r="297" spans="1:15">
      <c r="A297" s="278">
        <v>11457</v>
      </c>
      <c r="B297" s="279">
        <v>42468</v>
      </c>
      <c r="C297" s="279">
        <v>42475</v>
      </c>
      <c r="D297" s="278" t="s">
        <v>953</v>
      </c>
      <c r="E297" s="278" t="s">
        <v>253</v>
      </c>
      <c r="F297" s="278" t="s">
        <v>954</v>
      </c>
      <c r="G297" s="278" t="s">
        <v>963</v>
      </c>
      <c r="H297" s="278" t="s">
        <v>955</v>
      </c>
      <c r="I297" s="278">
        <v>7</v>
      </c>
      <c r="J297" s="278" t="s">
        <v>917</v>
      </c>
      <c r="K297" s="278">
        <v>210</v>
      </c>
      <c r="L297" s="278">
        <v>3999</v>
      </c>
      <c r="M297" s="278">
        <v>1125</v>
      </c>
      <c r="N297" s="278">
        <v>1125</v>
      </c>
      <c r="O297" s="278">
        <v>6249</v>
      </c>
    </row>
    <row r="298" spans="1:15">
      <c r="A298" s="278">
        <v>11430</v>
      </c>
      <c r="B298" s="279">
        <v>42482</v>
      </c>
      <c r="C298" s="279">
        <v>42489</v>
      </c>
      <c r="D298" s="278" t="s">
        <v>953</v>
      </c>
      <c r="E298" s="278" t="s">
        <v>255</v>
      </c>
      <c r="F298" s="278" t="s">
        <v>954</v>
      </c>
      <c r="G298" s="278" t="s">
        <v>963</v>
      </c>
      <c r="H298" s="278" t="s">
        <v>955</v>
      </c>
      <c r="I298" s="278">
        <v>7</v>
      </c>
      <c r="J298" s="278" t="s">
        <v>917</v>
      </c>
      <c r="K298" s="278">
        <v>210</v>
      </c>
      <c r="L298" s="278">
        <v>4249</v>
      </c>
      <c r="M298" s="278">
        <v>1125</v>
      </c>
      <c r="N298" s="278">
        <v>1125</v>
      </c>
      <c r="O298" s="278">
        <v>6499</v>
      </c>
    </row>
    <row r="299" spans="1:15">
      <c r="A299" s="278">
        <v>11432</v>
      </c>
      <c r="B299" s="279">
        <v>42496</v>
      </c>
      <c r="C299" s="279">
        <v>42503</v>
      </c>
      <c r="D299" s="278" t="s">
        <v>953</v>
      </c>
      <c r="E299" s="278" t="s">
        <v>257</v>
      </c>
      <c r="F299" s="278" t="s">
        <v>954</v>
      </c>
      <c r="G299" s="278" t="s">
        <v>963</v>
      </c>
      <c r="H299" s="278" t="s">
        <v>955</v>
      </c>
      <c r="I299" s="278">
        <v>7</v>
      </c>
      <c r="J299" s="278" t="s">
        <v>917</v>
      </c>
      <c r="K299" s="278">
        <v>210</v>
      </c>
      <c r="L299" s="278">
        <v>4499</v>
      </c>
      <c r="M299" s="278">
        <v>1125</v>
      </c>
      <c r="N299" s="278">
        <v>1125</v>
      </c>
      <c r="O299" s="278">
        <v>6749</v>
      </c>
    </row>
    <row r="300" spans="1:15">
      <c r="A300" s="278">
        <v>11434</v>
      </c>
      <c r="B300" s="279">
        <v>42510</v>
      </c>
      <c r="C300" s="279">
        <v>42517</v>
      </c>
      <c r="D300" s="278" t="s">
        <v>953</v>
      </c>
      <c r="E300" s="278" t="s">
        <v>259</v>
      </c>
      <c r="F300" s="278" t="s">
        <v>954</v>
      </c>
      <c r="G300" s="278" t="s">
        <v>963</v>
      </c>
      <c r="H300" s="278" t="s">
        <v>955</v>
      </c>
      <c r="I300" s="278">
        <v>7</v>
      </c>
      <c r="J300" s="278" t="s">
        <v>917</v>
      </c>
      <c r="K300" s="278">
        <v>210</v>
      </c>
      <c r="L300" s="278">
        <v>4624</v>
      </c>
      <c r="M300" s="278">
        <v>1125</v>
      </c>
      <c r="N300" s="278">
        <v>1125</v>
      </c>
      <c r="O300" s="278">
        <v>6874</v>
      </c>
    </row>
    <row r="301" spans="1:15">
      <c r="A301" s="278">
        <v>11436</v>
      </c>
      <c r="B301" s="279">
        <v>42524</v>
      </c>
      <c r="C301" s="279">
        <v>42531</v>
      </c>
      <c r="D301" s="278" t="s">
        <v>953</v>
      </c>
      <c r="E301" s="278" t="s">
        <v>261</v>
      </c>
      <c r="F301" s="278" t="s">
        <v>954</v>
      </c>
      <c r="G301" s="278" t="s">
        <v>963</v>
      </c>
      <c r="H301" s="278" t="s">
        <v>955</v>
      </c>
      <c r="I301" s="278">
        <v>7</v>
      </c>
      <c r="J301" s="278" t="s">
        <v>917</v>
      </c>
      <c r="K301" s="278">
        <v>210</v>
      </c>
      <c r="L301" s="278">
        <v>4624</v>
      </c>
      <c r="M301" s="278">
        <v>1125</v>
      </c>
      <c r="N301" s="278">
        <v>1125</v>
      </c>
      <c r="O301" s="278">
        <v>6874</v>
      </c>
    </row>
    <row r="302" spans="1:15">
      <c r="A302" s="278">
        <v>11438</v>
      </c>
      <c r="B302" s="279">
        <v>42538</v>
      </c>
      <c r="C302" s="279">
        <v>42545</v>
      </c>
      <c r="D302" s="278" t="s">
        <v>953</v>
      </c>
      <c r="E302" s="278" t="s">
        <v>509</v>
      </c>
      <c r="F302" s="278" t="s">
        <v>954</v>
      </c>
      <c r="G302" s="278" t="s">
        <v>963</v>
      </c>
      <c r="H302" s="278" t="s">
        <v>955</v>
      </c>
      <c r="I302" s="278">
        <v>7</v>
      </c>
      <c r="J302" s="278" t="s">
        <v>917</v>
      </c>
      <c r="K302" s="278">
        <v>210</v>
      </c>
      <c r="L302" s="278">
        <v>4624</v>
      </c>
      <c r="M302" s="278">
        <v>1125</v>
      </c>
      <c r="N302" s="278">
        <v>1125</v>
      </c>
      <c r="O302" s="278">
        <v>6874</v>
      </c>
    </row>
    <row r="303" spans="1:15">
      <c r="A303" s="278">
        <v>11440</v>
      </c>
      <c r="B303" s="279">
        <v>42552</v>
      </c>
      <c r="C303" s="279">
        <v>42559</v>
      </c>
      <c r="D303" s="278" t="s">
        <v>953</v>
      </c>
      <c r="E303" s="278" t="s">
        <v>264</v>
      </c>
      <c r="F303" s="278" t="s">
        <v>954</v>
      </c>
      <c r="G303" s="278" t="s">
        <v>963</v>
      </c>
      <c r="H303" s="278" t="s">
        <v>955</v>
      </c>
      <c r="I303" s="278">
        <v>7</v>
      </c>
      <c r="J303" s="278" t="s">
        <v>917</v>
      </c>
      <c r="K303" s="278">
        <v>210</v>
      </c>
      <c r="L303" s="278">
        <v>4499</v>
      </c>
      <c r="M303" s="278">
        <v>1125</v>
      </c>
      <c r="N303" s="278">
        <v>1125</v>
      </c>
      <c r="O303" s="278">
        <v>6749</v>
      </c>
    </row>
    <row r="304" spans="1:15">
      <c r="A304" s="278">
        <v>11442</v>
      </c>
      <c r="B304" s="279">
        <v>42566</v>
      </c>
      <c r="C304" s="279">
        <v>42573</v>
      </c>
      <c r="D304" s="278" t="s">
        <v>953</v>
      </c>
      <c r="E304" s="278" t="s">
        <v>266</v>
      </c>
      <c r="F304" s="278" t="s">
        <v>954</v>
      </c>
      <c r="G304" s="278" t="s">
        <v>963</v>
      </c>
      <c r="H304" s="278" t="s">
        <v>955</v>
      </c>
      <c r="I304" s="278">
        <v>7</v>
      </c>
      <c r="J304" s="278" t="s">
        <v>917</v>
      </c>
      <c r="K304" s="278">
        <v>210</v>
      </c>
      <c r="L304" s="278">
        <v>4499</v>
      </c>
      <c r="M304" s="278">
        <v>1125</v>
      </c>
      <c r="N304" s="278">
        <v>1125</v>
      </c>
      <c r="O304" s="278">
        <v>6749</v>
      </c>
    </row>
    <row r="305" spans="1:15">
      <c r="A305" s="278">
        <v>11444</v>
      </c>
      <c r="B305" s="279">
        <v>42580</v>
      </c>
      <c r="C305" s="279">
        <v>42587</v>
      </c>
      <c r="D305" s="278" t="s">
        <v>953</v>
      </c>
      <c r="E305" s="278" t="s">
        <v>562</v>
      </c>
      <c r="F305" s="278" t="s">
        <v>954</v>
      </c>
      <c r="G305" s="278" t="s">
        <v>963</v>
      </c>
      <c r="H305" s="278" t="s">
        <v>955</v>
      </c>
      <c r="I305" s="278">
        <v>7</v>
      </c>
      <c r="J305" s="278" t="s">
        <v>917</v>
      </c>
      <c r="K305" s="278">
        <v>210</v>
      </c>
      <c r="L305" s="278">
        <v>4499</v>
      </c>
      <c r="M305" s="278">
        <v>1125</v>
      </c>
      <c r="N305" s="278">
        <v>1125</v>
      </c>
      <c r="O305" s="278">
        <v>6749</v>
      </c>
    </row>
    <row r="306" spans="1:15">
      <c r="A306" s="278">
        <v>11446</v>
      </c>
      <c r="B306" s="279">
        <v>42594</v>
      </c>
      <c r="C306" s="279">
        <v>42601</v>
      </c>
      <c r="D306" s="278" t="s">
        <v>953</v>
      </c>
      <c r="E306" s="278" t="s">
        <v>269</v>
      </c>
      <c r="F306" s="278" t="s">
        <v>954</v>
      </c>
      <c r="G306" s="278" t="s">
        <v>963</v>
      </c>
      <c r="H306" s="278" t="s">
        <v>955</v>
      </c>
      <c r="I306" s="278">
        <v>7</v>
      </c>
      <c r="J306" s="278" t="s">
        <v>917</v>
      </c>
      <c r="K306" s="278">
        <v>210</v>
      </c>
      <c r="L306" s="278">
        <v>4499</v>
      </c>
      <c r="M306" s="278">
        <v>1125</v>
      </c>
      <c r="N306" s="278">
        <v>1125</v>
      </c>
      <c r="O306" s="278">
        <v>6749</v>
      </c>
    </row>
    <row r="307" spans="1:15">
      <c r="A307" s="278">
        <v>11448</v>
      </c>
      <c r="B307" s="279">
        <v>42608</v>
      </c>
      <c r="C307" s="279">
        <v>42615</v>
      </c>
      <c r="D307" s="278" t="s">
        <v>953</v>
      </c>
      <c r="E307" s="278" t="s">
        <v>271</v>
      </c>
      <c r="F307" s="278" t="s">
        <v>954</v>
      </c>
      <c r="G307" s="278" t="s">
        <v>963</v>
      </c>
      <c r="H307" s="278" t="s">
        <v>955</v>
      </c>
      <c r="I307" s="278">
        <v>7</v>
      </c>
      <c r="J307" s="278" t="s">
        <v>917</v>
      </c>
      <c r="K307" s="278">
        <v>210</v>
      </c>
      <c r="L307" s="278">
        <v>4749</v>
      </c>
      <c r="M307" s="278">
        <v>1125</v>
      </c>
      <c r="N307" s="278">
        <v>1125</v>
      </c>
      <c r="O307" s="278">
        <v>6999</v>
      </c>
    </row>
    <row r="308" spans="1:15">
      <c r="A308" s="278">
        <v>11450</v>
      </c>
      <c r="B308" s="279">
        <v>42622</v>
      </c>
      <c r="C308" s="279">
        <v>42629</v>
      </c>
      <c r="D308" s="278" t="s">
        <v>953</v>
      </c>
      <c r="E308" s="278" t="s">
        <v>273</v>
      </c>
      <c r="F308" s="278" t="s">
        <v>954</v>
      </c>
      <c r="G308" s="278" t="s">
        <v>963</v>
      </c>
      <c r="H308" s="278" t="s">
        <v>955</v>
      </c>
      <c r="I308" s="278">
        <v>7</v>
      </c>
      <c r="J308" s="278" t="s">
        <v>917</v>
      </c>
      <c r="K308" s="278">
        <v>210</v>
      </c>
      <c r="L308" s="278">
        <v>4874</v>
      </c>
      <c r="M308" s="278">
        <v>1125</v>
      </c>
      <c r="N308" s="278">
        <v>1125</v>
      </c>
      <c r="O308" s="278">
        <v>7124</v>
      </c>
    </row>
    <row r="309" spans="1:15">
      <c r="A309" s="278">
        <v>11454</v>
      </c>
      <c r="B309" s="279">
        <v>42650</v>
      </c>
      <c r="C309" s="279">
        <v>42657</v>
      </c>
      <c r="D309" s="278" t="s">
        <v>953</v>
      </c>
      <c r="E309" s="278" t="s">
        <v>277</v>
      </c>
      <c r="F309" s="278" t="s">
        <v>954</v>
      </c>
      <c r="G309" s="278" t="s">
        <v>963</v>
      </c>
      <c r="H309" s="278" t="s">
        <v>955</v>
      </c>
      <c r="I309" s="278">
        <v>7</v>
      </c>
      <c r="J309" s="278" t="s">
        <v>917</v>
      </c>
      <c r="K309" s="278">
        <v>210</v>
      </c>
      <c r="L309" s="278">
        <v>4749</v>
      </c>
      <c r="M309" s="278">
        <v>1125</v>
      </c>
      <c r="N309" s="278">
        <v>1125</v>
      </c>
      <c r="O309" s="278">
        <v>6999</v>
      </c>
    </row>
    <row r="310" spans="1:15">
      <c r="A310" s="278">
        <v>11485</v>
      </c>
      <c r="B310" s="279">
        <v>42664</v>
      </c>
      <c r="C310" s="279">
        <v>42671</v>
      </c>
      <c r="D310" s="278" t="s">
        <v>953</v>
      </c>
      <c r="E310" s="278" t="s">
        <v>279</v>
      </c>
      <c r="F310" s="278" t="s">
        <v>954</v>
      </c>
      <c r="G310" s="278" t="s">
        <v>963</v>
      </c>
      <c r="H310" s="278" t="s">
        <v>955</v>
      </c>
      <c r="I310" s="278">
        <v>7</v>
      </c>
      <c r="J310" s="278" t="s">
        <v>917</v>
      </c>
      <c r="K310" s="278">
        <v>210</v>
      </c>
      <c r="L310" s="278">
        <v>4374</v>
      </c>
      <c r="M310" s="278">
        <v>1125</v>
      </c>
      <c r="N310" s="278">
        <v>1125</v>
      </c>
      <c r="O310" s="278">
        <v>6624</v>
      </c>
    </row>
    <row r="311" spans="1:15">
      <c r="A311" s="278">
        <v>11487</v>
      </c>
      <c r="B311" s="279">
        <v>42678</v>
      </c>
      <c r="C311" s="279">
        <v>42685</v>
      </c>
      <c r="D311" s="278" t="s">
        <v>953</v>
      </c>
      <c r="E311" s="278" t="s">
        <v>281</v>
      </c>
      <c r="F311" s="278" t="s">
        <v>954</v>
      </c>
      <c r="G311" s="278" t="s">
        <v>963</v>
      </c>
      <c r="H311" s="278" t="s">
        <v>955</v>
      </c>
      <c r="I311" s="278">
        <v>7</v>
      </c>
      <c r="J311" s="278" t="s">
        <v>917</v>
      </c>
      <c r="K311" s="278">
        <v>210</v>
      </c>
      <c r="L311" s="278">
        <v>3999</v>
      </c>
      <c r="M311" s="278">
        <v>1125</v>
      </c>
      <c r="N311" s="278">
        <v>1125</v>
      </c>
      <c r="O311" s="278">
        <v>6249</v>
      </c>
    </row>
    <row r="312" spans="1:15">
      <c r="A312" s="278">
        <v>11428</v>
      </c>
      <c r="B312" s="279">
        <v>42692</v>
      </c>
      <c r="C312" s="279">
        <v>42699</v>
      </c>
      <c r="D312" s="278" t="s">
        <v>953</v>
      </c>
      <c r="E312" s="278" t="s">
        <v>283</v>
      </c>
      <c r="F312" s="278" t="s">
        <v>954</v>
      </c>
      <c r="G312" s="278" t="s">
        <v>963</v>
      </c>
      <c r="H312" s="278" t="s">
        <v>955</v>
      </c>
      <c r="I312" s="278">
        <v>7</v>
      </c>
      <c r="J312" s="278" t="s">
        <v>917</v>
      </c>
      <c r="K312" s="278">
        <v>210</v>
      </c>
      <c r="L312" s="278">
        <v>3874</v>
      </c>
      <c r="M312" s="278">
        <v>1125</v>
      </c>
      <c r="N312" s="278">
        <v>1125</v>
      </c>
      <c r="O312" s="278">
        <v>6124</v>
      </c>
    </row>
    <row r="313" spans="1:15">
      <c r="A313" s="278">
        <v>11351</v>
      </c>
      <c r="B313" s="279">
        <v>42461</v>
      </c>
      <c r="C313" s="279">
        <v>42468</v>
      </c>
      <c r="D313" s="278" t="s">
        <v>963</v>
      </c>
      <c r="E313" s="278" t="s">
        <v>251</v>
      </c>
      <c r="F313" s="278" t="s">
        <v>964</v>
      </c>
      <c r="G313" s="278" t="s">
        <v>963</v>
      </c>
      <c r="H313" s="278" t="s">
        <v>965</v>
      </c>
      <c r="I313" s="278">
        <v>7</v>
      </c>
      <c r="J313" s="278" t="s">
        <v>917</v>
      </c>
      <c r="K313" s="278">
        <v>210</v>
      </c>
      <c r="L313" s="278">
        <v>3749</v>
      </c>
      <c r="M313" s="278">
        <v>1125</v>
      </c>
      <c r="N313" s="278">
        <v>1125</v>
      </c>
      <c r="O313" s="278">
        <v>5999</v>
      </c>
    </row>
    <row r="314" spans="1:15">
      <c r="A314" s="278">
        <v>11429</v>
      </c>
      <c r="B314" s="279">
        <v>42475</v>
      </c>
      <c r="C314" s="279">
        <v>42482</v>
      </c>
      <c r="D314" s="278" t="s">
        <v>963</v>
      </c>
      <c r="E314" s="278" t="s">
        <v>254</v>
      </c>
      <c r="F314" s="278" t="s">
        <v>964</v>
      </c>
      <c r="G314" s="278" t="s">
        <v>963</v>
      </c>
      <c r="H314" s="278" t="s">
        <v>965</v>
      </c>
      <c r="I314" s="278">
        <v>7</v>
      </c>
      <c r="J314" s="278" t="s">
        <v>917</v>
      </c>
      <c r="K314" s="278">
        <v>210</v>
      </c>
      <c r="L314" s="278">
        <v>4124</v>
      </c>
      <c r="M314" s="278">
        <v>1125</v>
      </c>
      <c r="N314" s="278">
        <v>1125</v>
      </c>
      <c r="O314" s="278">
        <v>6374</v>
      </c>
    </row>
    <row r="315" spans="1:15">
      <c r="A315" s="278">
        <v>11431</v>
      </c>
      <c r="B315" s="279">
        <v>42489</v>
      </c>
      <c r="C315" s="279">
        <v>42496</v>
      </c>
      <c r="D315" s="278" t="s">
        <v>963</v>
      </c>
      <c r="E315" s="278" t="s">
        <v>256</v>
      </c>
      <c r="F315" s="278" t="s">
        <v>964</v>
      </c>
      <c r="G315" s="278" t="s">
        <v>963</v>
      </c>
      <c r="H315" s="278" t="s">
        <v>965</v>
      </c>
      <c r="I315" s="278">
        <v>7</v>
      </c>
      <c r="J315" s="278" t="s">
        <v>917</v>
      </c>
      <c r="K315" s="278">
        <v>210</v>
      </c>
      <c r="L315" s="278">
        <v>4499</v>
      </c>
      <c r="M315" s="278">
        <v>1125</v>
      </c>
      <c r="N315" s="278">
        <v>1125</v>
      </c>
      <c r="O315" s="278">
        <v>6749</v>
      </c>
    </row>
    <row r="316" spans="1:15">
      <c r="A316" s="278">
        <v>11433</v>
      </c>
      <c r="B316" s="279">
        <v>42503</v>
      </c>
      <c r="C316" s="279">
        <v>42510</v>
      </c>
      <c r="D316" s="278" t="s">
        <v>963</v>
      </c>
      <c r="E316" s="278" t="s">
        <v>258</v>
      </c>
      <c r="F316" s="278" t="s">
        <v>964</v>
      </c>
      <c r="G316" s="278" t="s">
        <v>963</v>
      </c>
      <c r="H316" s="278" t="s">
        <v>965</v>
      </c>
      <c r="I316" s="278">
        <v>7</v>
      </c>
      <c r="J316" s="278" t="s">
        <v>917</v>
      </c>
      <c r="K316" s="278">
        <v>210</v>
      </c>
      <c r="L316" s="278">
        <v>4624</v>
      </c>
      <c r="M316" s="278">
        <v>1125</v>
      </c>
      <c r="N316" s="278">
        <v>1125</v>
      </c>
      <c r="O316" s="278">
        <v>6874</v>
      </c>
    </row>
    <row r="317" spans="1:15">
      <c r="A317" s="278">
        <v>11435</v>
      </c>
      <c r="B317" s="279">
        <v>42517</v>
      </c>
      <c r="C317" s="279">
        <v>42524</v>
      </c>
      <c r="D317" s="278" t="s">
        <v>963</v>
      </c>
      <c r="E317" s="278" t="s">
        <v>260</v>
      </c>
      <c r="F317" s="278" t="s">
        <v>964</v>
      </c>
      <c r="G317" s="278" t="s">
        <v>963</v>
      </c>
      <c r="H317" s="278" t="s">
        <v>965</v>
      </c>
      <c r="I317" s="278">
        <v>7</v>
      </c>
      <c r="J317" s="278" t="s">
        <v>917</v>
      </c>
      <c r="K317" s="278">
        <v>210</v>
      </c>
      <c r="L317" s="278">
        <v>4624</v>
      </c>
      <c r="M317" s="278">
        <v>1125</v>
      </c>
      <c r="N317" s="278">
        <v>1125</v>
      </c>
      <c r="O317" s="278">
        <v>6874</v>
      </c>
    </row>
    <row r="318" spans="1:15">
      <c r="A318" s="278">
        <v>11437</v>
      </c>
      <c r="B318" s="279">
        <v>42531</v>
      </c>
      <c r="C318" s="279">
        <v>42538</v>
      </c>
      <c r="D318" s="278" t="s">
        <v>963</v>
      </c>
      <c r="E318" s="278" t="s">
        <v>262</v>
      </c>
      <c r="F318" s="278" t="s">
        <v>964</v>
      </c>
      <c r="G318" s="278" t="s">
        <v>963</v>
      </c>
      <c r="H318" s="278" t="s">
        <v>965</v>
      </c>
      <c r="I318" s="278">
        <v>7</v>
      </c>
      <c r="J318" s="278" t="s">
        <v>917</v>
      </c>
      <c r="K318" s="278">
        <v>210</v>
      </c>
      <c r="L318" s="278">
        <v>4624</v>
      </c>
      <c r="M318" s="278">
        <v>1125</v>
      </c>
      <c r="N318" s="278">
        <v>1125</v>
      </c>
      <c r="O318" s="278">
        <v>6874</v>
      </c>
    </row>
    <row r="319" spans="1:15">
      <c r="A319" s="278">
        <v>11439</v>
      </c>
      <c r="B319" s="279">
        <v>42545</v>
      </c>
      <c r="C319" s="279">
        <v>42552</v>
      </c>
      <c r="D319" s="278" t="s">
        <v>963</v>
      </c>
      <c r="E319" s="278" t="s">
        <v>263</v>
      </c>
      <c r="F319" s="278" t="s">
        <v>964</v>
      </c>
      <c r="G319" s="278" t="s">
        <v>963</v>
      </c>
      <c r="H319" s="278" t="s">
        <v>965</v>
      </c>
      <c r="I319" s="278">
        <v>7</v>
      </c>
      <c r="J319" s="278" t="s">
        <v>917</v>
      </c>
      <c r="K319" s="278">
        <v>210</v>
      </c>
      <c r="L319" s="278">
        <v>4624</v>
      </c>
      <c r="M319" s="278">
        <v>1125</v>
      </c>
      <c r="N319" s="278">
        <v>1125</v>
      </c>
      <c r="O319" s="278">
        <v>6874</v>
      </c>
    </row>
    <row r="320" spans="1:15">
      <c r="A320" s="278">
        <v>11441</v>
      </c>
      <c r="B320" s="279">
        <v>42559</v>
      </c>
      <c r="C320" s="279">
        <v>42566</v>
      </c>
      <c r="D320" s="278" t="s">
        <v>963</v>
      </c>
      <c r="E320" s="278" t="s">
        <v>265</v>
      </c>
      <c r="F320" s="278" t="s">
        <v>964</v>
      </c>
      <c r="G320" s="278" t="s">
        <v>963</v>
      </c>
      <c r="H320" s="278" t="s">
        <v>965</v>
      </c>
      <c r="I320" s="278">
        <v>7</v>
      </c>
      <c r="J320" s="278" t="s">
        <v>917</v>
      </c>
      <c r="K320" s="278">
        <v>210</v>
      </c>
      <c r="L320" s="278">
        <v>4499</v>
      </c>
      <c r="M320" s="278">
        <v>1125</v>
      </c>
      <c r="N320" s="278">
        <v>1125</v>
      </c>
      <c r="O320" s="278">
        <v>6749</v>
      </c>
    </row>
    <row r="321" spans="1:15">
      <c r="A321" s="278">
        <v>11443</v>
      </c>
      <c r="B321" s="279">
        <v>42573</v>
      </c>
      <c r="C321" s="279">
        <v>42580</v>
      </c>
      <c r="D321" s="278" t="s">
        <v>963</v>
      </c>
      <c r="E321" s="278" t="s">
        <v>267</v>
      </c>
      <c r="F321" s="278" t="s">
        <v>964</v>
      </c>
      <c r="G321" s="278" t="s">
        <v>963</v>
      </c>
      <c r="H321" s="278" t="s">
        <v>965</v>
      </c>
      <c r="I321" s="278">
        <v>7</v>
      </c>
      <c r="J321" s="278" t="s">
        <v>917</v>
      </c>
      <c r="K321" s="278">
        <v>210</v>
      </c>
      <c r="L321" s="278">
        <v>4499</v>
      </c>
      <c r="M321" s="278">
        <v>1125</v>
      </c>
      <c r="N321" s="278">
        <v>1125</v>
      </c>
      <c r="O321" s="278">
        <v>6749</v>
      </c>
    </row>
    <row r="322" spans="1:15">
      <c r="A322" s="278">
        <v>11445</v>
      </c>
      <c r="B322" s="279">
        <v>42587</v>
      </c>
      <c r="C322" s="279">
        <v>42594</v>
      </c>
      <c r="D322" s="278" t="s">
        <v>963</v>
      </c>
      <c r="E322" s="278" t="s">
        <v>268</v>
      </c>
      <c r="F322" s="278" t="s">
        <v>964</v>
      </c>
      <c r="G322" s="278" t="s">
        <v>963</v>
      </c>
      <c r="H322" s="278" t="s">
        <v>965</v>
      </c>
      <c r="I322" s="278">
        <v>7</v>
      </c>
      <c r="J322" s="278" t="s">
        <v>917</v>
      </c>
      <c r="K322" s="278">
        <v>210</v>
      </c>
      <c r="L322" s="278">
        <v>4499</v>
      </c>
      <c r="M322" s="278">
        <v>1125</v>
      </c>
      <c r="N322" s="278">
        <v>1125</v>
      </c>
      <c r="O322" s="278">
        <v>6749</v>
      </c>
    </row>
    <row r="323" spans="1:15">
      <c r="A323" s="278">
        <v>11447</v>
      </c>
      <c r="B323" s="279">
        <v>42601</v>
      </c>
      <c r="C323" s="279">
        <v>42608</v>
      </c>
      <c r="D323" s="278" t="s">
        <v>963</v>
      </c>
      <c r="E323" s="278" t="s">
        <v>270</v>
      </c>
      <c r="F323" s="278" t="s">
        <v>964</v>
      </c>
      <c r="G323" s="278" t="s">
        <v>963</v>
      </c>
      <c r="H323" s="278" t="s">
        <v>965</v>
      </c>
      <c r="I323" s="278">
        <v>7</v>
      </c>
      <c r="J323" s="278" t="s">
        <v>917</v>
      </c>
      <c r="K323" s="278">
        <v>210</v>
      </c>
      <c r="L323" s="278">
        <v>4624</v>
      </c>
      <c r="M323" s="278">
        <v>1125</v>
      </c>
      <c r="N323" s="278">
        <v>1125</v>
      </c>
      <c r="O323" s="278">
        <v>6874</v>
      </c>
    </row>
    <row r="324" spans="1:15">
      <c r="A324" s="278">
        <v>11449</v>
      </c>
      <c r="B324" s="279">
        <v>42615</v>
      </c>
      <c r="C324" s="279">
        <v>42622</v>
      </c>
      <c r="D324" s="278" t="s">
        <v>963</v>
      </c>
      <c r="E324" s="278" t="s">
        <v>272</v>
      </c>
      <c r="F324" s="278" t="s">
        <v>964</v>
      </c>
      <c r="G324" s="278" t="s">
        <v>963</v>
      </c>
      <c r="H324" s="278" t="s">
        <v>965</v>
      </c>
      <c r="I324" s="278">
        <v>7</v>
      </c>
      <c r="J324" s="278" t="s">
        <v>917</v>
      </c>
      <c r="K324" s="278">
        <v>210</v>
      </c>
      <c r="L324" s="278">
        <v>4874</v>
      </c>
      <c r="M324" s="278">
        <v>1125</v>
      </c>
      <c r="N324" s="278">
        <v>1125</v>
      </c>
      <c r="O324" s="278">
        <v>7124</v>
      </c>
    </row>
    <row r="325" spans="1:15">
      <c r="A325" s="278">
        <v>11453</v>
      </c>
      <c r="B325" s="279">
        <v>42643</v>
      </c>
      <c r="C325" s="279">
        <v>42650</v>
      </c>
      <c r="D325" s="278" t="s">
        <v>963</v>
      </c>
      <c r="E325" s="278" t="s">
        <v>276</v>
      </c>
      <c r="F325" s="278" t="s">
        <v>964</v>
      </c>
      <c r="G325" s="278" t="s">
        <v>963</v>
      </c>
      <c r="H325" s="278" t="s">
        <v>965</v>
      </c>
      <c r="I325" s="278">
        <v>7</v>
      </c>
      <c r="J325" s="278" t="s">
        <v>917</v>
      </c>
      <c r="K325" s="278">
        <v>210</v>
      </c>
      <c r="L325" s="278">
        <v>4874</v>
      </c>
      <c r="M325" s="278">
        <v>1125</v>
      </c>
      <c r="N325" s="278">
        <v>1125</v>
      </c>
      <c r="O325" s="278">
        <v>7124</v>
      </c>
    </row>
    <row r="326" spans="1:15">
      <c r="A326" s="278">
        <v>11486</v>
      </c>
      <c r="B326" s="279">
        <v>42671</v>
      </c>
      <c r="C326" s="279">
        <v>42678</v>
      </c>
      <c r="D326" s="278" t="s">
        <v>963</v>
      </c>
      <c r="E326" s="278" t="s">
        <v>280</v>
      </c>
      <c r="F326" s="278" t="s">
        <v>964</v>
      </c>
      <c r="G326" s="278" t="s">
        <v>963</v>
      </c>
      <c r="H326" s="278" t="s">
        <v>965</v>
      </c>
      <c r="I326" s="278">
        <v>7</v>
      </c>
      <c r="J326" s="278" t="s">
        <v>917</v>
      </c>
      <c r="K326" s="278">
        <v>210</v>
      </c>
      <c r="L326" s="278">
        <v>4249</v>
      </c>
      <c r="M326" s="278">
        <v>1125</v>
      </c>
      <c r="N326" s="278">
        <v>1125</v>
      </c>
      <c r="O326" s="278">
        <v>6499</v>
      </c>
    </row>
    <row r="327" spans="1:15">
      <c r="A327" s="278">
        <v>11427</v>
      </c>
      <c r="B327" s="279">
        <v>42685</v>
      </c>
      <c r="C327" s="279">
        <v>42692</v>
      </c>
      <c r="D327" s="278" t="s">
        <v>963</v>
      </c>
      <c r="E327" s="278" t="s">
        <v>282</v>
      </c>
      <c r="F327" s="278" t="s">
        <v>964</v>
      </c>
      <c r="G327" s="278" t="s">
        <v>963</v>
      </c>
      <c r="H327" s="278" t="s">
        <v>965</v>
      </c>
      <c r="I327" s="278">
        <v>7</v>
      </c>
      <c r="J327" s="278" t="s">
        <v>917</v>
      </c>
      <c r="K327" s="278">
        <v>210</v>
      </c>
      <c r="L327" s="278">
        <v>3874</v>
      </c>
      <c r="M327" s="278">
        <v>1125</v>
      </c>
      <c r="N327" s="278">
        <v>1125</v>
      </c>
      <c r="O327" s="278">
        <v>6124</v>
      </c>
    </row>
    <row r="328" spans="1:15">
      <c r="A328" s="278">
        <v>11498</v>
      </c>
      <c r="B328" s="279">
        <v>42464</v>
      </c>
      <c r="C328" s="279">
        <v>42471</v>
      </c>
      <c r="D328" s="278" t="s">
        <v>938</v>
      </c>
      <c r="E328" s="278" t="s">
        <v>386</v>
      </c>
      <c r="F328" s="278" t="s">
        <v>939</v>
      </c>
      <c r="G328" s="278" t="s">
        <v>994</v>
      </c>
      <c r="H328" s="278" t="s">
        <v>940</v>
      </c>
      <c r="I328" s="278">
        <v>7</v>
      </c>
      <c r="J328" s="278" t="s">
        <v>917</v>
      </c>
      <c r="K328" s="278">
        <v>210</v>
      </c>
      <c r="L328" s="278">
        <v>3374</v>
      </c>
      <c r="M328" s="278">
        <v>975</v>
      </c>
      <c r="N328" s="278" t="s">
        <v>1077</v>
      </c>
      <c r="O328" s="278">
        <v>4349</v>
      </c>
    </row>
    <row r="329" spans="1:15">
      <c r="A329" s="278">
        <v>11095</v>
      </c>
      <c r="B329" s="279">
        <v>42474</v>
      </c>
      <c r="C329" s="279">
        <v>42481</v>
      </c>
      <c r="D329" s="278" t="s">
        <v>938</v>
      </c>
      <c r="E329" s="278" t="s">
        <v>387</v>
      </c>
      <c r="F329" s="278" t="s">
        <v>939</v>
      </c>
      <c r="G329" s="278" t="s">
        <v>1062</v>
      </c>
      <c r="H329" s="278" t="s">
        <v>940</v>
      </c>
      <c r="I329" s="278">
        <v>7</v>
      </c>
      <c r="J329" s="278" t="s">
        <v>917</v>
      </c>
      <c r="K329" s="278">
        <v>210</v>
      </c>
      <c r="L329" s="278">
        <v>3624</v>
      </c>
      <c r="M329" s="278">
        <v>975</v>
      </c>
      <c r="N329" s="278" t="s">
        <v>1077</v>
      </c>
      <c r="O329" s="278">
        <v>4599</v>
      </c>
    </row>
    <row r="330" spans="1:15">
      <c r="A330" s="278">
        <v>11907</v>
      </c>
      <c r="B330" s="279">
        <v>42476</v>
      </c>
      <c r="C330" s="279">
        <v>42483</v>
      </c>
      <c r="D330" s="278" t="s">
        <v>938</v>
      </c>
      <c r="E330" s="278" t="s">
        <v>388</v>
      </c>
      <c r="F330" s="278" t="s">
        <v>939</v>
      </c>
      <c r="G330" s="278" t="s">
        <v>923</v>
      </c>
      <c r="H330" s="278" t="s">
        <v>940</v>
      </c>
      <c r="I330" s="278">
        <v>7</v>
      </c>
      <c r="J330" s="278" t="s">
        <v>917</v>
      </c>
      <c r="K330" s="278">
        <v>210</v>
      </c>
      <c r="L330" s="278">
        <v>3499</v>
      </c>
      <c r="M330" s="278">
        <v>975</v>
      </c>
      <c r="N330" s="278" t="s">
        <v>1077</v>
      </c>
      <c r="O330" s="278">
        <v>4474</v>
      </c>
    </row>
    <row r="331" spans="1:15">
      <c r="A331" s="278">
        <v>11499</v>
      </c>
      <c r="B331" s="279">
        <v>42478</v>
      </c>
      <c r="C331" s="279">
        <v>42485</v>
      </c>
      <c r="D331" s="278" t="s">
        <v>938</v>
      </c>
      <c r="E331" s="278" t="s">
        <v>389</v>
      </c>
      <c r="F331" s="278" t="s">
        <v>939</v>
      </c>
      <c r="G331" s="278" t="s">
        <v>994</v>
      </c>
      <c r="H331" s="278" t="s">
        <v>940</v>
      </c>
      <c r="I331" s="278">
        <v>7</v>
      </c>
      <c r="J331" s="278" t="s">
        <v>917</v>
      </c>
      <c r="K331" s="278">
        <v>210</v>
      </c>
      <c r="L331" s="278">
        <v>3749</v>
      </c>
      <c r="M331" s="278">
        <v>975</v>
      </c>
      <c r="N331" s="278" t="s">
        <v>1077</v>
      </c>
      <c r="O331" s="278">
        <v>4724</v>
      </c>
    </row>
    <row r="332" spans="1:15">
      <c r="A332" s="278">
        <v>11096</v>
      </c>
      <c r="B332" s="279">
        <v>42488</v>
      </c>
      <c r="C332" s="279">
        <v>42495</v>
      </c>
      <c r="D332" s="278" t="s">
        <v>938</v>
      </c>
      <c r="E332" s="278" t="s">
        <v>390</v>
      </c>
      <c r="F332" s="278" t="s">
        <v>939</v>
      </c>
      <c r="G332" s="278" t="s">
        <v>1062</v>
      </c>
      <c r="H332" s="278" t="s">
        <v>940</v>
      </c>
      <c r="I332" s="278">
        <v>7</v>
      </c>
      <c r="J332" s="278" t="s">
        <v>917</v>
      </c>
      <c r="K332" s="278">
        <v>210</v>
      </c>
      <c r="L332" s="278">
        <v>3999</v>
      </c>
      <c r="M332" s="278">
        <v>975</v>
      </c>
      <c r="N332" s="278" t="s">
        <v>1077</v>
      </c>
      <c r="O332" s="278">
        <v>4974</v>
      </c>
    </row>
    <row r="333" spans="1:15">
      <c r="A333" s="278">
        <v>11500</v>
      </c>
      <c r="B333" s="279">
        <v>42506</v>
      </c>
      <c r="C333" s="279">
        <v>42513</v>
      </c>
      <c r="D333" s="278" t="s">
        <v>938</v>
      </c>
      <c r="E333" s="278" t="s">
        <v>392</v>
      </c>
      <c r="F333" s="278" t="s">
        <v>939</v>
      </c>
      <c r="G333" s="278" t="s">
        <v>994</v>
      </c>
      <c r="H333" s="278" t="s">
        <v>940</v>
      </c>
      <c r="I333" s="278">
        <v>7</v>
      </c>
      <c r="J333" s="278" t="s">
        <v>917</v>
      </c>
      <c r="K333" s="278">
        <v>210</v>
      </c>
      <c r="L333" s="278">
        <v>4249</v>
      </c>
      <c r="M333" s="278">
        <v>975</v>
      </c>
      <c r="N333" s="278" t="s">
        <v>1077</v>
      </c>
      <c r="O333" s="278">
        <v>5224</v>
      </c>
    </row>
    <row r="334" spans="1:15">
      <c r="A334" s="278">
        <v>11535</v>
      </c>
      <c r="B334" s="279">
        <v>42512</v>
      </c>
      <c r="C334" s="279">
        <v>42519</v>
      </c>
      <c r="D334" s="278" t="s">
        <v>938</v>
      </c>
      <c r="E334" s="278" t="s">
        <v>393</v>
      </c>
      <c r="F334" s="278" t="s">
        <v>939</v>
      </c>
      <c r="G334" s="278" t="s">
        <v>961</v>
      </c>
      <c r="H334" s="278" t="s">
        <v>940</v>
      </c>
      <c r="I334" s="278">
        <v>7</v>
      </c>
      <c r="J334" s="278" t="s">
        <v>917</v>
      </c>
      <c r="K334" s="278">
        <v>210</v>
      </c>
      <c r="L334" s="278">
        <v>4249</v>
      </c>
      <c r="M334" s="278">
        <v>975</v>
      </c>
      <c r="N334" s="278" t="s">
        <v>1077</v>
      </c>
      <c r="O334" s="278">
        <v>5224</v>
      </c>
    </row>
    <row r="335" spans="1:15">
      <c r="A335" s="278">
        <v>11536</v>
      </c>
      <c r="B335" s="279">
        <v>42526</v>
      </c>
      <c r="C335" s="279">
        <v>42533</v>
      </c>
      <c r="D335" s="278" t="s">
        <v>938</v>
      </c>
      <c r="E335" s="278" t="s">
        <v>394</v>
      </c>
      <c r="F335" s="278" t="s">
        <v>939</v>
      </c>
      <c r="G335" s="278" t="s">
        <v>961</v>
      </c>
      <c r="H335" s="278" t="s">
        <v>940</v>
      </c>
      <c r="I335" s="278">
        <v>7</v>
      </c>
      <c r="J335" s="278" t="s">
        <v>917</v>
      </c>
      <c r="K335" s="278">
        <v>210</v>
      </c>
      <c r="L335" s="278">
        <v>4249</v>
      </c>
      <c r="M335" s="278">
        <v>975</v>
      </c>
      <c r="N335" s="278" t="s">
        <v>1077</v>
      </c>
      <c r="O335" s="278">
        <v>5224</v>
      </c>
    </row>
    <row r="336" spans="1:15">
      <c r="A336" s="278">
        <v>11362</v>
      </c>
      <c r="B336" s="279">
        <v>42534</v>
      </c>
      <c r="C336" s="279">
        <v>42541</v>
      </c>
      <c r="D336" s="278" t="s">
        <v>938</v>
      </c>
      <c r="E336" s="278" t="s">
        <v>395</v>
      </c>
      <c r="F336" s="278" t="s">
        <v>939</v>
      </c>
      <c r="G336" s="278" t="s">
        <v>978</v>
      </c>
      <c r="H336" s="278" t="s">
        <v>940</v>
      </c>
      <c r="I336" s="278">
        <v>7</v>
      </c>
      <c r="J336" s="278" t="s">
        <v>917</v>
      </c>
      <c r="K336" s="278">
        <v>210</v>
      </c>
      <c r="L336" s="278">
        <v>4249</v>
      </c>
      <c r="M336" s="278">
        <v>975</v>
      </c>
      <c r="N336" s="278" t="s">
        <v>1077</v>
      </c>
      <c r="O336" s="278">
        <v>5224</v>
      </c>
    </row>
    <row r="337" spans="1:15">
      <c r="A337" s="278">
        <v>11394</v>
      </c>
      <c r="B337" s="279">
        <v>42551</v>
      </c>
      <c r="C337" s="279">
        <v>42558</v>
      </c>
      <c r="D337" s="278" t="s">
        <v>938</v>
      </c>
      <c r="E337" s="278" t="s">
        <v>397</v>
      </c>
      <c r="F337" s="278" t="s">
        <v>939</v>
      </c>
      <c r="G337" s="278" t="s">
        <v>971</v>
      </c>
      <c r="H337" s="278" t="s">
        <v>940</v>
      </c>
      <c r="I337" s="278">
        <v>7</v>
      </c>
      <c r="J337" s="278" t="s">
        <v>917</v>
      </c>
      <c r="K337" s="278">
        <v>210</v>
      </c>
      <c r="L337" s="278">
        <v>4249</v>
      </c>
      <c r="M337" s="278">
        <v>975</v>
      </c>
      <c r="N337" s="278" t="s">
        <v>1077</v>
      </c>
      <c r="O337" s="278">
        <v>5224</v>
      </c>
    </row>
    <row r="338" spans="1:15">
      <c r="A338" s="278">
        <v>11538</v>
      </c>
      <c r="B338" s="279">
        <v>42568</v>
      </c>
      <c r="C338" s="279">
        <v>42575</v>
      </c>
      <c r="D338" s="278" t="s">
        <v>938</v>
      </c>
      <c r="E338" s="278" t="s">
        <v>401</v>
      </c>
      <c r="F338" s="278" t="s">
        <v>939</v>
      </c>
      <c r="G338" s="278" t="s">
        <v>961</v>
      </c>
      <c r="H338" s="278" t="s">
        <v>940</v>
      </c>
      <c r="I338" s="278">
        <v>7</v>
      </c>
      <c r="J338" s="278" t="s">
        <v>917</v>
      </c>
      <c r="K338" s="278">
        <v>210</v>
      </c>
      <c r="L338" s="278">
        <v>4124</v>
      </c>
      <c r="M338" s="278">
        <v>975</v>
      </c>
      <c r="N338" s="278" t="s">
        <v>1077</v>
      </c>
      <c r="O338" s="278">
        <v>5099</v>
      </c>
    </row>
    <row r="339" spans="1:15">
      <c r="A339" s="278">
        <v>11539</v>
      </c>
      <c r="B339" s="279">
        <v>42582</v>
      </c>
      <c r="C339" s="279">
        <v>42589</v>
      </c>
      <c r="D339" s="278" t="s">
        <v>938</v>
      </c>
      <c r="E339" s="278" t="s">
        <v>403</v>
      </c>
      <c r="F339" s="278" t="s">
        <v>939</v>
      </c>
      <c r="G339" s="278" t="s">
        <v>961</v>
      </c>
      <c r="H339" s="278" t="s">
        <v>940</v>
      </c>
      <c r="I339" s="278">
        <v>7</v>
      </c>
      <c r="J339" s="278" t="s">
        <v>917</v>
      </c>
      <c r="K339" s="278">
        <v>210</v>
      </c>
      <c r="L339" s="278">
        <v>4124</v>
      </c>
      <c r="M339" s="278">
        <v>975</v>
      </c>
      <c r="N339" s="278" t="s">
        <v>1077</v>
      </c>
      <c r="O339" s="278">
        <v>5099</v>
      </c>
    </row>
    <row r="340" spans="1:15">
      <c r="A340" s="278">
        <v>11502</v>
      </c>
      <c r="B340" s="279">
        <v>42590</v>
      </c>
      <c r="C340" s="279">
        <v>42597</v>
      </c>
      <c r="D340" s="278" t="s">
        <v>938</v>
      </c>
      <c r="E340" s="278" t="s">
        <v>404</v>
      </c>
      <c r="F340" s="278" t="s">
        <v>939</v>
      </c>
      <c r="G340" s="278" t="s">
        <v>994</v>
      </c>
      <c r="H340" s="278" t="s">
        <v>940</v>
      </c>
      <c r="I340" s="278">
        <v>7</v>
      </c>
      <c r="J340" s="278" t="s">
        <v>917</v>
      </c>
      <c r="K340" s="278">
        <v>210</v>
      </c>
      <c r="L340" s="278">
        <v>4124</v>
      </c>
      <c r="M340" s="278">
        <v>975</v>
      </c>
      <c r="N340" s="278" t="s">
        <v>1077</v>
      </c>
      <c r="O340" s="278">
        <v>5099</v>
      </c>
    </row>
    <row r="341" spans="1:15">
      <c r="A341" s="278">
        <v>11397</v>
      </c>
      <c r="B341" s="279">
        <v>42593</v>
      </c>
      <c r="C341" s="279">
        <v>42600</v>
      </c>
      <c r="D341" s="278" t="s">
        <v>938</v>
      </c>
      <c r="E341" s="278" t="s">
        <v>405</v>
      </c>
      <c r="F341" s="278" t="s">
        <v>939</v>
      </c>
      <c r="G341" s="278" t="s">
        <v>971</v>
      </c>
      <c r="H341" s="278" t="s">
        <v>940</v>
      </c>
      <c r="I341" s="278">
        <v>7</v>
      </c>
      <c r="J341" s="278" t="s">
        <v>917</v>
      </c>
      <c r="K341" s="278">
        <v>210</v>
      </c>
      <c r="L341" s="278">
        <v>4124</v>
      </c>
      <c r="M341" s="278">
        <v>975</v>
      </c>
      <c r="N341" s="278" t="s">
        <v>1077</v>
      </c>
      <c r="O341" s="278">
        <v>5099</v>
      </c>
    </row>
    <row r="342" spans="1:15">
      <c r="A342" s="278">
        <v>11540</v>
      </c>
      <c r="B342" s="279">
        <v>42596</v>
      </c>
      <c r="C342" s="279">
        <v>42603</v>
      </c>
      <c r="D342" s="278" t="s">
        <v>938</v>
      </c>
      <c r="E342" s="278" t="s">
        <v>406</v>
      </c>
      <c r="F342" s="278" t="s">
        <v>939</v>
      </c>
      <c r="G342" s="278" t="s">
        <v>961</v>
      </c>
      <c r="H342" s="278" t="s">
        <v>940</v>
      </c>
      <c r="I342" s="278">
        <v>7</v>
      </c>
      <c r="J342" s="278" t="s">
        <v>917</v>
      </c>
      <c r="K342" s="278">
        <v>210</v>
      </c>
      <c r="L342" s="278">
        <v>4124</v>
      </c>
      <c r="M342" s="278">
        <v>975</v>
      </c>
      <c r="N342" s="278" t="s">
        <v>1077</v>
      </c>
      <c r="O342" s="278">
        <v>5099</v>
      </c>
    </row>
    <row r="343" spans="1:15">
      <c r="A343" s="278">
        <v>11398</v>
      </c>
      <c r="B343" s="279">
        <v>42607</v>
      </c>
      <c r="C343" s="279">
        <v>42614</v>
      </c>
      <c r="D343" s="278" t="s">
        <v>938</v>
      </c>
      <c r="E343" s="278" t="s">
        <v>407</v>
      </c>
      <c r="F343" s="278" t="s">
        <v>939</v>
      </c>
      <c r="G343" s="278" t="s">
        <v>971</v>
      </c>
      <c r="H343" s="278" t="s">
        <v>940</v>
      </c>
      <c r="I343" s="278">
        <v>7</v>
      </c>
      <c r="J343" s="278" t="s">
        <v>917</v>
      </c>
      <c r="K343" s="278">
        <v>210</v>
      </c>
      <c r="L343" s="278">
        <v>4374</v>
      </c>
      <c r="M343" s="278">
        <v>975</v>
      </c>
      <c r="N343" s="278" t="s">
        <v>1077</v>
      </c>
      <c r="O343" s="278">
        <v>5349</v>
      </c>
    </row>
    <row r="344" spans="1:15">
      <c r="A344" s="278">
        <v>11363</v>
      </c>
      <c r="B344" s="279">
        <v>42618</v>
      </c>
      <c r="C344" s="279">
        <v>42625</v>
      </c>
      <c r="D344" s="278" t="s">
        <v>938</v>
      </c>
      <c r="E344" s="278" t="s">
        <v>408</v>
      </c>
      <c r="F344" s="278" t="s">
        <v>939</v>
      </c>
      <c r="G344" s="278" t="s">
        <v>978</v>
      </c>
      <c r="H344" s="278" t="s">
        <v>940</v>
      </c>
      <c r="I344" s="278">
        <v>7</v>
      </c>
      <c r="J344" s="278" t="s">
        <v>917</v>
      </c>
      <c r="K344" s="278">
        <v>210</v>
      </c>
      <c r="L344" s="278">
        <v>4499</v>
      </c>
      <c r="M344" s="278">
        <v>975</v>
      </c>
      <c r="N344" s="278" t="s">
        <v>1077</v>
      </c>
      <c r="O344" s="278">
        <v>5474</v>
      </c>
    </row>
    <row r="345" spans="1:15">
      <c r="A345" s="278">
        <v>11541</v>
      </c>
      <c r="B345" s="279">
        <v>42624</v>
      </c>
      <c r="C345" s="279">
        <v>42631</v>
      </c>
      <c r="D345" s="278" t="s">
        <v>938</v>
      </c>
      <c r="E345" s="278" t="s">
        <v>410</v>
      </c>
      <c r="F345" s="278" t="s">
        <v>939</v>
      </c>
      <c r="G345" s="278" t="s">
        <v>961</v>
      </c>
      <c r="H345" s="278" t="s">
        <v>940</v>
      </c>
      <c r="I345" s="278">
        <v>7</v>
      </c>
      <c r="J345" s="278" t="s">
        <v>917</v>
      </c>
      <c r="K345" s="278">
        <v>210</v>
      </c>
      <c r="L345" s="278">
        <v>4499</v>
      </c>
      <c r="M345" s="278">
        <v>975</v>
      </c>
      <c r="N345" s="278" t="s">
        <v>1077</v>
      </c>
      <c r="O345" s="278">
        <v>5474</v>
      </c>
    </row>
    <row r="346" spans="1:15">
      <c r="A346" s="278">
        <v>11400</v>
      </c>
      <c r="B346" s="279">
        <v>42635</v>
      </c>
      <c r="C346" s="279">
        <v>42642</v>
      </c>
      <c r="D346" s="278" t="s">
        <v>938</v>
      </c>
      <c r="E346" s="278" t="s">
        <v>411</v>
      </c>
      <c r="F346" s="278" t="s">
        <v>939</v>
      </c>
      <c r="G346" s="278" t="s">
        <v>971</v>
      </c>
      <c r="H346" s="278" t="s">
        <v>940</v>
      </c>
      <c r="I346" s="278">
        <v>7</v>
      </c>
      <c r="J346" s="278" t="s">
        <v>917</v>
      </c>
      <c r="K346" s="278">
        <v>210</v>
      </c>
      <c r="L346" s="278">
        <v>4499</v>
      </c>
      <c r="M346" s="278">
        <v>975</v>
      </c>
      <c r="N346" s="278" t="s">
        <v>1077</v>
      </c>
      <c r="O346" s="278">
        <v>5474</v>
      </c>
    </row>
    <row r="347" spans="1:15">
      <c r="A347" s="278">
        <v>11542</v>
      </c>
      <c r="B347" s="279">
        <v>42638</v>
      </c>
      <c r="C347" s="279">
        <v>42645</v>
      </c>
      <c r="D347" s="278" t="s">
        <v>938</v>
      </c>
      <c r="E347" s="278" t="s">
        <v>412</v>
      </c>
      <c r="F347" s="278" t="s">
        <v>939</v>
      </c>
      <c r="G347" s="278" t="s">
        <v>961</v>
      </c>
      <c r="H347" s="278" t="s">
        <v>940</v>
      </c>
      <c r="I347" s="278">
        <v>7</v>
      </c>
      <c r="J347" s="278" t="s">
        <v>917</v>
      </c>
      <c r="K347" s="278">
        <v>210</v>
      </c>
      <c r="L347" s="278">
        <v>4499</v>
      </c>
      <c r="M347" s="278">
        <v>975</v>
      </c>
      <c r="N347" s="278" t="s">
        <v>1077</v>
      </c>
      <c r="O347" s="278">
        <v>5474</v>
      </c>
    </row>
    <row r="348" spans="1:15">
      <c r="A348" s="278">
        <v>11503</v>
      </c>
      <c r="B348" s="279">
        <v>42646</v>
      </c>
      <c r="C348" s="279">
        <v>42653</v>
      </c>
      <c r="D348" s="278" t="s">
        <v>938</v>
      </c>
      <c r="E348" s="278" t="s">
        <v>413</v>
      </c>
      <c r="F348" s="278" t="s">
        <v>939</v>
      </c>
      <c r="G348" s="278" t="s">
        <v>994</v>
      </c>
      <c r="H348" s="278" t="s">
        <v>940</v>
      </c>
      <c r="I348" s="278">
        <v>7</v>
      </c>
      <c r="J348" s="278" t="s">
        <v>917</v>
      </c>
      <c r="K348" s="278">
        <v>210</v>
      </c>
      <c r="L348" s="278">
        <v>4499</v>
      </c>
      <c r="M348" s="278">
        <v>975</v>
      </c>
      <c r="N348" s="278" t="s">
        <v>1077</v>
      </c>
      <c r="O348" s="278">
        <v>5474</v>
      </c>
    </row>
    <row r="349" spans="1:15">
      <c r="A349" s="278">
        <v>11401</v>
      </c>
      <c r="B349" s="279">
        <v>42649</v>
      </c>
      <c r="C349" s="279">
        <v>42656</v>
      </c>
      <c r="D349" s="278" t="s">
        <v>938</v>
      </c>
      <c r="E349" s="278" t="s">
        <v>414</v>
      </c>
      <c r="F349" s="278" t="s">
        <v>939</v>
      </c>
      <c r="G349" s="278" t="s">
        <v>971</v>
      </c>
      <c r="H349" s="278" t="s">
        <v>940</v>
      </c>
      <c r="I349" s="278">
        <v>7</v>
      </c>
      <c r="J349" s="278" t="s">
        <v>917</v>
      </c>
      <c r="K349" s="278">
        <v>210</v>
      </c>
      <c r="L349" s="278">
        <v>4499</v>
      </c>
      <c r="M349" s="278">
        <v>975</v>
      </c>
      <c r="N349" s="278" t="s">
        <v>1077</v>
      </c>
      <c r="O349" s="278">
        <v>5474</v>
      </c>
    </row>
    <row r="350" spans="1:15">
      <c r="A350" s="278">
        <v>11927</v>
      </c>
      <c r="B350" s="279">
        <v>42650</v>
      </c>
      <c r="C350" s="279">
        <v>42657</v>
      </c>
      <c r="D350" s="278" t="s">
        <v>938</v>
      </c>
      <c r="E350" s="278" t="s">
        <v>415</v>
      </c>
      <c r="F350" s="278" t="s">
        <v>939</v>
      </c>
      <c r="G350" s="278" t="s">
        <v>934</v>
      </c>
      <c r="H350" s="278" t="s">
        <v>940</v>
      </c>
      <c r="I350" s="278">
        <v>7</v>
      </c>
      <c r="J350" s="278" t="s">
        <v>917</v>
      </c>
      <c r="K350" s="278">
        <v>210</v>
      </c>
      <c r="L350" s="278">
        <v>4499</v>
      </c>
      <c r="M350" s="278">
        <v>975</v>
      </c>
      <c r="N350" s="278" t="s">
        <v>1077</v>
      </c>
      <c r="O350" s="278">
        <v>5474</v>
      </c>
    </row>
    <row r="351" spans="1:15">
      <c r="A351" s="278">
        <v>11543</v>
      </c>
      <c r="B351" s="279">
        <v>42652</v>
      </c>
      <c r="C351" s="279">
        <v>42659</v>
      </c>
      <c r="D351" s="278" t="s">
        <v>938</v>
      </c>
      <c r="E351" s="278" t="s">
        <v>416</v>
      </c>
      <c r="F351" s="278" t="s">
        <v>939</v>
      </c>
      <c r="G351" s="278" t="s">
        <v>961</v>
      </c>
      <c r="H351" s="278" t="s">
        <v>940</v>
      </c>
      <c r="I351" s="278">
        <v>7</v>
      </c>
      <c r="J351" s="278" t="s">
        <v>917</v>
      </c>
      <c r="K351" s="278">
        <v>210</v>
      </c>
      <c r="L351" s="278">
        <v>4374</v>
      </c>
      <c r="M351" s="278">
        <v>975</v>
      </c>
      <c r="N351" s="278" t="s">
        <v>1077</v>
      </c>
      <c r="O351" s="278">
        <v>5349</v>
      </c>
    </row>
    <row r="352" spans="1:15">
      <c r="A352" s="278">
        <v>11402</v>
      </c>
      <c r="B352" s="279">
        <v>42663</v>
      </c>
      <c r="C352" s="279">
        <v>42670</v>
      </c>
      <c r="D352" s="278" t="s">
        <v>938</v>
      </c>
      <c r="E352" s="278" t="s">
        <v>417</v>
      </c>
      <c r="F352" s="278" t="s">
        <v>939</v>
      </c>
      <c r="G352" s="278" t="s">
        <v>971</v>
      </c>
      <c r="H352" s="278" t="s">
        <v>940</v>
      </c>
      <c r="I352" s="278">
        <v>7</v>
      </c>
      <c r="J352" s="278" t="s">
        <v>917</v>
      </c>
      <c r="K352" s="278">
        <v>210</v>
      </c>
      <c r="L352" s="278">
        <v>3999</v>
      </c>
      <c r="M352" s="278">
        <v>975</v>
      </c>
      <c r="N352" s="278" t="s">
        <v>1077</v>
      </c>
      <c r="O352" s="278">
        <v>4974</v>
      </c>
    </row>
    <row r="353" spans="1:15">
      <c r="A353" s="278">
        <v>11928</v>
      </c>
      <c r="B353" s="279">
        <v>42664</v>
      </c>
      <c r="C353" s="279">
        <v>42671</v>
      </c>
      <c r="D353" s="278" t="s">
        <v>938</v>
      </c>
      <c r="E353" s="278" t="s">
        <v>418</v>
      </c>
      <c r="F353" s="278" t="s">
        <v>939</v>
      </c>
      <c r="G353" s="278" t="s">
        <v>934</v>
      </c>
      <c r="H353" s="278" t="s">
        <v>940</v>
      </c>
      <c r="I353" s="278">
        <v>7</v>
      </c>
      <c r="J353" s="278" t="s">
        <v>917</v>
      </c>
      <c r="K353" s="278">
        <v>210</v>
      </c>
      <c r="L353" s="278">
        <v>3999</v>
      </c>
      <c r="M353" s="278">
        <v>975</v>
      </c>
      <c r="N353" s="278" t="s">
        <v>1077</v>
      </c>
      <c r="O353" s="278">
        <v>4974</v>
      </c>
    </row>
    <row r="354" spans="1:15">
      <c r="A354" s="278">
        <v>11544</v>
      </c>
      <c r="B354" s="279">
        <v>42666</v>
      </c>
      <c r="C354" s="279">
        <v>42673</v>
      </c>
      <c r="D354" s="278" t="s">
        <v>938</v>
      </c>
      <c r="E354" s="278" t="s">
        <v>419</v>
      </c>
      <c r="F354" s="278" t="s">
        <v>939</v>
      </c>
      <c r="G354" s="278" t="s">
        <v>961</v>
      </c>
      <c r="H354" s="278" t="s">
        <v>940</v>
      </c>
      <c r="I354" s="278">
        <v>7</v>
      </c>
      <c r="J354" s="278" t="s">
        <v>917</v>
      </c>
      <c r="K354" s="278">
        <v>210</v>
      </c>
      <c r="L354" s="278">
        <v>3999</v>
      </c>
      <c r="M354" s="278">
        <v>975</v>
      </c>
      <c r="N354" s="278" t="s">
        <v>1077</v>
      </c>
      <c r="O354" s="278">
        <v>4974</v>
      </c>
    </row>
    <row r="355" spans="1:15">
      <c r="A355" s="278">
        <v>11504</v>
      </c>
      <c r="B355" s="279">
        <v>42674</v>
      </c>
      <c r="C355" s="279">
        <v>42681</v>
      </c>
      <c r="D355" s="278" t="s">
        <v>938</v>
      </c>
      <c r="E355" s="278" t="s">
        <v>420</v>
      </c>
      <c r="F355" s="278" t="s">
        <v>939</v>
      </c>
      <c r="G355" s="278" t="s">
        <v>994</v>
      </c>
      <c r="H355" s="278" t="s">
        <v>940</v>
      </c>
      <c r="I355" s="278">
        <v>7</v>
      </c>
      <c r="J355" s="278" t="s">
        <v>917</v>
      </c>
      <c r="K355" s="278">
        <v>210</v>
      </c>
      <c r="L355" s="278">
        <v>3874</v>
      </c>
      <c r="M355" s="278">
        <v>975</v>
      </c>
      <c r="N355" s="278" t="s">
        <v>1077</v>
      </c>
      <c r="O355" s="278">
        <v>4849</v>
      </c>
    </row>
    <row r="356" spans="1:15">
      <c r="A356" s="278">
        <v>11403</v>
      </c>
      <c r="B356" s="279">
        <v>42677</v>
      </c>
      <c r="C356" s="279">
        <v>42684</v>
      </c>
      <c r="D356" s="278" t="s">
        <v>938</v>
      </c>
      <c r="E356" s="278" t="s">
        <v>421</v>
      </c>
      <c r="F356" s="278" t="s">
        <v>939</v>
      </c>
      <c r="G356" s="278" t="s">
        <v>971</v>
      </c>
      <c r="H356" s="278" t="s">
        <v>940</v>
      </c>
      <c r="I356" s="278">
        <v>7</v>
      </c>
      <c r="J356" s="278" t="s">
        <v>917</v>
      </c>
      <c r="K356" s="278">
        <v>210</v>
      </c>
      <c r="L356" s="278">
        <v>3749</v>
      </c>
      <c r="M356" s="278">
        <v>975</v>
      </c>
      <c r="N356" s="278" t="s">
        <v>1077</v>
      </c>
      <c r="O356" s="278">
        <v>4724</v>
      </c>
    </row>
    <row r="357" spans="1:15">
      <c r="A357" s="278">
        <v>11929</v>
      </c>
      <c r="B357" s="279">
        <v>42678</v>
      </c>
      <c r="C357" s="279">
        <v>42685</v>
      </c>
      <c r="D357" s="278" t="s">
        <v>938</v>
      </c>
      <c r="E357" s="278" t="s">
        <v>422</v>
      </c>
      <c r="F357" s="278" t="s">
        <v>939</v>
      </c>
      <c r="G357" s="278" t="s">
        <v>934</v>
      </c>
      <c r="H357" s="278" t="s">
        <v>940</v>
      </c>
      <c r="I357" s="278">
        <v>7</v>
      </c>
      <c r="J357" s="278" t="s">
        <v>917</v>
      </c>
      <c r="K357" s="278">
        <v>210</v>
      </c>
      <c r="L357" s="278">
        <v>3749</v>
      </c>
      <c r="M357" s="278">
        <v>975</v>
      </c>
      <c r="N357" s="278" t="s">
        <v>1077</v>
      </c>
      <c r="O357" s="278">
        <v>4724</v>
      </c>
    </row>
    <row r="358" spans="1:15">
      <c r="A358" s="278">
        <v>11545</v>
      </c>
      <c r="B358" s="279">
        <v>42680</v>
      </c>
      <c r="C358" s="279">
        <v>42687</v>
      </c>
      <c r="D358" s="278" t="s">
        <v>938</v>
      </c>
      <c r="E358" s="278" t="s">
        <v>423</v>
      </c>
      <c r="F358" s="278" t="s">
        <v>939</v>
      </c>
      <c r="G358" s="278" t="s">
        <v>961</v>
      </c>
      <c r="H358" s="278" t="s">
        <v>940</v>
      </c>
      <c r="I358" s="278">
        <v>7</v>
      </c>
      <c r="J358" s="278" t="s">
        <v>917</v>
      </c>
      <c r="K358" s="278">
        <v>210</v>
      </c>
      <c r="L358" s="278">
        <v>3624</v>
      </c>
      <c r="M358" s="278">
        <v>975</v>
      </c>
      <c r="N358" s="278" t="s">
        <v>1077</v>
      </c>
      <c r="O358" s="278">
        <v>4599</v>
      </c>
    </row>
    <row r="359" spans="1:15">
      <c r="A359" s="278">
        <v>11505</v>
      </c>
      <c r="B359" s="279">
        <v>42688</v>
      </c>
      <c r="C359" s="279">
        <v>42695</v>
      </c>
      <c r="D359" s="278" t="s">
        <v>938</v>
      </c>
      <c r="E359" s="278" t="s">
        <v>424</v>
      </c>
      <c r="F359" s="278" t="s">
        <v>939</v>
      </c>
      <c r="G359" s="278" t="s">
        <v>994</v>
      </c>
      <c r="H359" s="278" t="s">
        <v>940</v>
      </c>
      <c r="I359" s="278">
        <v>7</v>
      </c>
      <c r="J359" s="278" t="s">
        <v>917</v>
      </c>
      <c r="K359" s="278">
        <v>210</v>
      </c>
      <c r="L359" s="278">
        <v>3499</v>
      </c>
      <c r="M359" s="278">
        <v>975</v>
      </c>
      <c r="N359" s="278" t="s">
        <v>1077</v>
      </c>
      <c r="O359" s="278">
        <v>4474</v>
      </c>
    </row>
    <row r="360" spans="1:15">
      <c r="A360" s="278">
        <v>11404</v>
      </c>
      <c r="B360" s="279">
        <v>42691</v>
      </c>
      <c r="C360" s="279">
        <v>42698</v>
      </c>
      <c r="D360" s="278" t="s">
        <v>938</v>
      </c>
      <c r="E360" s="278" t="s">
        <v>425</v>
      </c>
      <c r="F360" s="278" t="s">
        <v>939</v>
      </c>
      <c r="G360" s="278" t="s">
        <v>971</v>
      </c>
      <c r="H360" s="278" t="s">
        <v>940</v>
      </c>
      <c r="I360" s="278">
        <v>7</v>
      </c>
      <c r="J360" s="278" t="s">
        <v>917</v>
      </c>
      <c r="K360" s="278">
        <v>210</v>
      </c>
      <c r="L360" s="278">
        <v>3499</v>
      </c>
      <c r="M360" s="278">
        <v>975</v>
      </c>
      <c r="N360" s="278" t="s">
        <v>1077</v>
      </c>
      <c r="O360" s="278">
        <v>4474</v>
      </c>
    </row>
    <row r="361" spans="1:15">
      <c r="A361" s="278">
        <v>11930</v>
      </c>
      <c r="B361" s="279">
        <v>42692</v>
      </c>
      <c r="C361" s="279">
        <v>42699</v>
      </c>
      <c r="D361" s="278" t="s">
        <v>938</v>
      </c>
      <c r="E361" s="278" t="s">
        <v>426</v>
      </c>
      <c r="F361" s="278" t="s">
        <v>939</v>
      </c>
      <c r="G361" s="278" t="s">
        <v>934</v>
      </c>
      <c r="H361" s="278" t="s">
        <v>940</v>
      </c>
      <c r="I361" s="278">
        <v>7</v>
      </c>
      <c r="J361" s="278" t="s">
        <v>917</v>
      </c>
      <c r="K361" s="278">
        <v>210</v>
      </c>
      <c r="L361" s="278">
        <v>3499</v>
      </c>
      <c r="M361" s="278">
        <v>975</v>
      </c>
      <c r="N361" s="278" t="s">
        <v>1077</v>
      </c>
      <c r="O361" s="278">
        <v>4474</v>
      </c>
    </row>
    <row r="362" spans="1:15">
      <c r="A362" s="278">
        <v>11546</v>
      </c>
      <c r="B362" s="279">
        <v>42694</v>
      </c>
      <c r="C362" s="279">
        <v>42701</v>
      </c>
      <c r="D362" s="278" t="s">
        <v>938</v>
      </c>
      <c r="E362" s="278" t="s">
        <v>427</v>
      </c>
      <c r="F362" s="278" t="s">
        <v>939</v>
      </c>
      <c r="G362" s="278" t="s">
        <v>961</v>
      </c>
      <c r="H362" s="278" t="s">
        <v>940</v>
      </c>
      <c r="I362" s="278">
        <v>7</v>
      </c>
      <c r="J362" s="278" t="s">
        <v>917</v>
      </c>
      <c r="K362" s="278">
        <v>210</v>
      </c>
      <c r="L362" s="278">
        <v>3499</v>
      </c>
      <c r="M362" s="278">
        <v>975</v>
      </c>
      <c r="N362" s="278" t="s">
        <v>1077</v>
      </c>
      <c r="O362" s="278">
        <v>4474</v>
      </c>
    </row>
    <row r="363" spans="1:15">
      <c r="A363" s="278">
        <v>11405</v>
      </c>
      <c r="B363" s="279">
        <v>42733</v>
      </c>
      <c r="C363" s="279">
        <v>42740</v>
      </c>
      <c r="D363" s="278" t="s">
        <v>938</v>
      </c>
      <c r="E363" s="278" t="s">
        <v>200</v>
      </c>
      <c r="F363" s="278" t="s">
        <v>939</v>
      </c>
      <c r="G363" s="278" t="s">
        <v>971</v>
      </c>
      <c r="H363" s="278" t="s">
        <v>940</v>
      </c>
      <c r="I363" s="278">
        <v>7</v>
      </c>
      <c r="J363" s="278" t="s">
        <v>917</v>
      </c>
      <c r="K363" s="278">
        <v>210</v>
      </c>
      <c r="L363" s="278">
        <v>3624</v>
      </c>
      <c r="M363" s="278">
        <v>975</v>
      </c>
      <c r="N363" s="278" t="s">
        <v>1077</v>
      </c>
      <c r="O363" s="278">
        <v>4599</v>
      </c>
    </row>
    <row r="364" spans="1:15">
      <c r="A364" s="278">
        <v>11862</v>
      </c>
      <c r="B364" s="279">
        <v>42471</v>
      </c>
      <c r="C364" s="279">
        <v>42475</v>
      </c>
      <c r="D364" s="278" t="s">
        <v>1040</v>
      </c>
      <c r="E364" s="278" t="s">
        <v>1041</v>
      </c>
      <c r="F364" s="278" t="s">
        <v>1010</v>
      </c>
      <c r="G364" s="278" t="s">
        <v>1017</v>
      </c>
      <c r="H364" s="278" t="s">
        <v>1008</v>
      </c>
      <c r="I364" s="278">
        <v>4</v>
      </c>
      <c r="J364" s="278" t="s">
        <v>1004</v>
      </c>
      <c r="K364" s="278">
        <v>0</v>
      </c>
      <c r="L364" s="278">
        <v>15869</v>
      </c>
      <c r="M364" s="278" t="s">
        <v>1077</v>
      </c>
      <c r="N364" s="278">
        <v>0</v>
      </c>
      <c r="O364" s="278">
        <v>15869</v>
      </c>
    </row>
    <row r="365" spans="1:15">
      <c r="A365" s="278">
        <v>11864</v>
      </c>
      <c r="B365" s="279">
        <v>42499</v>
      </c>
      <c r="C365" s="279">
        <v>42503</v>
      </c>
      <c r="D365" s="278" t="s">
        <v>1040</v>
      </c>
      <c r="E365" s="278" t="s">
        <v>1042</v>
      </c>
      <c r="F365" s="278" t="s">
        <v>1010</v>
      </c>
      <c r="G365" s="278" t="s">
        <v>1017</v>
      </c>
      <c r="H365" s="278" t="s">
        <v>1008</v>
      </c>
      <c r="I365" s="278">
        <v>4</v>
      </c>
      <c r="J365" s="278" t="s">
        <v>1004</v>
      </c>
      <c r="K365" s="278">
        <v>0</v>
      </c>
      <c r="L365" s="278">
        <v>15869</v>
      </c>
      <c r="M365" s="278" t="s">
        <v>1077</v>
      </c>
      <c r="N365" s="278">
        <v>0</v>
      </c>
      <c r="O365" s="278">
        <v>15869</v>
      </c>
    </row>
    <row r="366" spans="1:15">
      <c r="A366" s="278">
        <v>11865</v>
      </c>
      <c r="B366" s="279">
        <v>42513</v>
      </c>
      <c r="C366" s="279">
        <v>42517</v>
      </c>
      <c r="D366" s="278" t="s">
        <v>1040</v>
      </c>
      <c r="E366" s="278" t="s">
        <v>1043</v>
      </c>
      <c r="F366" s="278" t="s">
        <v>1010</v>
      </c>
      <c r="G366" s="278" t="s">
        <v>1017</v>
      </c>
      <c r="H366" s="278" t="s">
        <v>1008</v>
      </c>
      <c r="I366" s="278">
        <v>4</v>
      </c>
      <c r="J366" s="278" t="s">
        <v>1004</v>
      </c>
      <c r="K366" s="278">
        <v>0</v>
      </c>
      <c r="L366" s="278">
        <v>15869</v>
      </c>
      <c r="M366" s="278" t="s">
        <v>1077</v>
      </c>
      <c r="N366" s="278">
        <v>0</v>
      </c>
      <c r="O366" s="278">
        <v>15869</v>
      </c>
    </row>
    <row r="367" spans="1:15">
      <c r="A367" s="278">
        <v>11868</v>
      </c>
      <c r="B367" s="279">
        <v>42562</v>
      </c>
      <c r="C367" s="279">
        <v>42566</v>
      </c>
      <c r="D367" s="278" t="s">
        <v>1040</v>
      </c>
      <c r="E367" s="278" t="s">
        <v>1044</v>
      </c>
      <c r="F367" s="278" t="s">
        <v>1010</v>
      </c>
      <c r="G367" s="278" t="s">
        <v>1017</v>
      </c>
      <c r="H367" s="278" t="s">
        <v>1008</v>
      </c>
      <c r="I367" s="278">
        <v>4</v>
      </c>
      <c r="J367" s="278" t="s">
        <v>1004</v>
      </c>
      <c r="K367" s="278">
        <v>0</v>
      </c>
      <c r="L367" s="278">
        <v>15869</v>
      </c>
      <c r="M367" s="278" t="s">
        <v>1077</v>
      </c>
      <c r="N367" s="278">
        <v>0</v>
      </c>
      <c r="O367" s="278">
        <v>15869</v>
      </c>
    </row>
    <row r="368" spans="1:15">
      <c r="A368" s="278">
        <v>11870</v>
      </c>
      <c r="B368" s="279">
        <v>42590</v>
      </c>
      <c r="C368" s="279">
        <v>42594</v>
      </c>
      <c r="D368" s="278" t="s">
        <v>1040</v>
      </c>
      <c r="E368" s="278" t="s">
        <v>1045</v>
      </c>
      <c r="F368" s="278" t="s">
        <v>1010</v>
      </c>
      <c r="G368" s="278" t="s">
        <v>1017</v>
      </c>
      <c r="H368" s="278" t="s">
        <v>1008</v>
      </c>
      <c r="I368" s="278">
        <v>4</v>
      </c>
      <c r="J368" s="278" t="s">
        <v>1004</v>
      </c>
      <c r="K368" s="278">
        <v>0</v>
      </c>
      <c r="L368" s="278">
        <v>15869</v>
      </c>
      <c r="M368" s="278" t="s">
        <v>1077</v>
      </c>
      <c r="N368" s="278">
        <v>0</v>
      </c>
      <c r="O368" s="278">
        <v>15869</v>
      </c>
    </row>
    <row r="369" spans="1:15">
      <c r="A369" s="278">
        <v>11871</v>
      </c>
      <c r="B369" s="279">
        <v>42604</v>
      </c>
      <c r="C369" s="279">
        <v>42608</v>
      </c>
      <c r="D369" s="278" t="s">
        <v>1040</v>
      </c>
      <c r="E369" s="278" t="s">
        <v>1046</v>
      </c>
      <c r="F369" s="278" t="s">
        <v>1010</v>
      </c>
      <c r="G369" s="278" t="s">
        <v>1017</v>
      </c>
      <c r="H369" s="278" t="s">
        <v>1008</v>
      </c>
      <c r="I369" s="278">
        <v>4</v>
      </c>
      <c r="J369" s="278" t="s">
        <v>1004</v>
      </c>
      <c r="K369" s="278">
        <v>0</v>
      </c>
      <c r="L369" s="278">
        <v>15869</v>
      </c>
      <c r="M369" s="278" t="s">
        <v>1077</v>
      </c>
      <c r="N369" s="278">
        <v>0</v>
      </c>
      <c r="O369" s="278">
        <v>15869</v>
      </c>
    </row>
    <row r="370" spans="1:15">
      <c r="A370" s="278">
        <v>11873</v>
      </c>
      <c r="B370" s="279">
        <v>42632</v>
      </c>
      <c r="C370" s="279">
        <v>42636</v>
      </c>
      <c r="D370" s="278" t="s">
        <v>1040</v>
      </c>
      <c r="E370" s="278" t="s">
        <v>1047</v>
      </c>
      <c r="F370" s="278" t="s">
        <v>1010</v>
      </c>
      <c r="G370" s="278" t="s">
        <v>1017</v>
      </c>
      <c r="H370" s="278" t="s">
        <v>1008</v>
      </c>
      <c r="I370" s="278">
        <v>4</v>
      </c>
      <c r="J370" s="278" t="s">
        <v>1004</v>
      </c>
      <c r="K370" s="278">
        <v>0</v>
      </c>
      <c r="L370" s="278">
        <v>15869</v>
      </c>
      <c r="M370" s="278" t="s">
        <v>1077</v>
      </c>
      <c r="N370" s="278">
        <v>0</v>
      </c>
      <c r="O370" s="278">
        <v>15869</v>
      </c>
    </row>
    <row r="371" spans="1:15">
      <c r="A371" s="278">
        <v>11874</v>
      </c>
      <c r="B371" s="279">
        <v>42646</v>
      </c>
      <c r="C371" s="279">
        <v>42650</v>
      </c>
      <c r="D371" s="278" t="s">
        <v>1040</v>
      </c>
      <c r="E371" s="278" t="s">
        <v>1048</v>
      </c>
      <c r="F371" s="278" t="s">
        <v>1010</v>
      </c>
      <c r="G371" s="278" t="s">
        <v>1017</v>
      </c>
      <c r="H371" s="278" t="s">
        <v>1008</v>
      </c>
      <c r="I371" s="278">
        <v>4</v>
      </c>
      <c r="J371" s="278" t="s">
        <v>1004</v>
      </c>
      <c r="K371" s="278">
        <v>0</v>
      </c>
      <c r="L371" s="278">
        <v>15869</v>
      </c>
      <c r="M371" s="278" t="s">
        <v>1077</v>
      </c>
      <c r="N371" s="278">
        <v>0</v>
      </c>
      <c r="O371" s="278">
        <v>15869</v>
      </c>
    </row>
    <row r="372" spans="1:15">
      <c r="A372" s="278">
        <v>11875</v>
      </c>
      <c r="B372" s="279">
        <v>42660</v>
      </c>
      <c r="C372" s="279">
        <v>42664</v>
      </c>
      <c r="D372" s="278" t="s">
        <v>1040</v>
      </c>
      <c r="E372" s="278" t="s">
        <v>1049</v>
      </c>
      <c r="F372" s="278" t="s">
        <v>1010</v>
      </c>
      <c r="G372" s="278" t="s">
        <v>1017</v>
      </c>
      <c r="H372" s="278" t="s">
        <v>1008</v>
      </c>
      <c r="I372" s="278">
        <v>4</v>
      </c>
      <c r="J372" s="278" t="s">
        <v>1004</v>
      </c>
      <c r="K372" s="278">
        <v>0</v>
      </c>
      <c r="L372" s="278">
        <v>15869</v>
      </c>
      <c r="M372" s="278" t="s">
        <v>1077</v>
      </c>
      <c r="N372" s="278">
        <v>0</v>
      </c>
      <c r="O372" s="278">
        <v>15869</v>
      </c>
    </row>
    <row r="373" spans="1:15">
      <c r="A373" s="278">
        <v>11862</v>
      </c>
      <c r="B373" s="279">
        <v>42471</v>
      </c>
      <c r="C373" s="279">
        <v>42475</v>
      </c>
      <c r="D373" s="278" t="s">
        <v>1050</v>
      </c>
      <c r="E373" s="278" t="s">
        <v>1058</v>
      </c>
      <c r="F373" s="278" t="s">
        <v>1009</v>
      </c>
      <c r="G373" s="278" t="s">
        <v>1017</v>
      </c>
      <c r="H373" s="278" t="s">
        <v>1008</v>
      </c>
      <c r="I373" s="278">
        <v>4</v>
      </c>
      <c r="J373" s="278" t="s">
        <v>1004</v>
      </c>
      <c r="K373" s="278">
        <v>0</v>
      </c>
      <c r="L373" s="278">
        <v>14619</v>
      </c>
      <c r="M373" s="278" t="s">
        <v>1077</v>
      </c>
      <c r="N373" s="278">
        <v>0</v>
      </c>
      <c r="O373" s="278">
        <v>14619</v>
      </c>
    </row>
    <row r="374" spans="1:15">
      <c r="A374" s="278">
        <v>11864</v>
      </c>
      <c r="B374" s="279">
        <v>42499</v>
      </c>
      <c r="C374" s="279">
        <v>42503</v>
      </c>
      <c r="D374" s="278" t="s">
        <v>1050</v>
      </c>
      <c r="E374" s="278" t="s">
        <v>1059</v>
      </c>
      <c r="F374" s="278" t="s">
        <v>1009</v>
      </c>
      <c r="G374" s="278" t="s">
        <v>1017</v>
      </c>
      <c r="H374" s="278" t="s">
        <v>1008</v>
      </c>
      <c r="I374" s="278">
        <v>4</v>
      </c>
      <c r="J374" s="278" t="s">
        <v>1004</v>
      </c>
      <c r="K374" s="278">
        <v>0</v>
      </c>
      <c r="L374" s="278">
        <v>14619</v>
      </c>
      <c r="M374" s="278" t="s">
        <v>1077</v>
      </c>
      <c r="N374" s="278">
        <v>0</v>
      </c>
      <c r="O374" s="278">
        <v>14619</v>
      </c>
    </row>
    <row r="375" spans="1:15">
      <c r="A375" s="278">
        <v>11661</v>
      </c>
      <c r="B375" s="279">
        <v>42454</v>
      </c>
      <c r="C375" s="279">
        <v>42461</v>
      </c>
      <c r="D375" s="278" t="s">
        <v>921</v>
      </c>
      <c r="E375" s="278" t="s">
        <v>284</v>
      </c>
      <c r="F375" s="278" t="s">
        <v>956</v>
      </c>
      <c r="G375" s="278" t="s">
        <v>1079</v>
      </c>
      <c r="H375" s="278" t="s">
        <v>957</v>
      </c>
      <c r="I375" s="278">
        <v>7</v>
      </c>
      <c r="J375" s="278" t="s">
        <v>917</v>
      </c>
      <c r="K375" s="278">
        <v>210</v>
      </c>
      <c r="L375" s="278">
        <v>3624</v>
      </c>
      <c r="M375" s="278">
        <v>750</v>
      </c>
      <c r="N375" s="278">
        <v>1125</v>
      </c>
      <c r="O375" s="278">
        <v>5499</v>
      </c>
    </row>
    <row r="376" spans="1:15">
      <c r="A376" s="278">
        <v>11905</v>
      </c>
      <c r="B376" s="279">
        <v>42461</v>
      </c>
      <c r="C376" s="279">
        <v>42468</v>
      </c>
      <c r="D376" s="278" t="s">
        <v>921</v>
      </c>
      <c r="E376" s="278" t="s">
        <v>287</v>
      </c>
      <c r="F376" s="278" t="s">
        <v>956</v>
      </c>
      <c r="G376" s="278" t="s">
        <v>1079</v>
      </c>
      <c r="H376" s="278" t="s">
        <v>957</v>
      </c>
      <c r="I376" s="278">
        <v>7</v>
      </c>
      <c r="J376" s="278" t="s">
        <v>917</v>
      </c>
      <c r="K376" s="278">
        <v>210</v>
      </c>
      <c r="L376" s="278">
        <v>3749</v>
      </c>
      <c r="M376" s="278">
        <v>750</v>
      </c>
      <c r="N376" s="278">
        <v>1125</v>
      </c>
      <c r="O376" s="278">
        <v>5624</v>
      </c>
    </row>
    <row r="377" spans="1:15">
      <c r="A377" s="278">
        <v>11698</v>
      </c>
      <c r="B377" s="279">
        <v>42468</v>
      </c>
      <c r="C377" s="279">
        <v>42475</v>
      </c>
      <c r="D377" s="278" t="s">
        <v>921</v>
      </c>
      <c r="E377" s="278" t="s">
        <v>288</v>
      </c>
      <c r="F377" s="278" t="s">
        <v>956</v>
      </c>
      <c r="G377" s="278" t="s">
        <v>1079</v>
      </c>
      <c r="H377" s="278" t="s">
        <v>957</v>
      </c>
      <c r="I377" s="278">
        <v>7</v>
      </c>
      <c r="J377" s="278" t="s">
        <v>917</v>
      </c>
      <c r="K377" s="278">
        <v>210</v>
      </c>
      <c r="L377" s="278">
        <v>3999</v>
      </c>
      <c r="M377" s="278">
        <v>750</v>
      </c>
      <c r="N377" s="278">
        <v>1125</v>
      </c>
      <c r="O377" s="278">
        <v>5874</v>
      </c>
    </row>
    <row r="378" spans="1:15">
      <c r="A378" s="278">
        <v>11681</v>
      </c>
      <c r="B378" s="279">
        <v>42475</v>
      </c>
      <c r="C378" s="279">
        <v>42482</v>
      </c>
      <c r="D378" s="278" t="s">
        <v>921</v>
      </c>
      <c r="E378" s="278" t="s">
        <v>289</v>
      </c>
      <c r="F378" s="278" t="s">
        <v>956</v>
      </c>
      <c r="G378" s="278" t="s">
        <v>1079</v>
      </c>
      <c r="H378" s="278" t="s">
        <v>957</v>
      </c>
      <c r="I378" s="278">
        <v>7</v>
      </c>
      <c r="J378" s="278" t="s">
        <v>917</v>
      </c>
      <c r="K378" s="278">
        <v>210</v>
      </c>
      <c r="L378" s="278">
        <v>4124</v>
      </c>
      <c r="M378" s="278">
        <v>750</v>
      </c>
      <c r="N378" s="278">
        <v>1125</v>
      </c>
      <c r="O378" s="278">
        <v>5999</v>
      </c>
    </row>
    <row r="379" spans="1:15">
      <c r="A379" s="278">
        <v>11682</v>
      </c>
      <c r="B379" s="279">
        <v>42489</v>
      </c>
      <c r="C379" s="279">
        <v>42496</v>
      </c>
      <c r="D379" s="278" t="s">
        <v>921</v>
      </c>
      <c r="E379" s="278" t="s">
        <v>290</v>
      </c>
      <c r="F379" s="278" t="s">
        <v>956</v>
      </c>
      <c r="G379" s="278" t="s">
        <v>1079</v>
      </c>
      <c r="H379" s="278" t="s">
        <v>957</v>
      </c>
      <c r="I379" s="278">
        <v>7</v>
      </c>
      <c r="J379" s="278" t="s">
        <v>917</v>
      </c>
      <c r="K379" s="278">
        <v>210</v>
      </c>
      <c r="L379" s="278">
        <v>4499</v>
      </c>
      <c r="M379" s="278">
        <v>750</v>
      </c>
      <c r="N379" s="278">
        <v>1125</v>
      </c>
      <c r="O379" s="278">
        <v>6374</v>
      </c>
    </row>
    <row r="380" spans="1:15">
      <c r="A380" s="278">
        <v>11684</v>
      </c>
      <c r="B380" s="279">
        <v>42517</v>
      </c>
      <c r="C380" s="279">
        <v>42524</v>
      </c>
      <c r="D380" s="278" t="s">
        <v>921</v>
      </c>
      <c r="E380" s="278" t="s">
        <v>292</v>
      </c>
      <c r="F380" s="278" t="s">
        <v>956</v>
      </c>
      <c r="G380" s="278" t="s">
        <v>1079</v>
      </c>
      <c r="H380" s="278" t="s">
        <v>957</v>
      </c>
      <c r="I380" s="278">
        <v>7</v>
      </c>
      <c r="J380" s="278" t="s">
        <v>917</v>
      </c>
      <c r="K380" s="278">
        <v>210</v>
      </c>
      <c r="L380" s="278">
        <v>4624</v>
      </c>
      <c r="M380" s="278">
        <v>750</v>
      </c>
      <c r="N380" s="278">
        <v>1125</v>
      </c>
      <c r="O380" s="278">
        <v>6499</v>
      </c>
    </row>
    <row r="381" spans="1:15">
      <c r="A381" s="278">
        <v>11685</v>
      </c>
      <c r="B381" s="279">
        <v>42524</v>
      </c>
      <c r="C381" s="279">
        <v>42531</v>
      </c>
      <c r="D381" s="278" t="s">
        <v>921</v>
      </c>
      <c r="E381" s="278" t="s">
        <v>293</v>
      </c>
      <c r="F381" s="278" t="s">
        <v>956</v>
      </c>
      <c r="G381" s="278" t="s">
        <v>1079</v>
      </c>
      <c r="H381" s="278" t="s">
        <v>957</v>
      </c>
      <c r="I381" s="278">
        <v>7</v>
      </c>
      <c r="J381" s="278" t="s">
        <v>917</v>
      </c>
      <c r="K381" s="278">
        <v>210</v>
      </c>
      <c r="L381" s="278">
        <v>4624</v>
      </c>
      <c r="M381" s="278">
        <v>750</v>
      </c>
      <c r="N381" s="278">
        <v>1125</v>
      </c>
      <c r="O381" s="278">
        <v>6499</v>
      </c>
    </row>
    <row r="382" spans="1:15">
      <c r="A382" s="278">
        <v>11686</v>
      </c>
      <c r="B382" s="279">
        <v>42531</v>
      </c>
      <c r="C382" s="279">
        <v>42538</v>
      </c>
      <c r="D382" s="278" t="s">
        <v>921</v>
      </c>
      <c r="E382" s="278" t="s">
        <v>294</v>
      </c>
      <c r="F382" s="278" t="s">
        <v>956</v>
      </c>
      <c r="G382" s="278" t="s">
        <v>1079</v>
      </c>
      <c r="H382" s="278" t="s">
        <v>957</v>
      </c>
      <c r="I382" s="278">
        <v>7</v>
      </c>
      <c r="J382" s="278" t="s">
        <v>917</v>
      </c>
      <c r="K382" s="278">
        <v>210</v>
      </c>
      <c r="L382" s="278">
        <v>4624</v>
      </c>
      <c r="M382" s="278">
        <v>750</v>
      </c>
      <c r="N382" s="278">
        <v>1125</v>
      </c>
      <c r="O382" s="278">
        <v>6499</v>
      </c>
    </row>
    <row r="383" spans="1:15">
      <c r="A383" s="278">
        <v>11687</v>
      </c>
      <c r="B383" s="279">
        <v>42545</v>
      </c>
      <c r="C383" s="279">
        <v>42552</v>
      </c>
      <c r="D383" s="278" t="s">
        <v>921</v>
      </c>
      <c r="E383" s="278" t="s">
        <v>295</v>
      </c>
      <c r="F383" s="278" t="s">
        <v>956</v>
      </c>
      <c r="G383" s="278" t="s">
        <v>1079</v>
      </c>
      <c r="H383" s="278" t="s">
        <v>957</v>
      </c>
      <c r="I383" s="278">
        <v>7</v>
      </c>
      <c r="J383" s="278" t="s">
        <v>917</v>
      </c>
      <c r="K383" s="278">
        <v>210</v>
      </c>
      <c r="L383" s="278">
        <v>4624</v>
      </c>
      <c r="M383" s="278">
        <v>750</v>
      </c>
      <c r="N383" s="278">
        <v>1125</v>
      </c>
      <c r="O383" s="278">
        <v>6499</v>
      </c>
    </row>
    <row r="384" spans="1:15">
      <c r="A384" s="278">
        <v>11688</v>
      </c>
      <c r="B384" s="279">
        <v>42552</v>
      </c>
      <c r="C384" s="279">
        <v>42559</v>
      </c>
      <c r="D384" s="278" t="s">
        <v>921</v>
      </c>
      <c r="E384" s="278" t="s">
        <v>296</v>
      </c>
      <c r="F384" s="278" t="s">
        <v>956</v>
      </c>
      <c r="G384" s="278" t="s">
        <v>1079</v>
      </c>
      <c r="H384" s="278" t="s">
        <v>957</v>
      </c>
      <c r="I384" s="278">
        <v>7</v>
      </c>
      <c r="J384" s="278" t="s">
        <v>917</v>
      </c>
      <c r="K384" s="278">
        <v>210</v>
      </c>
      <c r="L384" s="278">
        <v>4499</v>
      </c>
      <c r="M384" s="278">
        <v>750</v>
      </c>
      <c r="N384" s="278">
        <v>1125</v>
      </c>
      <c r="O384" s="278">
        <v>6374</v>
      </c>
    </row>
    <row r="385" spans="1:15">
      <c r="A385" s="278">
        <v>11689</v>
      </c>
      <c r="B385" s="279">
        <v>42566</v>
      </c>
      <c r="C385" s="279">
        <v>42573</v>
      </c>
      <c r="D385" s="278" t="s">
        <v>921</v>
      </c>
      <c r="E385" s="278" t="s">
        <v>297</v>
      </c>
      <c r="F385" s="278" t="s">
        <v>956</v>
      </c>
      <c r="G385" s="278" t="s">
        <v>1079</v>
      </c>
      <c r="H385" s="278" t="s">
        <v>957</v>
      </c>
      <c r="I385" s="278">
        <v>7</v>
      </c>
      <c r="J385" s="278" t="s">
        <v>917</v>
      </c>
      <c r="K385" s="278">
        <v>210</v>
      </c>
      <c r="L385" s="278">
        <v>4499</v>
      </c>
      <c r="M385" s="278">
        <v>750</v>
      </c>
      <c r="N385" s="278">
        <v>1125</v>
      </c>
      <c r="O385" s="278">
        <v>6374</v>
      </c>
    </row>
    <row r="386" spans="1:15">
      <c r="A386" s="278">
        <v>11690</v>
      </c>
      <c r="B386" s="279">
        <v>42573</v>
      </c>
      <c r="C386" s="279">
        <v>42580</v>
      </c>
      <c r="D386" s="278" t="s">
        <v>921</v>
      </c>
      <c r="E386" s="278" t="s">
        <v>298</v>
      </c>
      <c r="F386" s="278" t="s">
        <v>956</v>
      </c>
      <c r="G386" s="278" t="s">
        <v>1079</v>
      </c>
      <c r="H386" s="278" t="s">
        <v>957</v>
      </c>
      <c r="I386" s="278">
        <v>7</v>
      </c>
      <c r="J386" s="278" t="s">
        <v>917</v>
      </c>
      <c r="K386" s="278">
        <v>210</v>
      </c>
      <c r="L386" s="278">
        <v>4499</v>
      </c>
      <c r="M386" s="278">
        <v>750</v>
      </c>
      <c r="N386" s="278">
        <v>1125</v>
      </c>
      <c r="O386" s="278">
        <v>6374</v>
      </c>
    </row>
    <row r="387" spans="1:15">
      <c r="A387" s="278">
        <v>11691</v>
      </c>
      <c r="B387" s="279">
        <v>42587</v>
      </c>
      <c r="C387" s="279">
        <v>42594</v>
      </c>
      <c r="D387" s="278" t="s">
        <v>921</v>
      </c>
      <c r="E387" s="278" t="s">
        <v>299</v>
      </c>
      <c r="F387" s="278" t="s">
        <v>956</v>
      </c>
      <c r="G387" s="278" t="s">
        <v>1079</v>
      </c>
      <c r="H387" s="278" t="s">
        <v>957</v>
      </c>
      <c r="I387" s="278">
        <v>7</v>
      </c>
      <c r="J387" s="278" t="s">
        <v>917</v>
      </c>
      <c r="K387" s="278">
        <v>210</v>
      </c>
      <c r="L387" s="278">
        <v>4499</v>
      </c>
      <c r="M387" s="278">
        <v>750</v>
      </c>
      <c r="N387" s="278">
        <v>1125</v>
      </c>
      <c r="O387" s="278">
        <v>6374</v>
      </c>
    </row>
    <row r="388" spans="1:15">
      <c r="A388" s="278">
        <v>11692</v>
      </c>
      <c r="B388" s="279">
        <v>42594</v>
      </c>
      <c r="C388" s="279">
        <v>42601</v>
      </c>
      <c r="D388" s="278" t="s">
        <v>921</v>
      </c>
      <c r="E388" s="278" t="s">
        <v>300</v>
      </c>
      <c r="F388" s="278" t="s">
        <v>956</v>
      </c>
      <c r="G388" s="278" t="s">
        <v>1079</v>
      </c>
      <c r="H388" s="278" t="s">
        <v>957</v>
      </c>
      <c r="I388" s="278">
        <v>7</v>
      </c>
      <c r="J388" s="278" t="s">
        <v>917</v>
      </c>
      <c r="K388" s="278">
        <v>210</v>
      </c>
      <c r="L388" s="278">
        <v>4499</v>
      </c>
      <c r="M388" s="278">
        <v>750</v>
      </c>
      <c r="N388" s="278">
        <v>1125</v>
      </c>
      <c r="O388" s="278">
        <v>6374</v>
      </c>
    </row>
    <row r="389" spans="1:15">
      <c r="A389" s="278">
        <v>11693</v>
      </c>
      <c r="B389" s="279">
        <v>42608</v>
      </c>
      <c r="C389" s="279">
        <v>42615</v>
      </c>
      <c r="D389" s="278" t="s">
        <v>921</v>
      </c>
      <c r="E389" s="278" t="s">
        <v>301</v>
      </c>
      <c r="F389" s="278" t="s">
        <v>956</v>
      </c>
      <c r="G389" s="278" t="s">
        <v>1079</v>
      </c>
      <c r="H389" s="278" t="s">
        <v>957</v>
      </c>
      <c r="I389" s="278">
        <v>7</v>
      </c>
      <c r="J389" s="278" t="s">
        <v>917</v>
      </c>
      <c r="K389" s="278">
        <v>210</v>
      </c>
      <c r="L389" s="278">
        <v>4749</v>
      </c>
      <c r="M389" s="278">
        <v>750</v>
      </c>
      <c r="N389" s="278">
        <v>1125</v>
      </c>
      <c r="O389" s="278">
        <v>6624</v>
      </c>
    </row>
    <row r="390" spans="1:15">
      <c r="A390" s="278">
        <v>11694</v>
      </c>
      <c r="B390" s="279">
        <v>42615</v>
      </c>
      <c r="C390" s="279">
        <v>42622</v>
      </c>
      <c r="D390" s="278" t="s">
        <v>921</v>
      </c>
      <c r="E390" s="278" t="s">
        <v>302</v>
      </c>
      <c r="F390" s="278" t="s">
        <v>956</v>
      </c>
      <c r="G390" s="278" t="s">
        <v>1079</v>
      </c>
      <c r="H390" s="278" t="s">
        <v>957</v>
      </c>
      <c r="I390" s="278">
        <v>7</v>
      </c>
      <c r="J390" s="278" t="s">
        <v>917</v>
      </c>
      <c r="K390" s="278">
        <v>210</v>
      </c>
      <c r="L390" s="278">
        <v>4874</v>
      </c>
      <c r="M390" s="278">
        <v>750</v>
      </c>
      <c r="N390" s="278">
        <v>1125</v>
      </c>
      <c r="O390" s="278">
        <v>6749</v>
      </c>
    </row>
    <row r="391" spans="1:15">
      <c r="A391" s="278">
        <v>11695</v>
      </c>
      <c r="B391" s="279">
        <v>42629</v>
      </c>
      <c r="C391" s="279">
        <v>42636</v>
      </c>
      <c r="D391" s="278" t="s">
        <v>921</v>
      </c>
      <c r="E391" s="278" t="s">
        <v>303</v>
      </c>
      <c r="F391" s="278" t="s">
        <v>956</v>
      </c>
      <c r="G391" s="278" t="s">
        <v>1079</v>
      </c>
      <c r="H391" s="278" t="s">
        <v>957</v>
      </c>
      <c r="I391" s="278">
        <v>7</v>
      </c>
      <c r="J391" s="278" t="s">
        <v>917</v>
      </c>
      <c r="K391" s="278">
        <v>210</v>
      </c>
      <c r="L391" s="278">
        <v>4874</v>
      </c>
      <c r="M391" s="278">
        <v>750</v>
      </c>
      <c r="N391" s="278">
        <v>1125</v>
      </c>
      <c r="O391" s="278">
        <v>6749</v>
      </c>
    </row>
    <row r="392" spans="1:15">
      <c r="A392" s="278">
        <v>11696</v>
      </c>
      <c r="B392" s="279">
        <v>42643</v>
      </c>
      <c r="C392" s="279">
        <v>42650</v>
      </c>
      <c r="D392" s="278" t="s">
        <v>921</v>
      </c>
      <c r="E392" s="278" t="s">
        <v>304</v>
      </c>
      <c r="F392" s="278" t="s">
        <v>956</v>
      </c>
      <c r="G392" s="278" t="s">
        <v>1079</v>
      </c>
      <c r="H392" s="278" t="s">
        <v>957</v>
      </c>
      <c r="I392" s="278">
        <v>7</v>
      </c>
      <c r="J392" s="278" t="s">
        <v>917</v>
      </c>
      <c r="K392" s="278">
        <v>210</v>
      </c>
      <c r="L392" s="278">
        <v>4874</v>
      </c>
      <c r="M392" s="278">
        <v>750</v>
      </c>
      <c r="N392" s="278">
        <v>1125</v>
      </c>
      <c r="O392" s="278">
        <v>6749</v>
      </c>
    </row>
    <row r="393" spans="1:15">
      <c r="A393" s="278">
        <v>11902</v>
      </c>
      <c r="B393" s="279">
        <v>42650</v>
      </c>
      <c r="C393" s="279">
        <v>42657</v>
      </c>
      <c r="D393" s="278" t="s">
        <v>921</v>
      </c>
      <c r="E393" s="278" t="s">
        <v>305</v>
      </c>
      <c r="F393" s="278" t="s">
        <v>956</v>
      </c>
      <c r="G393" s="278" t="s">
        <v>1079</v>
      </c>
      <c r="H393" s="278" t="s">
        <v>957</v>
      </c>
      <c r="I393" s="278">
        <v>7</v>
      </c>
      <c r="J393" s="278" t="s">
        <v>917</v>
      </c>
      <c r="K393" s="278">
        <v>210</v>
      </c>
      <c r="L393" s="278">
        <v>4749</v>
      </c>
      <c r="M393" s="278">
        <v>750</v>
      </c>
      <c r="N393" s="278">
        <v>1125</v>
      </c>
      <c r="O393" s="278">
        <v>6624</v>
      </c>
    </row>
    <row r="394" spans="1:15">
      <c r="A394" s="278">
        <v>11697</v>
      </c>
      <c r="B394" s="279">
        <v>42657</v>
      </c>
      <c r="C394" s="279">
        <v>42664</v>
      </c>
      <c r="D394" s="278" t="s">
        <v>921</v>
      </c>
      <c r="E394" s="278" t="s">
        <v>306</v>
      </c>
      <c r="F394" s="278" t="s">
        <v>956</v>
      </c>
      <c r="G394" s="278" t="s">
        <v>1079</v>
      </c>
      <c r="H394" s="278" t="s">
        <v>957</v>
      </c>
      <c r="I394" s="278">
        <v>7</v>
      </c>
      <c r="J394" s="278" t="s">
        <v>917</v>
      </c>
      <c r="K394" s="278">
        <v>210</v>
      </c>
      <c r="L394" s="278">
        <v>4499</v>
      </c>
      <c r="M394" s="278">
        <v>750</v>
      </c>
      <c r="N394" s="278">
        <v>1125</v>
      </c>
      <c r="O394" s="278">
        <v>6374</v>
      </c>
    </row>
    <row r="395" spans="1:15">
      <c r="A395" s="278">
        <v>11903</v>
      </c>
      <c r="B395" s="279">
        <v>42664</v>
      </c>
      <c r="C395" s="279">
        <v>42671</v>
      </c>
      <c r="D395" s="278" t="s">
        <v>921</v>
      </c>
      <c r="E395" s="278" t="s">
        <v>307</v>
      </c>
      <c r="F395" s="278" t="s">
        <v>956</v>
      </c>
      <c r="G395" s="278" t="s">
        <v>1079</v>
      </c>
      <c r="H395" s="278" t="s">
        <v>957</v>
      </c>
      <c r="I395" s="278">
        <v>7</v>
      </c>
      <c r="J395" s="278" t="s">
        <v>917</v>
      </c>
      <c r="K395" s="278">
        <v>210</v>
      </c>
      <c r="L395" s="278">
        <v>4374</v>
      </c>
      <c r="M395" s="278">
        <v>750</v>
      </c>
      <c r="N395" s="278">
        <v>1125</v>
      </c>
      <c r="O395" s="278">
        <v>6249</v>
      </c>
    </row>
    <row r="396" spans="1:15">
      <c r="A396" s="278">
        <v>11699</v>
      </c>
      <c r="B396" s="279">
        <v>42671</v>
      </c>
      <c r="C396" s="279">
        <v>42678</v>
      </c>
      <c r="D396" s="278" t="s">
        <v>921</v>
      </c>
      <c r="E396" s="278" t="s">
        <v>308</v>
      </c>
      <c r="F396" s="278" t="s">
        <v>956</v>
      </c>
      <c r="G396" s="278" t="s">
        <v>1079</v>
      </c>
      <c r="H396" s="278" t="s">
        <v>957</v>
      </c>
      <c r="I396" s="278">
        <v>7</v>
      </c>
      <c r="J396" s="278" t="s">
        <v>917</v>
      </c>
      <c r="K396" s="278">
        <v>210</v>
      </c>
      <c r="L396" s="278">
        <v>4249</v>
      </c>
      <c r="M396" s="278">
        <v>750</v>
      </c>
      <c r="N396" s="278">
        <v>1125</v>
      </c>
      <c r="O396" s="278">
        <v>6124</v>
      </c>
    </row>
    <row r="397" spans="1:15">
      <c r="A397" s="278">
        <v>11904</v>
      </c>
      <c r="B397" s="279">
        <v>42678</v>
      </c>
      <c r="C397" s="279">
        <v>42685</v>
      </c>
      <c r="D397" s="278" t="s">
        <v>921</v>
      </c>
      <c r="E397" s="278" t="s">
        <v>309</v>
      </c>
      <c r="F397" s="278" t="s">
        <v>956</v>
      </c>
      <c r="G397" s="278" t="s">
        <v>1079</v>
      </c>
      <c r="H397" s="278" t="s">
        <v>957</v>
      </c>
      <c r="I397" s="278">
        <v>7</v>
      </c>
      <c r="J397" s="278" t="s">
        <v>917</v>
      </c>
      <c r="K397" s="278">
        <v>210</v>
      </c>
      <c r="L397" s="278">
        <v>3999</v>
      </c>
      <c r="M397" s="278">
        <v>750</v>
      </c>
      <c r="N397" s="278">
        <v>1125</v>
      </c>
      <c r="O397" s="278">
        <v>5874</v>
      </c>
    </row>
    <row r="398" spans="1:15">
      <c r="A398" s="278">
        <v>11700</v>
      </c>
      <c r="B398" s="279">
        <v>42685</v>
      </c>
      <c r="C398" s="279">
        <v>42692</v>
      </c>
      <c r="D398" s="278" t="s">
        <v>921</v>
      </c>
      <c r="E398" s="278" t="s">
        <v>310</v>
      </c>
      <c r="F398" s="278" t="s">
        <v>956</v>
      </c>
      <c r="G398" s="278" t="s">
        <v>1079</v>
      </c>
      <c r="H398" s="278" t="s">
        <v>957</v>
      </c>
      <c r="I398" s="278">
        <v>7</v>
      </c>
      <c r="J398" s="278" t="s">
        <v>917</v>
      </c>
      <c r="K398" s="278">
        <v>210</v>
      </c>
      <c r="L398" s="278">
        <v>3874</v>
      </c>
      <c r="M398" s="278">
        <v>750</v>
      </c>
      <c r="N398" s="278">
        <v>1125</v>
      </c>
      <c r="O398" s="278">
        <v>5749</v>
      </c>
    </row>
    <row r="399" spans="1:15">
      <c r="A399" s="278">
        <v>11701</v>
      </c>
      <c r="B399" s="279">
        <v>42692</v>
      </c>
      <c r="C399" s="279">
        <v>42699</v>
      </c>
      <c r="D399" s="278" t="s">
        <v>921</v>
      </c>
      <c r="E399" s="278" t="s">
        <v>311</v>
      </c>
      <c r="F399" s="278" t="s">
        <v>956</v>
      </c>
      <c r="G399" s="278" t="s">
        <v>1079</v>
      </c>
      <c r="H399" s="278" t="s">
        <v>957</v>
      </c>
      <c r="I399" s="278">
        <v>7</v>
      </c>
      <c r="J399" s="278" t="s">
        <v>917</v>
      </c>
      <c r="K399" s="278">
        <v>210</v>
      </c>
      <c r="L399" s="278">
        <v>3874</v>
      </c>
      <c r="M399" s="278">
        <v>750</v>
      </c>
      <c r="N399" s="278">
        <v>1125</v>
      </c>
      <c r="O399" s="278">
        <v>5749</v>
      </c>
    </row>
    <row r="400" spans="1:15">
      <c r="A400" s="278">
        <v>11152</v>
      </c>
      <c r="B400" s="279">
        <v>42730</v>
      </c>
      <c r="C400" s="279">
        <v>42737</v>
      </c>
      <c r="D400" s="278" t="s">
        <v>948</v>
      </c>
      <c r="E400" s="278" t="s">
        <v>428</v>
      </c>
      <c r="F400" s="278" t="s">
        <v>949</v>
      </c>
      <c r="G400" s="278" t="s">
        <v>994</v>
      </c>
      <c r="H400" s="278" t="s">
        <v>937</v>
      </c>
      <c r="I400" s="278">
        <v>7</v>
      </c>
      <c r="J400" s="278" t="s">
        <v>917</v>
      </c>
      <c r="K400" s="278">
        <v>210</v>
      </c>
      <c r="L400" s="278">
        <v>3499</v>
      </c>
      <c r="M400" s="278">
        <v>650</v>
      </c>
      <c r="N400" s="278" t="s">
        <v>1077</v>
      </c>
      <c r="O400" s="278">
        <v>4149</v>
      </c>
    </row>
    <row r="401" spans="1:15">
      <c r="A401" s="278">
        <v>11520</v>
      </c>
      <c r="B401" s="279">
        <v>42456</v>
      </c>
      <c r="C401" s="279">
        <v>42463</v>
      </c>
      <c r="D401" s="278" t="s">
        <v>923</v>
      </c>
      <c r="E401" s="278" t="s">
        <v>430</v>
      </c>
      <c r="F401" s="278" t="s">
        <v>931</v>
      </c>
      <c r="G401" s="278" t="s">
        <v>961</v>
      </c>
      <c r="H401" s="278" t="s">
        <v>918</v>
      </c>
      <c r="I401" s="278">
        <v>7</v>
      </c>
      <c r="J401" s="278" t="s">
        <v>917</v>
      </c>
      <c r="K401" s="278">
        <v>210</v>
      </c>
      <c r="L401" s="278">
        <v>3124</v>
      </c>
      <c r="M401" s="278" t="s">
        <v>1077</v>
      </c>
      <c r="N401" s="278" t="s">
        <v>1077</v>
      </c>
      <c r="O401" s="278">
        <v>3124</v>
      </c>
    </row>
    <row r="402" spans="1:15">
      <c r="A402" s="278">
        <v>11145</v>
      </c>
      <c r="B402" s="279">
        <v>42457</v>
      </c>
      <c r="C402" s="279">
        <v>42464</v>
      </c>
      <c r="D402" s="278" t="s">
        <v>923</v>
      </c>
      <c r="E402" s="278" t="s">
        <v>432</v>
      </c>
      <c r="F402" s="278" t="s">
        <v>931</v>
      </c>
      <c r="G402" s="278" t="s">
        <v>978</v>
      </c>
      <c r="H402" s="278" t="s">
        <v>918</v>
      </c>
      <c r="I402" s="278">
        <v>7</v>
      </c>
      <c r="J402" s="278" t="s">
        <v>917</v>
      </c>
      <c r="K402" s="278">
        <v>210</v>
      </c>
      <c r="L402" s="278">
        <v>3249</v>
      </c>
      <c r="M402" s="278" t="s">
        <v>1077</v>
      </c>
      <c r="N402" s="278" t="s">
        <v>1077</v>
      </c>
      <c r="O402" s="278">
        <v>3249</v>
      </c>
    </row>
    <row r="403" spans="1:15">
      <c r="A403" s="278">
        <v>11521</v>
      </c>
      <c r="B403" s="279">
        <v>42463</v>
      </c>
      <c r="C403" s="279">
        <v>42470</v>
      </c>
      <c r="D403" s="278" t="s">
        <v>923</v>
      </c>
      <c r="E403" s="278" t="s">
        <v>433</v>
      </c>
      <c r="F403" s="278" t="s">
        <v>931</v>
      </c>
      <c r="G403" s="278" t="s">
        <v>961</v>
      </c>
      <c r="H403" s="278" t="s">
        <v>918</v>
      </c>
      <c r="I403" s="278">
        <v>7</v>
      </c>
      <c r="J403" s="278" t="s">
        <v>917</v>
      </c>
      <c r="K403" s="278">
        <v>210</v>
      </c>
      <c r="L403" s="278">
        <v>3374</v>
      </c>
      <c r="M403" s="278" t="s">
        <v>1077</v>
      </c>
      <c r="N403" s="278" t="s">
        <v>1077</v>
      </c>
      <c r="O403" s="278">
        <v>3374</v>
      </c>
    </row>
    <row r="404" spans="1:15">
      <c r="A404" s="278">
        <v>11923</v>
      </c>
      <c r="B404" s="279">
        <v>42467</v>
      </c>
      <c r="C404" s="279">
        <v>42474</v>
      </c>
      <c r="D404" s="278" t="s">
        <v>923</v>
      </c>
      <c r="E404" s="278" t="s">
        <v>435</v>
      </c>
      <c r="F404" s="278" t="s">
        <v>931</v>
      </c>
      <c r="G404" s="278" t="s">
        <v>934</v>
      </c>
      <c r="H404" s="278" t="s">
        <v>918</v>
      </c>
      <c r="I404" s="278">
        <v>7</v>
      </c>
      <c r="J404" s="278" t="s">
        <v>917</v>
      </c>
      <c r="K404" s="278">
        <v>210</v>
      </c>
      <c r="L404" s="278">
        <v>3499</v>
      </c>
      <c r="M404" s="278" t="s">
        <v>1077</v>
      </c>
      <c r="N404" s="278" t="s">
        <v>1077</v>
      </c>
      <c r="O404" s="278">
        <v>3499</v>
      </c>
    </row>
    <row r="405" spans="1:15">
      <c r="A405" s="278">
        <v>11522</v>
      </c>
      <c r="B405" s="279">
        <v>42470</v>
      </c>
      <c r="C405" s="279">
        <v>42477</v>
      </c>
      <c r="D405" s="278" t="s">
        <v>923</v>
      </c>
      <c r="E405" s="278" t="s">
        <v>438</v>
      </c>
      <c r="F405" s="278" t="s">
        <v>931</v>
      </c>
      <c r="G405" s="278" t="s">
        <v>961</v>
      </c>
      <c r="H405" s="278" t="s">
        <v>918</v>
      </c>
      <c r="I405" s="278">
        <v>7</v>
      </c>
      <c r="J405" s="278" t="s">
        <v>917</v>
      </c>
      <c r="K405" s="278">
        <v>210</v>
      </c>
      <c r="L405" s="278">
        <v>3499</v>
      </c>
      <c r="M405" s="278" t="s">
        <v>1077</v>
      </c>
      <c r="N405" s="278" t="s">
        <v>1077</v>
      </c>
      <c r="O405" s="278">
        <v>3499</v>
      </c>
    </row>
    <row r="406" spans="1:15">
      <c r="A406" s="278">
        <v>11924</v>
      </c>
      <c r="B406" s="279">
        <v>42474</v>
      </c>
      <c r="C406" s="279">
        <v>42481</v>
      </c>
      <c r="D406" s="278" t="s">
        <v>923</v>
      </c>
      <c r="E406" s="278" t="s">
        <v>440</v>
      </c>
      <c r="F406" s="278" t="s">
        <v>931</v>
      </c>
      <c r="G406" s="278" t="s">
        <v>934</v>
      </c>
      <c r="H406" s="278" t="s">
        <v>918</v>
      </c>
      <c r="I406" s="278">
        <v>7</v>
      </c>
      <c r="J406" s="278" t="s">
        <v>917</v>
      </c>
      <c r="K406" s="278">
        <v>210</v>
      </c>
      <c r="L406" s="278">
        <v>3499</v>
      </c>
      <c r="M406" s="278" t="s">
        <v>1077</v>
      </c>
      <c r="N406" s="278" t="s">
        <v>1077</v>
      </c>
      <c r="O406" s="278">
        <v>3499</v>
      </c>
    </row>
    <row r="407" spans="1:15">
      <c r="A407" s="278">
        <v>11909</v>
      </c>
      <c r="B407" s="279">
        <v>42476</v>
      </c>
      <c r="C407" s="279">
        <v>42483</v>
      </c>
      <c r="D407" s="278" t="s">
        <v>923</v>
      </c>
      <c r="E407" s="278" t="s">
        <v>441</v>
      </c>
      <c r="F407" s="278" t="s">
        <v>931</v>
      </c>
      <c r="G407" s="278" t="s">
        <v>922</v>
      </c>
      <c r="H407" s="278" t="s">
        <v>918</v>
      </c>
      <c r="I407" s="278">
        <v>7</v>
      </c>
      <c r="J407" s="278" t="s">
        <v>917</v>
      </c>
      <c r="K407" s="278">
        <v>210</v>
      </c>
      <c r="L407" s="278">
        <v>3499</v>
      </c>
      <c r="M407" s="278" t="s">
        <v>1077</v>
      </c>
      <c r="N407" s="278" t="s">
        <v>1077</v>
      </c>
      <c r="O407" s="278">
        <v>3499</v>
      </c>
    </row>
    <row r="408" spans="1:15">
      <c r="A408" s="278">
        <v>11523</v>
      </c>
      <c r="B408" s="279">
        <v>42477</v>
      </c>
      <c r="C408" s="279">
        <v>42484</v>
      </c>
      <c r="D408" s="278" t="s">
        <v>923</v>
      </c>
      <c r="E408" s="278" t="s">
        <v>442</v>
      </c>
      <c r="F408" s="278" t="s">
        <v>931</v>
      </c>
      <c r="G408" s="278" t="s">
        <v>961</v>
      </c>
      <c r="H408" s="278" t="s">
        <v>918</v>
      </c>
      <c r="I408" s="278">
        <v>7</v>
      </c>
      <c r="J408" s="278" t="s">
        <v>917</v>
      </c>
      <c r="K408" s="278">
        <v>210</v>
      </c>
      <c r="L408" s="278">
        <v>3624</v>
      </c>
      <c r="M408" s="278" t="s">
        <v>1077</v>
      </c>
      <c r="N408" s="278" t="s">
        <v>1077</v>
      </c>
      <c r="O408" s="278">
        <v>3624</v>
      </c>
    </row>
    <row r="409" spans="1:15">
      <c r="A409" s="278">
        <v>11359</v>
      </c>
      <c r="B409" s="279">
        <v>42481</v>
      </c>
      <c r="C409" s="279">
        <v>42488</v>
      </c>
      <c r="D409" s="278" t="s">
        <v>923</v>
      </c>
      <c r="E409" s="278" t="s">
        <v>444</v>
      </c>
      <c r="F409" s="278" t="s">
        <v>931</v>
      </c>
      <c r="G409" s="278" t="s">
        <v>971</v>
      </c>
      <c r="H409" s="278" t="s">
        <v>918</v>
      </c>
      <c r="I409" s="278">
        <v>7</v>
      </c>
      <c r="J409" s="278" t="s">
        <v>917</v>
      </c>
      <c r="K409" s="278">
        <v>210</v>
      </c>
      <c r="L409" s="278">
        <v>3874</v>
      </c>
      <c r="M409" s="278" t="s">
        <v>1077</v>
      </c>
      <c r="N409" s="278" t="s">
        <v>1077</v>
      </c>
      <c r="O409" s="278">
        <v>3874</v>
      </c>
    </row>
    <row r="410" spans="1:15">
      <c r="A410" s="278">
        <v>11524</v>
      </c>
      <c r="B410" s="279">
        <v>42484</v>
      </c>
      <c r="C410" s="279">
        <v>42491</v>
      </c>
      <c r="D410" s="278" t="s">
        <v>923</v>
      </c>
      <c r="E410" s="278" t="s">
        <v>445</v>
      </c>
      <c r="F410" s="278" t="s">
        <v>931</v>
      </c>
      <c r="G410" s="278" t="s">
        <v>961</v>
      </c>
      <c r="H410" s="278" t="s">
        <v>918</v>
      </c>
      <c r="I410" s="278">
        <v>7</v>
      </c>
      <c r="J410" s="278" t="s">
        <v>917</v>
      </c>
      <c r="K410" s="278">
        <v>210</v>
      </c>
      <c r="L410" s="278">
        <v>3874</v>
      </c>
      <c r="M410" s="278" t="s">
        <v>1077</v>
      </c>
      <c r="N410" s="278" t="s">
        <v>1077</v>
      </c>
      <c r="O410" s="278">
        <v>3874</v>
      </c>
    </row>
    <row r="411" spans="1:15">
      <c r="A411" s="278">
        <v>11360</v>
      </c>
      <c r="B411" s="279">
        <v>42488</v>
      </c>
      <c r="C411" s="279">
        <v>42495</v>
      </c>
      <c r="D411" s="278" t="s">
        <v>923</v>
      </c>
      <c r="E411" s="278" t="s">
        <v>447</v>
      </c>
      <c r="F411" s="278" t="s">
        <v>931</v>
      </c>
      <c r="G411" s="278" t="s">
        <v>971</v>
      </c>
      <c r="H411" s="278" t="s">
        <v>918</v>
      </c>
      <c r="I411" s="278">
        <v>7</v>
      </c>
      <c r="J411" s="278" t="s">
        <v>917</v>
      </c>
      <c r="K411" s="278">
        <v>210</v>
      </c>
      <c r="L411" s="278">
        <v>3999</v>
      </c>
      <c r="M411" s="278" t="s">
        <v>1077</v>
      </c>
      <c r="N411" s="278" t="s">
        <v>1077</v>
      </c>
      <c r="O411" s="278">
        <v>3999</v>
      </c>
    </row>
    <row r="412" spans="1:15">
      <c r="A412" s="278">
        <v>11356</v>
      </c>
      <c r="B412" s="279">
        <v>42492</v>
      </c>
      <c r="C412" s="279">
        <v>42499</v>
      </c>
      <c r="D412" s="278" t="s">
        <v>923</v>
      </c>
      <c r="E412" s="278" t="s">
        <v>448</v>
      </c>
      <c r="F412" s="278" t="s">
        <v>931</v>
      </c>
      <c r="G412" s="278" t="s">
        <v>978</v>
      </c>
      <c r="H412" s="278" t="s">
        <v>918</v>
      </c>
      <c r="I412" s="278">
        <v>7</v>
      </c>
      <c r="J412" s="278" t="s">
        <v>917</v>
      </c>
      <c r="K412" s="278">
        <v>210</v>
      </c>
      <c r="L412" s="278">
        <v>4124</v>
      </c>
      <c r="M412" s="278" t="s">
        <v>1077</v>
      </c>
      <c r="N412" s="278" t="s">
        <v>1077</v>
      </c>
      <c r="O412" s="278">
        <v>4124</v>
      </c>
    </row>
    <row r="413" spans="1:15">
      <c r="A413" s="278">
        <v>11361</v>
      </c>
      <c r="B413" s="279">
        <v>42495</v>
      </c>
      <c r="C413" s="279">
        <v>42502</v>
      </c>
      <c r="D413" s="278" t="s">
        <v>923</v>
      </c>
      <c r="E413" s="278" t="s">
        <v>449</v>
      </c>
      <c r="F413" s="278" t="s">
        <v>931</v>
      </c>
      <c r="G413" s="278" t="s">
        <v>971</v>
      </c>
      <c r="H413" s="278" t="s">
        <v>918</v>
      </c>
      <c r="I413" s="278">
        <v>7</v>
      </c>
      <c r="J413" s="278" t="s">
        <v>917</v>
      </c>
      <c r="K413" s="278">
        <v>210</v>
      </c>
      <c r="L413" s="278">
        <v>4124</v>
      </c>
      <c r="M413" s="278" t="s">
        <v>1077</v>
      </c>
      <c r="N413" s="278" t="s">
        <v>1077</v>
      </c>
      <c r="O413" s="278">
        <v>4124</v>
      </c>
    </row>
    <row r="414" spans="1:15">
      <c r="A414" s="278">
        <v>11234</v>
      </c>
      <c r="B414" s="279">
        <v>42495</v>
      </c>
      <c r="C414" s="279">
        <v>42509</v>
      </c>
      <c r="D414" s="278" t="s">
        <v>1002</v>
      </c>
      <c r="E414" s="278" t="s">
        <v>450</v>
      </c>
      <c r="F414" s="278" t="s">
        <v>1003</v>
      </c>
      <c r="G414" s="278" t="s">
        <v>1062</v>
      </c>
      <c r="H414" s="278" t="s">
        <v>930</v>
      </c>
      <c r="I414" s="278">
        <v>14</v>
      </c>
      <c r="J414" s="278" t="s">
        <v>917</v>
      </c>
      <c r="K414" s="278">
        <v>420</v>
      </c>
      <c r="L414" s="278">
        <v>8248</v>
      </c>
      <c r="M414" s="278">
        <v>625</v>
      </c>
      <c r="N414" s="278">
        <v>1125</v>
      </c>
      <c r="O414" s="278">
        <v>9998</v>
      </c>
    </row>
    <row r="415" spans="1:15">
      <c r="A415" s="278">
        <v>11235</v>
      </c>
      <c r="B415" s="279">
        <v>42523</v>
      </c>
      <c r="C415" s="279">
        <v>42537</v>
      </c>
      <c r="D415" s="278" t="s">
        <v>1002</v>
      </c>
      <c r="E415" s="278" t="s">
        <v>452</v>
      </c>
      <c r="F415" s="278" t="s">
        <v>1003</v>
      </c>
      <c r="G415" s="278" t="s">
        <v>1062</v>
      </c>
      <c r="H415" s="278" t="s">
        <v>930</v>
      </c>
      <c r="I415" s="278">
        <v>14</v>
      </c>
      <c r="J415" s="278" t="s">
        <v>917</v>
      </c>
      <c r="K415" s="278">
        <v>420</v>
      </c>
      <c r="L415" s="278">
        <v>8373</v>
      </c>
      <c r="M415" s="278">
        <v>625</v>
      </c>
      <c r="N415" s="278">
        <v>1125</v>
      </c>
      <c r="O415" s="278">
        <v>10123</v>
      </c>
    </row>
    <row r="416" spans="1:15">
      <c r="A416" s="278">
        <v>11236</v>
      </c>
      <c r="B416" s="279">
        <v>42551</v>
      </c>
      <c r="C416" s="279">
        <v>42565</v>
      </c>
      <c r="D416" s="278" t="s">
        <v>1002</v>
      </c>
      <c r="E416" s="278" t="s">
        <v>454</v>
      </c>
      <c r="F416" s="278" t="s">
        <v>1003</v>
      </c>
      <c r="G416" s="278" t="s">
        <v>1062</v>
      </c>
      <c r="H416" s="278" t="s">
        <v>930</v>
      </c>
      <c r="I416" s="278">
        <v>14</v>
      </c>
      <c r="J416" s="278" t="s">
        <v>917</v>
      </c>
      <c r="K416" s="278">
        <v>420</v>
      </c>
      <c r="L416" s="278">
        <v>8248</v>
      </c>
      <c r="M416" s="278">
        <v>625</v>
      </c>
      <c r="N416" s="278">
        <v>1125</v>
      </c>
      <c r="O416" s="278">
        <v>9998</v>
      </c>
    </row>
    <row r="417" spans="1:15">
      <c r="A417" s="278">
        <v>11237</v>
      </c>
      <c r="B417" s="279">
        <v>42579</v>
      </c>
      <c r="C417" s="279">
        <v>42593</v>
      </c>
      <c r="D417" s="278" t="s">
        <v>1002</v>
      </c>
      <c r="E417" s="278" t="s">
        <v>456</v>
      </c>
      <c r="F417" s="278" t="s">
        <v>1003</v>
      </c>
      <c r="G417" s="278" t="s">
        <v>1062</v>
      </c>
      <c r="H417" s="278" t="s">
        <v>930</v>
      </c>
      <c r="I417" s="278">
        <v>14</v>
      </c>
      <c r="J417" s="278" t="s">
        <v>917</v>
      </c>
      <c r="K417" s="278">
        <v>420</v>
      </c>
      <c r="L417" s="278">
        <v>8123</v>
      </c>
      <c r="M417" s="278">
        <v>625</v>
      </c>
      <c r="N417" s="278">
        <v>1125</v>
      </c>
      <c r="O417" s="278">
        <v>9873</v>
      </c>
    </row>
    <row r="418" spans="1:15">
      <c r="A418" s="278">
        <v>11238</v>
      </c>
      <c r="B418" s="279">
        <v>42607</v>
      </c>
      <c r="C418" s="279">
        <v>42621</v>
      </c>
      <c r="D418" s="278" t="s">
        <v>1002</v>
      </c>
      <c r="E418" s="278" t="s">
        <v>458</v>
      </c>
      <c r="F418" s="278" t="s">
        <v>1003</v>
      </c>
      <c r="G418" s="278" t="s">
        <v>1062</v>
      </c>
      <c r="H418" s="278" t="s">
        <v>930</v>
      </c>
      <c r="I418" s="278">
        <v>14</v>
      </c>
      <c r="J418" s="278" t="s">
        <v>917</v>
      </c>
      <c r="K418" s="278">
        <v>420</v>
      </c>
      <c r="L418" s="278">
        <v>8623</v>
      </c>
      <c r="M418" s="278">
        <v>625</v>
      </c>
      <c r="N418" s="278">
        <v>1125</v>
      </c>
      <c r="O418" s="278">
        <v>10373</v>
      </c>
    </row>
    <row r="419" spans="1:15">
      <c r="A419" s="278">
        <v>11239</v>
      </c>
      <c r="B419" s="279">
        <v>42635</v>
      </c>
      <c r="C419" s="279">
        <v>42649</v>
      </c>
      <c r="D419" s="278" t="s">
        <v>1002</v>
      </c>
      <c r="E419" s="278" t="s">
        <v>460</v>
      </c>
      <c r="F419" s="278" t="s">
        <v>1003</v>
      </c>
      <c r="G419" s="278" t="s">
        <v>1062</v>
      </c>
      <c r="H419" s="278" t="s">
        <v>930</v>
      </c>
      <c r="I419" s="278">
        <v>14</v>
      </c>
      <c r="J419" s="278" t="s">
        <v>917</v>
      </c>
      <c r="K419" s="278">
        <v>420</v>
      </c>
      <c r="L419" s="278">
        <v>8873</v>
      </c>
      <c r="M419" s="278">
        <v>625</v>
      </c>
      <c r="N419" s="278">
        <v>1125</v>
      </c>
      <c r="O419" s="278">
        <v>10623</v>
      </c>
    </row>
    <row r="420" spans="1:15">
      <c r="A420" s="278">
        <v>11240</v>
      </c>
      <c r="B420" s="279">
        <v>42509</v>
      </c>
      <c r="C420" s="279">
        <v>42523</v>
      </c>
      <c r="D420" s="278" t="s">
        <v>1000</v>
      </c>
      <c r="E420" s="278" t="s">
        <v>451</v>
      </c>
      <c r="F420" s="278" t="s">
        <v>1001</v>
      </c>
      <c r="G420" s="278" t="s">
        <v>1062</v>
      </c>
      <c r="H420" s="278" t="s">
        <v>1063</v>
      </c>
      <c r="I420" s="278">
        <v>14</v>
      </c>
      <c r="J420" s="278" t="s">
        <v>917</v>
      </c>
      <c r="K420" s="278">
        <v>420</v>
      </c>
      <c r="L420" s="278">
        <v>8373</v>
      </c>
      <c r="M420" s="278">
        <v>1125</v>
      </c>
      <c r="N420" s="278">
        <v>625</v>
      </c>
      <c r="O420" s="278">
        <v>10123</v>
      </c>
    </row>
    <row r="421" spans="1:15">
      <c r="A421" s="278">
        <v>11241</v>
      </c>
      <c r="B421" s="279">
        <v>42537</v>
      </c>
      <c r="C421" s="279">
        <v>42551</v>
      </c>
      <c r="D421" s="278" t="s">
        <v>1000</v>
      </c>
      <c r="E421" s="278" t="s">
        <v>453</v>
      </c>
      <c r="F421" s="278" t="s">
        <v>1001</v>
      </c>
      <c r="G421" s="278" t="s">
        <v>1062</v>
      </c>
      <c r="H421" s="278" t="s">
        <v>1063</v>
      </c>
      <c r="I421" s="278">
        <v>14</v>
      </c>
      <c r="J421" s="278" t="s">
        <v>917</v>
      </c>
      <c r="K421" s="278">
        <v>420</v>
      </c>
      <c r="L421" s="278">
        <v>8373</v>
      </c>
      <c r="M421" s="278">
        <v>1125</v>
      </c>
      <c r="N421" s="278">
        <v>625</v>
      </c>
      <c r="O421" s="278">
        <v>10123</v>
      </c>
    </row>
    <row r="422" spans="1:15">
      <c r="A422" s="278">
        <v>11242</v>
      </c>
      <c r="B422" s="279">
        <v>42565</v>
      </c>
      <c r="C422" s="279">
        <v>42579</v>
      </c>
      <c r="D422" s="278" t="s">
        <v>1000</v>
      </c>
      <c r="E422" s="278" t="s">
        <v>455</v>
      </c>
      <c r="F422" s="278" t="s">
        <v>1001</v>
      </c>
      <c r="G422" s="278" t="s">
        <v>1062</v>
      </c>
      <c r="H422" s="278" t="s">
        <v>1063</v>
      </c>
      <c r="I422" s="278">
        <v>14</v>
      </c>
      <c r="J422" s="278" t="s">
        <v>917</v>
      </c>
      <c r="K422" s="278">
        <v>420</v>
      </c>
      <c r="L422" s="278">
        <v>8123</v>
      </c>
      <c r="M422" s="278">
        <v>1125</v>
      </c>
      <c r="N422" s="278">
        <v>625</v>
      </c>
      <c r="O422" s="278">
        <v>9873</v>
      </c>
    </row>
    <row r="423" spans="1:15">
      <c r="A423" s="278">
        <v>11243</v>
      </c>
      <c r="B423" s="279">
        <v>42593</v>
      </c>
      <c r="C423" s="279">
        <v>42607</v>
      </c>
      <c r="D423" s="278" t="s">
        <v>1000</v>
      </c>
      <c r="E423" s="278" t="s">
        <v>457</v>
      </c>
      <c r="F423" s="278" t="s">
        <v>1001</v>
      </c>
      <c r="G423" s="278" t="s">
        <v>1062</v>
      </c>
      <c r="H423" s="278" t="s">
        <v>1063</v>
      </c>
      <c r="I423" s="278">
        <v>14</v>
      </c>
      <c r="J423" s="278" t="s">
        <v>917</v>
      </c>
      <c r="K423" s="278">
        <v>420</v>
      </c>
      <c r="L423" s="278">
        <v>8248</v>
      </c>
      <c r="M423" s="278">
        <v>1125</v>
      </c>
      <c r="N423" s="278">
        <v>625</v>
      </c>
      <c r="O423" s="278">
        <v>9998</v>
      </c>
    </row>
    <row r="424" spans="1:15">
      <c r="A424" s="278">
        <v>11244</v>
      </c>
      <c r="B424" s="279">
        <v>42621</v>
      </c>
      <c r="C424" s="279">
        <v>42635</v>
      </c>
      <c r="D424" s="278" t="s">
        <v>1000</v>
      </c>
      <c r="E424" s="278" t="s">
        <v>459</v>
      </c>
      <c r="F424" s="278" t="s">
        <v>1001</v>
      </c>
      <c r="G424" s="278" t="s">
        <v>1062</v>
      </c>
      <c r="H424" s="278" t="s">
        <v>1063</v>
      </c>
      <c r="I424" s="278">
        <v>14</v>
      </c>
      <c r="J424" s="278" t="s">
        <v>917</v>
      </c>
      <c r="K424" s="278">
        <v>420</v>
      </c>
      <c r="L424" s="278">
        <v>8873</v>
      </c>
      <c r="M424" s="278">
        <v>1125</v>
      </c>
      <c r="N424" s="278">
        <v>625</v>
      </c>
      <c r="O424" s="278">
        <v>10623</v>
      </c>
    </row>
    <row r="425" spans="1:15">
      <c r="A425" s="278">
        <v>11245</v>
      </c>
      <c r="B425" s="279">
        <v>42649</v>
      </c>
      <c r="C425" s="279">
        <v>42663</v>
      </c>
      <c r="D425" s="278" t="s">
        <v>1000</v>
      </c>
      <c r="E425" s="278" t="s">
        <v>461</v>
      </c>
      <c r="F425" s="278" t="s">
        <v>1001</v>
      </c>
      <c r="G425" s="278" t="s">
        <v>1062</v>
      </c>
      <c r="H425" s="278" t="s">
        <v>1063</v>
      </c>
      <c r="I425" s="278">
        <v>14</v>
      </c>
      <c r="J425" s="278" t="s">
        <v>917</v>
      </c>
      <c r="K425" s="278">
        <v>420</v>
      </c>
      <c r="L425" s="278">
        <v>8623</v>
      </c>
      <c r="M425" s="278">
        <v>1125</v>
      </c>
      <c r="N425" s="278">
        <v>625</v>
      </c>
      <c r="O425" s="278">
        <v>10373</v>
      </c>
    </row>
    <row r="426" spans="1:15">
      <c r="A426" s="278">
        <v>11601</v>
      </c>
      <c r="B426" s="279">
        <v>42373</v>
      </c>
      <c r="C426" s="279">
        <v>42380</v>
      </c>
      <c r="D426" s="278" t="s">
        <v>919</v>
      </c>
      <c r="E426" s="278" t="s">
        <v>462</v>
      </c>
      <c r="F426" s="278" t="s">
        <v>927</v>
      </c>
      <c r="G426" s="278" t="s">
        <v>1082</v>
      </c>
      <c r="H426" s="278" t="s">
        <v>928</v>
      </c>
      <c r="I426" s="278">
        <v>7</v>
      </c>
      <c r="J426" s="278" t="s">
        <v>920</v>
      </c>
      <c r="K426" s="278">
        <v>201</v>
      </c>
      <c r="L426" s="278">
        <v>3874</v>
      </c>
      <c r="M426" s="278">
        <v>2575</v>
      </c>
      <c r="N426" s="278">
        <v>624</v>
      </c>
      <c r="O426" s="278">
        <v>6623</v>
      </c>
    </row>
    <row r="427" spans="1:15">
      <c r="A427" s="278">
        <v>11629</v>
      </c>
      <c r="B427" s="279">
        <v>42380</v>
      </c>
      <c r="C427" s="279">
        <v>42387</v>
      </c>
      <c r="D427" s="278" t="s">
        <v>919</v>
      </c>
      <c r="E427" s="278" t="s">
        <v>465</v>
      </c>
      <c r="F427" s="278" t="s">
        <v>927</v>
      </c>
      <c r="G427" s="278" t="s">
        <v>1083</v>
      </c>
      <c r="H427" s="278" t="s">
        <v>928</v>
      </c>
      <c r="I427" s="278">
        <v>7</v>
      </c>
      <c r="J427" s="278" t="s">
        <v>920</v>
      </c>
      <c r="K427" s="278">
        <v>201</v>
      </c>
      <c r="L427" s="278">
        <v>3874</v>
      </c>
      <c r="M427" s="278">
        <v>2575</v>
      </c>
      <c r="N427" s="278">
        <v>624</v>
      </c>
      <c r="O427" s="278">
        <v>6623</v>
      </c>
    </row>
    <row r="428" spans="1:15">
      <c r="A428" s="278">
        <v>11622</v>
      </c>
      <c r="B428" s="279">
        <v>42387</v>
      </c>
      <c r="C428" s="279">
        <v>42394</v>
      </c>
      <c r="D428" s="278" t="s">
        <v>919</v>
      </c>
      <c r="E428" s="278" t="s">
        <v>467</v>
      </c>
      <c r="F428" s="278" t="s">
        <v>927</v>
      </c>
      <c r="G428" s="278" t="s">
        <v>1082</v>
      </c>
      <c r="H428" s="278" t="s">
        <v>928</v>
      </c>
      <c r="I428" s="278">
        <v>7</v>
      </c>
      <c r="J428" s="278" t="s">
        <v>920</v>
      </c>
      <c r="K428" s="278">
        <v>201</v>
      </c>
      <c r="L428" s="278">
        <v>3874</v>
      </c>
      <c r="M428" s="278">
        <v>2575</v>
      </c>
      <c r="N428" s="278">
        <v>624</v>
      </c>
      <c r="O428" s="278">
        <v>6623</v>
      </c>
    </row>
    <row r="429" spans="1:15">
      <c r="A429" s="278">
        <v>11630</v>
      </c>
      <c r="B429" s="279">
        <v>42394</v>
      </c>
      <c r="C429" s="279">
        <v>42401</v>
      </c>
      <c r="D429" s="278" t="s">
        <v>919</v>
      </c>
      <c r="E429" s="278" t="s">
        <v>468</v>
      </c>
      <c r="F429" s="278" t="s">
        <v>927</v>
      </c>
      <c r="G429" s="278" t="s">
        <v>1083</v>
      </c>
      <c r="H429" s="278" t="s">
        <v>928</v>
      </c>
      <c r="I429" s="278">
        <v>7</v>
      </c>
      <c r="J429" s="278" t="s">
        <v>920</v>
      </c>
      <c r="K429" s="278">
        <v>201</v>
      </c>
      <c r="L429" s="278">
        <v>3874</v>
      </c>
      <c r="M429" s="278">
        <v>2575</v>
      </c>
      <c r="N429" s="278">
        <v>624</v>
      </c>
      <c r="O429" s="278">
        <v>6623</v>
      </c>
    </row>
    <row r="430" spans="1:15">
      <c r="A430" s="278">
        <v>11623</v>
      </c>
      <c r="B430" s="279">
        <v>42401</v>
      </c>
      <c r="C430" s="279">
        <v>42408</v>
      </c>
      <c r="D430" s="278" t="s">
        <v>919</v>
      </c>
      <c r="E430" s="278" t="s">
        <v>505</v>
      </c>
      <c r="F430" s="278" t="s">
        <v>927</v>
      </c>
      <c r="G430" s="278" t="s">
        <v>1082</v>
      </c>
      <c r="H430" s="278" t="s">
        <v>928</v>
      </c>
      <c r="I430" s="278">
        <v>7</v>
      </c>
      <c r="J430" s="278" t="s">
        <v>920</v>
      </c>
      <c r="K430" s="278">
        <v>201</v>
      </c>
      <c r="L430" s="278">
        <v>3874</v>
      </c>
      <c r="M430" s="278">
        <v>2575</v>
      </c>
      <c r="N430" s="278">
        <v>624</v>
      </c>
      <c r="O430" s="278">
        <v>6623</v>
      </c>
    </row>
    <row r="431" spans="1:15">
      <c r="A431" s="278">
        <v>11631</v>
      </c>
      <c r="B431" s="279">
        <v>42408</v>
      </c>
      <c r="C431" s="279">
        <v>42415</v>
      </c>
      <c r="D431" s="278" t="s">
        <v>919</v>
      </c>
      <c r="E431" s="278" t="s">
        <v>469</v>
      </c>
      <c r="F431" s="278" t="s">
        <v>927</v>
      </c>
      <c r="G431" s="278" t="s">
        <v>1083</v>
      </c>
      <c r="H431" s="278" t="s">
        <v>928</v>
      </c>
      <c r="I431" s="278">
        <v>7</v>
      </c>
      <c r="J431" s="278" t="s">
        <v>920</v>
      </c>
      <c r="K431" s="278">
        <v>201</v>
      </c>
      <c r="L431" s="278">
        <v>3874</v>
      </c>
      <c r="M431" s="278">
        <v>2575</v>
      </c>
      <c r="N431" s="278">
        <v>624</v>
      </c>
      <c r="O431" s="278">
        <v>6623</v>
      </c>
    </row>
    <row r="432" spans="1:15">
      <c r="A432" s="278">
        <v>11624</v>
      </c>
      <c r="B432" s="279">
        <v>42415</v>
      </c>
      <c r="C432" s="279">
        <v>42422</v>
      </c>
      <c r="D432" s="278" t="s">
        <v>919</v>
      </c>
      <c r="E432" s="278" t="s">
        <v>470</v>
      </c>
      <c r="F432" s="278" t="s">
        <v>927</v>
      </c>
      <c r="G432" s="278" t="s">
        <v>1082</v>
      </c>
      <c r="H432" s="278" t="s">
        <v>928</v>
      </c>
      <c r="I432" s="278">
        <v>7</v>
      </c>
      <c r="J432" s="278" t="s">
        <v>920</v>
      </c>
      <c r="K432" s="278">
        <v>201</v>
      </c>
      <c r="L432" s="278">
        <v>3874</v>
      </c>
      <c r="M432" s="278">
        <v>2575</v>
      </c>
      <c r="N432" s="278">
        <v>624</v>
      </c>
      <c r="O432" s="278">
        <v>6623</v>
      </c>
    </row>
    <row r="433" spans="1:15">
      <c r="A433" s="278">
        <v>11632</v>
      </c>
      <c r="B433" s="279">
        <v>42422</v>
      </c>
      <c r="C433" s="279">
        <v>42429</v>
      </c>
      <c r="D433" s="278" t="s">
        <v>919</v>
      </c>
      <c r="E433" s="278" t="s">
        <v>471</v>
      </c>
      <c r="F433" s="278" t="s">
        <v>927</v>
      </c>
      <c r="G433" s="278" t="s">
        <v>1083</v>
      </c>
      <c r="H433" s="278" t="s">
        <v>928</v>
      </c>
      <c r="I433" s="278">
        <v>7</v>
      </c>
      <c r="J433" s="278" t="s">
        <v>920</v>
      </c>
      <c r="K433" s="278">
        <v>201</v>
      </c>
      <c r="L433" s="278">
        <v>3874</v>
      </c>
      <c r="M433" s="278">
        <v>2575</v>
      </c>
      <c r="N433" s="278">
        <v>624</v>
      </c>
      <c r="O433" s="278">
        <v>6623</v>
      </c>
    </row>
    <row r="434" spans="1:15">
      <c r="A434" s="278">
        <v>11625</v>
      </c>
      <c r="B434" s="279">
        <v>42429</v>
      </c>
      <c r="C434" s="279">
        <v>42436</v>
      </c>
      <c r="D434" s="278" t="s">
        <v>919</v>
      </c>
      <c r="E434" s="278" t="s">
        <v>472</v>
      </c>
      <c r="F434" s="278" t="s">
        <v>927</v>
      </c>
      <c r="G434" s="278" t="s">
        <v>1082</v>
      </c>
      <c r="H434" s="278" t="s">
        <v>928</v>
      </c>
      <c r="I434" s="278">
        <v>7</v>
      </c>
      <c r="J434" s="278" t="s">
        <v>920</v>
      </c>
      <c r="K434" s="278">
        <v>201</v>
      </c>
      <c r="L434" s="278">
        <v>3874</v>
      </c>
      <c r="M434" s="278">
        <v>2575</v>
      </c>
      <c r="N434" s="278">
        <v>624</v>
      </c>
      <c r="O434" s="278">
        <v>6623</v>
      </c>
    </row>
    <row r="435" spans="1:15">
      <c r="A435" s="278">
        <v>11633</v>
      </c>
      <c r="B435" s="279">
        <v>42436</v>
      </c>
      <c r="C435" s="279">
        <v>42443</v>
      </c>
      <c r="D435" s="278" t="s">
        <v>919</v>
      </c>
      <c r="E435" s="278" t="s">
        <v>473</v>
      </c>
      <c r="F435" s="278" t="s">
        <v>927</v>
      </c>
      <c r="G435" s="278" t="s">
        <v>1083</v>
      </c>
      <c r="H435" s="278" t="s">
        <v>928</v>
      </c>
      <c r="I435" s="278">
        <v>7</v>
      </c>
      <c r="J435" s="278" t="s">
        <v>920</v>
      </c>
      <c r="K435" s="278">
        <v>201</v>
      </c>
      <c r="L435" s="278">
        <v>3874</v>
      </c>
      <c r="M435" s="278">
        <v>2575</v>
      </c>
      <c r="N435" s="278">
        <v>624</v>
      </c>
      <c r="O435" s="278">
        <v>6623</v>
      </c>
    </row>
    <row r="436" spans="1:15">
      <c r="A436" s="278">
        <v>11626</v>
      </c>
      <c r="B436" s="279">
        <v>42443</v>
      </c>
      <c r="C436" s="279">
        <v>42450</v>
      </c>
      <c r="D436" s="278" t="s">
        <v>919</v>
      </c>
      <c r="E436" s="278" t="s">
        <v>474</v>
      </c>
      <c r="F436" s="278" t="s">
        <v>927</v>
      </c>
      <c r="G436" s="278" t="s">
        <v>1082</v>
      </c>
      <c r="H436" s="278" t="s">
        <v>928</v>
      </c>
      <c r="I436" s="278">
        <v>7</v>
      </c>
      <c r="J436" s="278" t="s">
        <v>920</v>
      </c>
      <c r="K436" s="278">
        <v>201</v>
      </c>
      <c r="L436" s="278">
        <v>3749</v>
      </c>
      <c r="M436" s="278">
        <v>2575</v>
      </c>
      <c r="N436" s="278">
        <v>624</v>
      </c>
      <c r="O436" s="278">
        <v>6498</v>
      </c>
    </row>
    <row r="437" spans="1:15">
      <c r="A437" s="278">
        <v>11634</v>
      </c>
      <c r="B437" s="279">
        <v>42450</v>
      </c>
      <c r="C437" s="279">
        <v>42457</v>
      </c>
      <c r="D437" s="278" t="s">
        <v>919</v>
      </c>
      <c r="E437" s="278" t="s">
        <v>475</v>
      </c>
      <c r="F437" s="278" t="s">
        <v>927</v>
      </c>
      <c r="G437" s="278" t="s">
        <v>1083</v>
      </c>
      <c r="H437" s="278" t="s">
        <v>928</v>
      </c>
      <c r="I437" s="278">
        <v>7</v>
      </c>
      <c r="J437" s="278" t="s">
        <v>920</v>
      </c>
      <c r="K437" s="278">
        <v>201</v>
      </c>
      <c r="L437" s="278">
        <v>3624</v>
      </c>
      <c r="M437" s="278">
        <v>2575</v>
      </c>
      <c r="N437" s="278">
        <v>624</v>
      </c>
      <c r="O437" s="278">
        <v>6373</v>
      </c>
    </row>
    <row r="438" spans="1:15">
      <c r="A438" s="278">
        <v>11627</v>
      </c>
      <c r="B438" s="279">
        <v>42457</v>
      </c>
      <c r="C438" s="279">
        <v>42464</v>
      </c>
      <c r="D438" s="278" t="s">
        <v>919</v>
      </c>
      <c r="E438" s="278" t="s">
        <v>476</v>
      </c>
      <c r="F438" s="278" t="s">
        <v>927</v>
      </c>
      <c r="G438" s="278" t="s">
        <v>1082</v>
      </c>
      <c r="H438" s="278" t="s">
        <v>928</v>
      </c>
      <c r="I438" s="278">
        <v>7</v>
      </c>
      <c r="J438" s="278" t="s">
        <v>920</v>
      </c>
      <c r="K438" s="278">
        <v>201</v>
      </c>
      <c r="L438" s="278">
        <v>3499</v>
      </c>
      <c r="M438" s="278">
        <v>2575</v>
      </c>
      <c r="N438" s="278">
        <v>624</v>
      </c>
      <c r="O438" s="278">
        <v>6248</v>
      </c>
    </row>
    <row r="439" spans="1:15">
      <c r="A439" s="278">
        <v>11635</v>
      </c>
      <c r="B439" s="279">
        <v>42464</v>
      </c>
      <c r="C439" s="279">
        <v>42471</v>
      </c>
      <c r="D439" s="278" t="s">
        <v>919</v>
      </c>
      <c r="E439" s="278" t="s">
        <v>478</v>
      </c>
      <c r="F439" s="278" t="s">
        <v>927</v>
      </c>
      <c r="G439" s="278" t="s">
        <v>1083</v>
      </c>
      <c r="H439" s="278" t="s">
        <v>928</v>
      </c>
      <c r="I439" s="278">
        <v>7</v>
      </c>
      <c r="J439" s="278" t="s">
        <v>920</v>
      </c>
      <c r="K439" s="278">
        <v>201</v>
      </c>
      <c r="L439" s="278">
        <v>3374</v>
      </c>
      <c r="M439" s="278">
        <v>2575</v>
      </c>
      <c r="N439" s="278">
        <v>624</v>
      </c>
      <c r="O439" s="278">
        <v>6123</v>
      </c>
    </row>
    <row r="440" spans="1:15">
      <c r="A440" s="278">
        <v>11628</v>
      </c>
      <c r="B440" s="279">
        <v>42471</v>
      </c>
      <c r="C440" s="279">
        <v>42478</v>
      </c>
      <c r="D440" s="278" t="s">
        <v>919</v>
      </c>
      <c r="E440" s="278" t="s">
        <v>479</v>
      </c>
      <c r="F440" s="278" t="s">
        <v>927</v>
      </c>
      <c r="G440" s="278" t="s">
        <v>1082</v>
      </c>
      <c r="H440" s="278" t="s">
        <v>928</v>
      </c>
      <c r="I440" s="278">
        <v>7</v>
      </c>
      <c r="J440" s="278" t="s">
        <v>920</v>
      </c>
      <c r="K440" s="278">
        <v>201</v>
      </c>
      <c r="L440" s="278">
        <v>3249</v>
      </c>
      <c r="M440" s="278">
        <v>2575</v>
      </c>
      <c r="N440" s="278">
        <v>624</v>
      </c>
      <c r="O440" s="278">
        <v>5998</v>
      </c>
    </row>
    <row r="441" spans="1:15">
      <c r="A441" s="278">
        <v>11636</v>
      </c>
      <c r="B441" s="279">
        <v>42478</v>
      </c>
      <c r="C441" s="279">
        <v>42485</v>
      </c>
      <c r="D441" s="278" t="s">
        <v>919</v>
      </c>
      <c r="E441" s="278" t="s">
        <v>480</v>
      </c>
      <c r="F441" s="278" t="s">
        <v>927</v>
      </c>
      <c r="G441" s="278" t="s">
        <v>1083</v>
      </c>
      <c r="H441" s="278" t="s">
        <v>928</v>
      </c>
      <c r="I441" s="278">
        <v>7</v>
      </c>
      <c r="J441" s="278" t="s">
        <v>920</v>
      </c>
      <c r="K441" s="278">
        <v>201</v>
      </c>
      <c r="L441" s="278">
        <v>3124</v>
      </c>
      <c r="M441" s="278">
        <v>2575</v>
      </c>
      <c r="N441" s="278">
        <v>624</v>
      </c>
      <c r="O441" s="278">
        <v>5873</v>
      </c>
    </row>
    <row r="442" spans="1:15">
      <c r="A442" s="278">
        <v>11961</v>
      </c>
      <c r="B442" s="279">
        <v>42590</v>
      </c>
      <c r="C442" s="279">
        <v>42597</v>
      </c>
      <c r="D442" s="278" t="s">
        <v>924</v>
      </c>
      <c r="E442" s="278" t="s">
        <v>621</v>
      </c>
      <c r="F442" s="278" t="s">
        <v>925</v>
      </c>
      <c r="G442" s="278" t="s">
        <v>1082</v>
      </c>
      <c r="H442" s="278" t="s">
        <v>926</v>
      </c>
      <c r="I442" s="278">
        <v>7</v>
      </c>
      <c r="J442" s="278" t="s">
        <v>920</v>
      </c>
      <c r="K442" s="278">
        <v>201</v>
      </c>
      <c r="L442" s="278">
        <v>2874</v>
      </c>
      <c r="M442" s="278">
        <v>624</v>
      </c>
      <c r="N442" s="278">
        <v>2575</v>
      </c>
      <c r="O442" s="278">
        <v>5623</v>
      </c>
    </row>
    <row r="443" spans="1:15">
      <c r="A443" s="278">
        <v>11827</v>
      </c>
      <c r="B443" s="279">
        <v>42597</v>
      </c>
      <c r="C443" s="279">
        <v>42604</v>
      </c>
      <c r="D443" s="278" t="s">
        <v>919</v>
      </c>
      <c r="E443" s="278" t="s">
        <v>481</v>
      </c>
      <c r="F443" s="278" t="s">
        <v>927</v>
      </c>
      <c r="G443" s="278" t="s">
        <v>1082</v>
      </c>
      <c r="H443" s="278" t="s">
        <v>928</v>
      </c>
      <c r="I443" s="278">
        <v>7</v>
      </c>
      <c r="J443" s="278" t="s">
        <v>920</v>
      </c>
      <c r="K443" s="278">
        <v>201</v>
      </c>
      <c r="L443" s="278">
        <v>2874</v>
      </c>
      <c r="M443" s="278">
        <v>2575</v>
      </c>
      <c r="N443" s="278">
        <v>624</v>
      </c>
      <c r="O443" s="278">
        <v>5623</v>
      </c>
    </row>
    <row r="444" spans="1:15">
      <c r="A444" s="278">
        <v>11828</v>
      </c>
      <c r="B444" s="279">
        <v>42611</v>
      </c>
      <c r="C444" s="279">
        <v>42618</v>
      </c>
      <c r="D444" s="278" t="s">
        <v>919</v>
      </c>
      <c r="E444" s="278" t="s">
        <v>482</v>
      </c>
      <c r="F444" s="278" t="s">
        <v>927</v>
      </c>
      <c r="G444" s="278" t="s">
        <v>1082</v>
      </c>
      <c r="H444" s="278" t="s">
        <v>928</v>
      </c>
      <c r="I444" s="278">
        <v>7</v>
      </c>
      <c r="J444" s="278" t="s">
        <v>920</v>
      </c>
      <c r="K444" s="278">
        <v>201</v>
      </c>
      <c r="L444" s="278">
        <v>2999</v>
      </c>
      <c r="M444" s="278">
        <v>2575</v>
      </c>
      <c r="N444" s="278">
        <v>624</v>
      </c>
      <c r="O444" s="278">
        <v>5748</v>
      </c>
    </row>
    <row r="445" spans="1:15">
      <c r="A445" s="278">
        <v>11963</v>
      </c>
      <c r="B445" s="279">
        <v>42618</v>
      </c>
      <c r="C445" s="279">
        <v>42625</v>
      </c>
      <c r="D445" s="278" t="s">
        <v>924</v>
      </c>
      <c r="E445" s="278" t="s">
        <v>623</v>
      </c>
      <c r="F445" s="278" t="s">
        <v>925</v>
      </c>
      <c r="G445" s="278" t="s">
        <v>1082</v>
      </c>
      <c r="H445" s="278" t="s">
        <v>926</v>
      </c>
      <c r="I445" s="278">
        <v>7</v>
      </c>
      <c r="J445" s="278" t="s">
        <v>920</v>
      </c>
      <c r="K445" s="278">
        <v>201</v>
      </c>
      <c r="L445" s="278">
        <v>3124</v>
      </c>
      <c r="M445" s="278">
        <v>624</v>
      </c>
      <c r="N445" s="278">
        <v>2575</v>
      </c>
      <c r="O445" s="278">
        <v>5873</v>
      </c>
    </row>
    <row r="446" spans="1:15">
      <c r="A446" s="278">
        <v>11829</v>
      </c>
      <c r="B446" s="279">
        <v>42625</v>
      </c>
      <c r="C446" s="279">
        <v>42632</v>
      </c>
      <c r="D446" s="278" t="s">
        <v>919</v>
      </c>
      <c r="E446" s="278" t="s">
        <v>483</v>
      </c>
      <c r="F446" s="278" t="s">
        <v>927</v>
      </c>
      <c r="G446" s="278" t="s">
        <v>1082</v>
      </c>
      <c r="H446" s="278" t="s">
        <v>928</v>
      </c>
      <c r="I446" s="278">
        <v>7</v>
      </c>
      <c r="J446" s="278" t="s">
        <v>920</v>
      </c>
      <c r="K446" s="278">
        <v>201</v>
      </c>
      <c r="L446" s="278">
        <v>3249</v>
      </c>
      <c r="M446" s="278">
        <v>2575</v>
      </c>
      <c r="N446" s="278">
        <v>624</v>
      </c>
      <c r="O446" s="278">
        <v>5998</v>
      </c>
    </row>
    <row r="447" spans="1:15">
      <c r="A447" s="278">
        <v>11964</v>
      </c>
      <c r="B447" s="279">
        <v>42632</v>
      </c>
      <c r="C447" s="279">
        <v>42639</v>
      </c>
      <c r="D447" s="278" t="s">
        <v>924</v>
      </c>
      <c r="E447" s="278" t="s">
        <v>624</v>
      </c>
      <c r="F447" s="278" t="s">
        <v>925</v>
      </c>
      <c r="G447" s="278" t="s">
        <v>1082</v>
      </c>
      <c r="H447" s="278" t="s">
        <v>926</v>
      </c>
      <c r="I447" s="278">
        <v>7</v>
      </c>
      <c r="J447" s="278" t="s">
        <v>920</v>
      </c>
      <c r="K447" s="278">
        <v>201</v>
      </c>
      <c r="L447" s="278">
        <v>3374</v>
      </c>
      <c r="M447" s="278">
        <v>624</v>
      </c>
      <c r="N447" s="278">
        <v>2575</v>
      </c>
      <c r="O447" s="278">
        <v>6123</v>
      </c>
    </row>
    <row r="448" spans="1:15">
      <c r="A448" s="278">
        <v>11830</v>
      </c>
      <c r="B448" s="279">
        <v>42639</v>
      </c>
      <c r="C448" s="279">
        <v>42646</v>
      </c>
      <c r="D448" s="278" t="s">
        <v>919</v>
      </c>
      <c r="E448" s="278" t="s">
        <v>484</v>
      </c>
      <c r="F448" s="278" t="s">
        <v>927</v>
      </c>
      <c r="G448" s="278" t="s">
        <v>1082</v>
      </c>
      <c r="H448" s="278" t="s">
        <v>928</v>
      </c>
      <c r="I448" s="278">
        <v>7</v>
      </c>
      <c r="J448" s="278" t="s">
        <v>920</v>
      </c>
      <c r="K448" s="278">
        <v>201</v>
      </c>
      <c r="L448" s="278">
        <v>3499</v>
      </c>
      <c r="M448" s="278">
        <v>2575</v>
      </c>
      <c r="N448" s="278">
        <v>624</v>
      </c>
      <c r="O448" s="278">
        <v>6248</v>
      </c>
    </row>
    <row r="449" spans="1:15">
      <c r="A449" s="278">
        <v>11965</v>
      </c>
      <c r="B449" s="279">
        <v>42646</v>
      </c>
      <c r="C449" s="279">
        <v>42653</v>
      </c>
      <c r="D449" s="278" t="s">
        <v>924</v>
      </c>
      <c r="E449" s="278" t="s">
        <v>625</v>
      </c>
      <c r="F449" s="278" t="s">
        <v>925</v>
      </c>
      <c r="G449" s="278" t="s">
        <v>1082</v>
      </c>
      <c r="H449" s="278" t="s">
        <v>926</v>
      </c>
      <c r="I449" s="278">
        <v>7</v>
      </c>
      <c r="J449" s="278" t="s">
        <v>920</v>
      </c>
      <c r="K449" s="278">
        <v>201</v>
      </c>
      <c r="L449" s="278">
        <v>3624</v>
      </c>
      <c r="M449" s="278">
        <v>624</v>
      </c>
      <c r="N449" s="278">
        <v>2575</v>
      </c>
      <c r="O449" s="278">
        <v>6373</v>
      </c>
    </row>
    <row r="450" spans="1:15">
      <c r="A450" s="278">
        <v>11831</v>
      </c>
      <c r="B450" s="279">
        <v>42653</v>
      </c>
      <c r="C450" s="279">
        <v>42660</v>
      </c>
      <c r="D450" s="278" t="s">
        <v>919</v>
      </c>
      <c r="E450" s="278" t="s">
        <v>485</v>
      </c>
      <c r="F450" s="278" t="s">
        <v>927</v>
      </c>
      <c r="G450" s="278" t="s">
        <v>1082</v>
      </c>
      <c r="H450" s="278" t="s">
        <v>928</v>
      </c>
      <c r="I450" s="278">
        <v>7</v>
      </c>
      <c r="J450" s="278" t="s">
        <v>920</v>
      </c>
      <c r="K450" s="278">
        <v>201</v>
      </c>
      <c r="L450" s="278">
        <v>3749</v>
      </c>
      <c r="M450" s="278">
        <v>2575</v>
      </c>
      <c r="N450" s="278">
        <v>624</v>
      </c>
      <c r="O450" s="278">
        <v>6498</v>
      </c>
    </row>
    <row r="451" spans="1:15">
      <c r="A451" s="278">
        <v>11966</v>
      </c>
      <c r="B451" s="279">
        <v>42660</v>
      </c>
      <c r="C451" s="279">
        <v>42667</v>
      </c>
      <c r="D451" s="278" t="s">
        <v>924</v>
      </c>
      <c r="E451" s="278" t="s">
        <v>626</v>
      </c>
      <c r="F451" s="278" t="s">
        <v>925</v>
      </c>
      <c r="G451" s="278" t="s">
        <v>1082</v>
      </c>
      <c r="H451" s="278" t="s">
        <v>926</v>
      </c>
      <c r="I451" s="278">
        <v>7</v>
      </c>
      <c r="J451" s="278" t="s">
        <v>920</v>
      </c>
      <c r="K451" s="278">
        <v>201</v>
      </c>
      <c r="L451" s="278">
        <v>3749</v>
      </c>
      <c r="M451" s="278">
        <v>624</v>
      </c>
      <c r="N451" s="278">
        <v>2575</v>
      </c>
      <c r="O451" s="278">
        <v>6498</v>
      </c>
    </row>
    <row r="452" spans="1:15">
      <c r="A452" s="278">
        <v>11832</v>
      </c>
      <c r="B452" s="279">
        <v>42667</v>
      </c>
      <c r="C452" s="279">
        <v>42674</v>
      </c>
      <c r="D452" s="278" t="s">
        <v>919</v>
      </c>
      <c r="E452" s="278" t="s">
        <v>486</v>
      </c>
      <c r="F452" s="278" t="s">
        <v>927</v>
      </c>
      <c r="G452" s="278" t="s">
        <v>1082</v>
      </c>
      <c r="H452" s="278" t="s">
        <v>928</v>
      </c>
      <c r="I452" s="278">
        <v>7</v>
      </c>
      <c r="J452" s="278" t="s">
        <v>920</v>
      </c>
      <c r="K452" s="278">
        <v>201</v>
      </c>
      <c r="L452" s="278">
        <v>3749</v>
      </c>
      <c r="M452" s="278">
        <v>2575</v>
      </c>
      <c r="N452" s="278">
        <v>624</v>
      </c>
      <c r="O452" s="278">
        <v>6498</v>
      </c>
    </row>
    <row r="453" spans="1:15">
      <c r="A453" s="278">
        <v>11967</v>
      </c>
      <c r="B453" s="279">
        <v>42674</v>
      </c>
      <c r="C453" s="279">
        <v>42681</v>
      </c>
      <c r="D453" s="278" t="s">
        <v>924</v>
      </c>
      <c r="E453" s="278" t="s">
        <v>627</v>
      </c>
      <c r="F453" s="278" t="s">
        <v>925</v>
      </c>
      <c r="G453" s="278" t="s">
        <v>1082</v>
      </c>
      <c r="H453" s="278" t="s">
        <v>926</v>
      </c>
      <c r="I453" s="278">
        <v>7</v>
      </c>
      <c r="J453" s="278" t="s">
        <v>920</v>
      </c>
      <c r="K453" s="278">
        <v>201</v>
      </c>
      <c r="L453" s="278">
        <v>3749</v>
      </c>
      <c r="M453" s="278">
        <v>624</v>
      </c>
      <c r="N453" s="278">
        <v>2575</v>
      </c>
      <c r="O453" s="278">
        <v>6498</v>
      </c>
    </row>
    <row r="454" spans="1:15">
      <c r="A454" s="278">
        <v>11833</v>
      </c>
      <c r="B454" s="279">
        <v>42681</v>
      </c>
      <c r="C454" s="279">
        <v>42688</v>
      </c>
      <c r="D454" s="278" t="s">
        <v>919</v>
      </c>
      <c r="E454" s="278" t="s">
        <v>487</v>
      </c>
      <c r="F454" s="278" t="s">
        <v>927</v>
      </c>
      <c r="G454" s="278" t="s">
        <v>1082</v>
      </c>
      <c r="H454" s="278" t="s">
        <v>928</v>
      </c>
      <c r="I454" s="278">
        <v>7</v>
      </c>
      <c r="J454" s="278" t="s">
        <v>920</v>
      </c>
      <c r="K454" s="278">
        <v>201</v>
      </c>
      <c r="L454" s="278">
        <v>3749</v>
      </c>
      <c r="M454" s="278">
        <v>2575</v>
      </c>
      <c r="N454" s="278">
        <v>624</v>
      </c>
      <c r="O454" s="278">
        <v>6498</v>
      </c>
    </row>
    <row r="455" spans="1:15">
      <c r="A455" s="278">
        <v>11968</v>
      </c>
      <c r="B455" s="279">
        <v>42688</v>
      </c>
      <c r="C455" s="279">
        <v>42695</v>
      </c>
      <c r="D455" s="278" t="s">
        <v>924</v>
      </c>
      <c r="E455" s="278" t="s">
        <v>628</v>
      </c>
      <c r="F455" s="278" t="s">
        <v>925</v>
      </c>
      <c r="G455" s="278" t="s">
        <v>1082</v>
      </c>
      <c r="H455" s="278" t="s">
        <v>926</v>
      </c>
      <c r="I455" s="278">
        <v>7</v>
      </c>
      <c r="J455" s="278" t="s">
        <v>920</v>
      </c>
      <c r="K455" s="278">
        <v>201</v>
      </c>
      <c r="L455" s="278">
        <v>3749</v>
      </c>
      <c r="M455" s="278">
        <v>624</v>
      </c>
      <c r="N455" s="278">
        <v>2575</v>
      </c>
      <c r="O455" s="278">
        <v>6498</v>
      </c>
    </row>
    <row r="456" spans="1:15">
      <c r="A456" s="278">
        <v>11834</v>
      </c>
      <c r="B456" s="279">
        <v>42695</v>
      </c>
      <c r="C456" s="279">
        <v>42702</v>
      </c>
      <c r="D456" s="278" t="s">
        <v>919</v>
      </c>
      <c r="E456" s="278" t="s">
        <v>488</v>
      </c>
      <c r="F456" s="278" t="s">
        <v>927</v>
      </c>
      <c r="G456" s="278" t="s">
        <v>1082</v>
      </c>
      <c r="H456" s="278" t="s">
        <v>928</v>
      </c>
      <c r="I456" s="278">
        <v>7</v>
      </c>
      <c r="J456" s="278" t="s">
        <v>920</v>
      </c>
      <c r="K456" s="278">
        <v>201</v>
      </c>
      <c r="L456" s="278">
        <v>3749</v>
      </c>
      <c r="M456" s="278">
        <v>2575</v>
      </c>
      <c r="N456" s="278">
        <v>624</v>
      </c>
      <c r="O456" s="278">
        <v>6498</v>
      </c>
    </row>
    <row r="457" spans="1:15">
      <c r="A457" s="278">
        <v>11969</v>
      </c>
      <c r="B457" s="279">
        <v>42702</v>
      </c>
      <c r="C457" s="279">
        <v>42709</v>
      </c>
      <c r="D457" s="278" t="s">
        <v>924</v>
      </c>
      <c r="E457" s="278" t="s">
        <v>629</v>
      </c>
      <c r="F457" s="278" t="s">
        <v>925</v>
      </c>
      <c r="G457" s="278" t="s">
        <v>1082</v>
      </c>
      <c r="H457" s="278" t="s">
        <v>926</v>
      </c>
      <c r="I457" s="278">
        <v>7</v>
      </c>
      <c r="J457" s="278" t="s">
        <v>920</v>
      </c>
      <c r="K457" s="278">
        <v>201</v>
      </c>
      <c r="L457" s="278">
        <v>3749</v>
      </c>
      <c r="M457" s="278">
        <v>624</v>
      </c>
      <c r="N457" s="278">
        <v>2575</v>
      </c>
      <c r="O457" s="278">
        <v>6498</v>
      </c>
    </row>
    <row r="458" spans="1:15">
      <c r="A458" s="278">
        <v>11835</v>
      </c>
      <c r="B458" s="279">
        <v>42709</v>
      </c>
      <c r="C458" s="279">
        <v>42716</v>
      </c>
      <c r="D458" s="278" t="s">
        <v>919</v>
      </c>
      <c r="E458" s="278" t="s">
        <v>489</v>
      </c>
      <c r="F458" s="278" t="s">
        <v>927</v>
      </c>
      <c r="G458" s="278" t="s">
        <v>1082</v>
      </c>
      <c r="H458" s="278" t="s">
        <v>928</v>
      </c>
      <c r="I458" s="278">
        <v>7</v>
      </c>
      <c r="J458" s="278" t="s">
        <v>920</v>
      </c>
      <c r="K458" s="278">
        <v>201</v>
      </c>
      <c r="L458" s="278">
        <v>3749</v>
      </c>
      <c r="M458" s="278">
        <v>2575</v>
      </c>
      <c r="N458" s="278">
        <v>624</v>
      </c>
      <c r="O458" s="278">
        <v>6498</v>
      </c>
    </row>
    <row r="459" spans="1:15">
      <c r="A459" s="278">
        <v>11970</v>
      </c>
      <c r="B459" s="279">
        <v>42716</v>
      </c>
      <c r="C459" s="279">
        <v>42723</v>
      </c>
      <c r="D459" s="278" t="s">
        <v>924</v>
      </c>
      <c r="E459" s="278" t="s">
        <v>630</v>
      </c>
      <c r="F459" s="278" t="s">
        <v>925</v>
      </c>
      <c r="G459" s="278" t="s">
        <v>1082</v>
      </c>
      <c r="H459" s="278" t="s">
        <v>926</v>
      </c>
      <c r="I459" s="278">
        <v>7</v>
      </c>
      <c r="J459" s="278" t="s">
        <v>920</v>
      </c>
      <c r="K459" s="278">
        <v>201</v>
      </c>
      <c r="L459" s="278">
        <v>3749</v>
      </c>
      <c r="M459" s="278">
        <v>624</v>
      </c>
      <c r="N459" s="278">
        <v>2575</v>
      </c>
      <c r="O459" s="278">
        <v>6498</v>
      </c>
    </row>
    <row r="460" spans="1:15">
      <c r="A460" s="278">
        <v>11836</v>
      </c>
      <c r="B460" s="279">
        <v>42723</v>
      </c>
      <c r="C460" s="279">
        <v>42730</v>
      </c>
      <c r="D460" s="278" t="s">
        <v>919</v>
      </c>
      <c r="E460" s="278" t="s">
        <v>490</v>
      </c>
      <c r="F460" s="278" t="s">
        <v>927</v>
      </c>
      <c r="G460" s="278" t="s">
        <v>1082</v>
      </c>
      <c r="H460" s="278" t="s">
        <v>928</v>
      </c>
      <c r="I460" s="278">
        <v>7</v>
      </c>
      <c r="J460" s="278" t="s">
        <v>920</v>
      </c>
      <c r="K460" s="278">
        <v>201</v>
      </c>
      <c r="L460" s="278">
        <v>3749</v>
      </c>
      <c r="M460" s="278">
        <v>2575</v>
      </c>
      <c r="N460" s="278">
        <v>624</v>
      </c>
      <c r="O460" s="278">
        <v>6498</v>
      </c>
    </row>
    <row r="461" spans="1:15">
      <c r="A461" s="278">
        <v>11971</v>
      </c>
      <c r="B461" s="279">
        <v>42730</v>
      </c>
      <c r="C461" s="279">
        <v>42737</v>
      </c>
      <c r="D461" s="278" t="s">
        <v>924</v>
      </c>
      <c r="E461" s="278" t="s">
        <v>631</v>
      </c>
      <c r="F461" s="278" t="s">
        <v>925</v>
      </c>
      <c r="G461" s="278" t="s">
        <v>1082</v>
      </c>
      <c r="H461" s="278" t="s">
        <v>926</v>
      </c>
      <c r="I461" s="278">
        <v>7</v>
      </c>
      <c r="J461" s="278" t="s">
        <v>920</v>
      </c>
      <c r="K461" s="278">
        <v>201</v>
      </c>
      <c r="L461" s="278">
        <v>3749</v>
      </c>
      <c r="M461" s="278">
        <v>624</v>
      </c>
      <c r="N461" s="278">
        <v>2575</v>
      </c>
      <c r="O461" s="278">
        <v>6498</v>
      </c>
    </row>
    <row r="462" spans="1:15">
      <c r="A462" s="278">
        <v>11865</v>
      </c>
      <c r="B462" s="279">
        <v>42513</v>
      </c>
      <c r="C462" s="279">
        <v>42517</v>
      </c>
      <c r="D462" s="278" t="s">
        <v>1050</v>
      </c>
      <c r="E462" s="278" t="s">
        <v>1051</v>
      </c>
      <c r="F462" s="278" t="s">
        <v>1009</v>
      </c>
      <c r="G462" s="278" t="s">
        <v>1017</v>
      </c>
      <c r="H462" s="278" t="s">
        <v>1008</v>
      </c>
      <c r="I462" s="278">
        <v>4</v>
      </c>
      <c r="J462" s="278" t="s">
        <v>1004</v>
      </c>
      <c r="K462" s="278">
        <v>0</v>
      </c>
      <c r="L462" s="278">
        <v>15369</v>
      </c>
      <c r="M462" s="278" t="s">
        <v>1077</v>
      </c>
      <c r="N462" s="278">
        <v>0</v>
      </c>
      <c r="O462" s="278">
        <v>15369</v>
      </c>
    </row>
    <row r="463" spans="1:15">
      <c r="A463" s="278">
        <v>11800</v>
      </c>
      <c r="B463" s="279">
        <v>42763</v>
      </c>
      <c r="C463" s="279">
        <v>42773</v>
      </c>
      <c r="D463" s="278" t="s">
        <v>984</v>
      </c>
      <c r="E463" s="278" t="s">
        <v>605</v>
      </c>
      <c r="F463" s="278" t="s">
        <v>985</v>
      </c>
      <c r="G463" s="278" t="s">
        <v>1064</v>
      </c>
      <c r="H463" s="278" t="s">
        <v>986</v>
      </c>
      <c r="I463" s="278">
        <v>10</v>
      </c>
      <c r="J463" s="278" t="s">
        <v>983</v>
      </c>
      <c r="K463" s="278">
        <v>238</v>
      </c>
      <c r="L463" s="278">
        <v>6249</v>
      </c>
      <c r="M463" s="278">
        <v>700</v>
      </c>
      <c r="N463" s="278">
        <v>588</v>
      </c>
      <c r="O463" s="278">
        <v>7299</v>
      </c>
    </row>
    <row r="464" spans="1:15">
      <c r="A464" s="278">
        <v>11867</v>
      </c>
      <c r="B464" s="279">
        <v>42541</v>
      </c>
      <c r="C464" s="279">
        <v>42545</v>
      </c>
      <c r="D464" s="278" t="s">
        <v>1050</v>
      </c>
      <c r="E464" s="278" t="s">
        <v>1052</v>
      </c>
      <c r="F464" s="278" t="s">
        <v>1009</v>
      </c>
      <c r="G464" s="278" t="s">
        <v>1017</v>
      </c>
      <c r="H464" s="278" t="s">
        <v>1008</v>
      </c>
      <c r="I464" s="278">
        <v>4</v>
      </c>
      <c r="J464" s="278" t="s">
        <v>1004</v>
      </c>
      <c r="K464" s="278">
        <v>0</v>
      </c>
      <c r="L464" s="278">
        <v>15369</v>
      </c>
      <c r="M464" s="278" t="s">
        <v>1077</v>
      </c>
      <c r="N464" s="278">
        <v>0</v>
      </c>
      <c r="O464" s="278">
        <v>15369</v>
      </c>
    </row>
    <row r="465" spans="1:15">
      <c r="A465" s="278">
        <v>11793</v>
      </c>
      <c r="B465" s="279">
        <v>42801</v>
      </c>
      <c r="C465" s="279">
        <v>42811</v>
      </c>
      <c r="D465" s="278" t="s">
        <v>980</v>
      </c>
      <c r="E465" s="278" t="s">
        <v>603</v>
      </c>
      <c r="F465" s="278" t="s">
        <v>981</v>
      </c>
      <c r="G465" s="278" t="s">
        <v>1064</v>
      </c>
      <c r="H465" s="278" t="s">
        <v>982</v>
      </c>
      <c r="I465" s="278">
        <v>10</v>
      </c>
      <c r="J465" s="278" t="s">
        <v>983</v>
      </c>
      <c r="K465" s="278">
        <v>238</v>
      </c>
      <c r="L465" s="278">
        <v>6249</v>
      </c>
      <c r="M465" s="278">
        <v>938</v>
      </c>
      <c r="N465" s="278">
        <v>350</v>
      </c>
      <c r="O465" s="278">
        <v>7299</v>
      </c>
    </row>
    <row r="466" spans="1:15">
      <c r="A466" s="278">
        <v>11868</v>
      </c>
      <c r="B466" s="279">
        <v>42562</v>
      </c>
      <c r="C466" s="279">
        <v>42566</v>
      </c>
      <c r="D466" s="278" t="s">
        <v>1050</v>
      </c>
      <c r="E466" s="278" t="s">
        <v>1053</v>
      </c>
      <c r="F466" s="278" t="s">
        <v>1009</v>
      </c>
      <c r="G466" s="278" t="s">
        <v>1017</v>
      </c>
      <c r="H466" s="278" t="s">
        <v>1008</v>
      </c>
      <c r="I466" s="278">
        <v>4</v>
      </c>
      <c r="J466" s="278" t="s">
        <v>1004</v>
      </c>
      <c r="K466" s="278">
        <v>0</v>
      </c>
      <c r="L466" s="278">
        <v>15369</v>
      </c>
      <c r="M466" s="278" t="s">
        <v>1077</v>
      </c>
      <c r="N466" s="278">
        <v>0</v>
      </c>
      <c r="O466" s="278">
        <v>15369</v>
      </c>
    </row>
    <row r="467" spans="1:15">
      <c r="A467" s="278">
        <v>11801</v>
      </c>
      <c r="B467" s="279">
        <v>42811</v>
      </c>
      <c r="C467" s="279">
        <v>42821</v>
      </c>
      <c r="D467" s="278" t="s">
        <v>984</v>
      </c>
      <c r="E467" s="278" t="s">
        <v>606</v>
      </c>
      <c r="F467" s="278" t="s">
        <v>985</v>
      </c>
      <c r="G467" s="278" t="s">
        <v>1064</v>
      </c>
      <c r="H467" s="278" t="s">
        <v>986</v>
      </c>
      <c r="I467" s="278">
        <v>10</v>
      </c>
      <c r="J467" s="278" t="s">
        <v>983</v>
      </c>
      <c r="K467" s="278">
        <v>238</v>
      </c>
      <c r="L467" s="278">
        <v>6249</v>
      </c>
      <c r="M467" s="278">
        <v>700</v>
      </c>
      <c r="N467" s="278">
        <v>588</v>
      </c>
      <c r="O467" s="278">
        <v>7299</v>
      </c>
    </row>
    <row r="468" spans="1:15">
      <c r="A468" s="278">
        <v>11870</v>
      </c>
      <c r="B468" s="279">
        <v>42590</v>
      </c>
      <c r="C468" s="279">
        <v>42594</v>
      </c>
      <c r="D468" s="278" t="s">
        <v>1050</v>
      </c>
      <c r="E468" s="278" t="s">
        <v>1054</v>
      </c>
      <c r="F468" s="278" t="s">
        <v>1009</v>
      </c>
      <c r="G468" s="278" t="s">
        <v>1017</v>
      </c>
      <c r="H468" s="278" t="s">
        <v>1008</v>
      </c>
      <c r="I468" s="278">
        <v>4</v>
      </c>
      <c r="J468" s="278" t="s">
        <v>1004</v>
      </c>
      <c r="K468" s="278">
        <v>0</v>
      </c>
      <c r="L468" s="278">
        <v>15369</v>
      </c>
      <c r="M468" s="278" t="s">
        <v>1077</v>
      </c>
      <c r="N468" s="278">
        <v>0</v>
      </c>
      <c r="O468" s="278">
        <v>15369</v>
      </c>
    </row>
    <row r="469" spans="1:15">
      <c r="A469" s="278">
        <v>11794</v>
      </c>
      <c r="B469" s="279">
        <v>42821</v>
      </c>
      <c r="C469" s="279">
        <v>42831</v>
      </c>
      <c r="D469" s="278" t="s">
        <v>980</v>
      </c>
      <c r="E469" s="278" t="s">
        <v>604</v>
      </c>
      <c r="F469" s="278" t="s">
        <v>981</v>
      </c>
      <c r="G469" s="278" t="s">
        <v>1064</v>
      </c>
      <c r="H469" s="278" t="s">
        <v>982</v>
      </c>
      <c r="I469" s="278">
        <v>10</v>
      </c>
      <c r="J469" s="278" t="s">
        <v>983</v>
      </c>
      <c r="K469" s="278">
        <v>238</v>
      </c>
      <c r="L469" s="278">
        <v>6124</v>
      </c>
      <c r="M469" s="278">
        <v>938</v>
      </c>
      <c r="N469" s="278">
        <v>350</v>
      </c>
      <c r="O469" s="278">
        <v>7174</v>
      </c>
    </row>
    <row r="470" spans="1:15">
      <c r="A470" s="278">
        <v>11871</v>
      </c>
      <c r="B470" s="279">
        <v>42604</v>
      </c>
      <c r="C470" s="279">
        <v>42608</v>
      </c>
      <c r="D470" s="278" t="s">
        <v>1050</v>
      </c>
      <c r="E470" s="278" t="s">
        <v>1055</v>
      </c>
      <c r="F470" s="278" t="s">
        <v>1009</v>
      </c>
      <c r="G470" s="278" t="s">
        <v>1017</v>
      </c>
      <c r="H470" s="278" t="s">
        <v>1008</v>
      </c>
      <c r="I470" s="278">
        <v>4</v>
      </c>
      <c r="J470" s="278" t="s">
        <v>1004</v>
      </c>
      <c r="K470" s="278">
        <v>0</v>
      </c>
      <c r="L470" s="278">
        <v>15369</v>
      </c>
      <c r="M470" s="278" t="s">
        <v>1077</v>
      </c>
      <c r="N470" s="278">
        <v>0</v>
      </c>
      <c r="O470" s="278">
        <v>15369</v>
      </c>
    </row>
    <row r="471" spans="1:15">
      <c r="A471" s="278">
        <v>11802</v>
      </c>
      <c r="B471" s="279">
        <v>42831</v>
      </c>
      <c r="C471" s="279">
        <v>42841</v>
      </c>
      <c r="D471" s="278" t="s">
        <v>984</v>
      </c>
      <c r="E471" s="278" t="s">
        <v>607</v>
      </c>
      <c r="F471" s="278" t="s">
        <v>985</v>
      </c>
      <c r="G471" s="278" t="s">
        <v>1064</v>
      </c>
      <c r="H471" s="278" t="s">
        <v>986</v>
      </c>
      <c r="I471" s="278">
        <v>10</v>
      </c>
      <c r="J471" s="278" t="s">
        <v>983</v>
      </c>
      <c r="K471" s="278">
        <v>238</v>
      </c>
      <c r="L471" s="278">
        <v>5999</v>
      </c>
      <c r="M471" s="278">
        <v>700</v>
      </c>
      <c r="N471" s="278">
        <v>588</v>
      </c>
      <c r="O471" s="278">
        <v>7049</v>
      </c>
    </row>
    <row r="472" spans="1:15">
      <c r="A472" s="278">
        <v>11873</v>
      </c>
      <c r="B472" s="279">
        <v>42632</v>
      </c>
      <c r="C472" s="279">
        <v>42636</v>
      </c>
      <c r="D472" s="278" t="s">
        <v>1050</v>
      </c>
      <c r="E472" s="278" t="s">
        <v>1056</v>
      </c>
      <c r="F472" s="278" t="s">
        <v>1009</v>
      </c>
      <c r="G472" s="278" t="s">
        <v>1017</v>
      </c>
      <c r="H472" s="278" t="s">
        <v>1008</v>
      </c>
      <c r="I472" s="278">
        <v>4</v>
      </c>
      <c r="J472" s="278" t="s">
        <v>1004</v>
      </c>
      <c r="K472" s="278">
        <v>0</v>
      </c>
      <c r="L472" s="278">
        <v>15369</v>
      </c>
      <c r="M472" s="278" t="s">
        <v>1077</v>
      </c>
      <c r="N472" s="278">
        <v>0</v>
      </c>
      <c r="O472" s="278">
        <v>15369</v>
      </c>
    </row>
    <row r="473" spans="1:15">
      <c r="A473" s="278">
        <v>11785</v>
      </c>
      <c r="B473" s="279">
        <v>42773</v>
      </c>
      <c r="C473" s="279">
        <v>42787</v>
      </c>
      <c r="D473" s="278" t="s">
        <v>1005</v>
      </c>
      <c r="E473" s="278" t="s">
        <v>610</v>
      </c>
      <c r="F473" s="278" t="s">
        <v>1006</v>
      </c>
      <c r="G473" s="278" t="s">
        <v>1064</v>
      </c>
      <c r="H473" s="278" t="s">
        <v>982</v>
      </c>
      <c r="I473" s="278">
        <v>14</v>
      </c>
      <c r="J473" s="278" t="s">
        <v>983</v>
      </c>
      <c r="K473" s="278">
        <v>333</v>
      </c>
      <c r="L473" s="278">
        <v>8499</v>
      </c>
      <c r="M473" s="278">
        <v>588</v>
      </c>
      <c r="N473" s="278" t="s">
        <v>1077</v>
      </c>
      <c r="O473" s="278">
        <v>8849</v>
      </c>
    </row>
    <row r="474" spans="1:15">
      <c r="A474" s="278">
        <v>11874</v>
      </c>
      <c r="B474" s="279">
        <v>42646</v>
      </c>
      <c r="C474" s="279">
        <v>42650</v>
      </c>
      <c r="D474" s="278" t="s">
        <v>1050</v>
      </c>
      <c r="E474" s="278" t="s">
        <v>1057</v>
      </c>
      <c r="F474" s="278" t="s">
        <v>1009</v>
      </c>
      <c r="G474" s="278" t="s">
        <v>1017</v>
      </c>
      <c r="H474" s="278" t="s">
        <v>1008</v>
      </c>
      <c r="I474" s="278">
        <v>4</v>
      </c>
      <c r="J474" s="278" t="s">
        <v>1004</v>
      </c>
      <c r="K474" s="278">
        <v>0</v>
      </c>
      <c r="L474" s="278">
        <v>15369</v>
      </c>
      <c r="M474" s="278" t="s">
        <v>1077</v>
      </c>
      <c r="N474" s="278">
        <v>0</v>
      </c>
      <c r="O474" s="278">
        <v>15369</v>
      </c>
    </row>
    <row r="475" spans="1:15">
      <c r="A475" s="278">
        <v>11786</v>
      </c>
      <c r="B475" s="279">
        <v>42841</v>
      </c>
      <c r="C475" s="279">
        <v>42855</v>
      </c>
      <c r="D475" s="278" t="s">
        <v>1005</v>
      </c>
      <c r="E475" s="278" t="s">
        <v>611</v>
      </c>
      <c r="F475" s="278" t="s">
        <v>1006</v>
      </c>
      <c r="G475" s="278" t="s">
        <v>1064</v>
      </c>
      <c r="H475" s="278" t="s">
        <v>982</v>
      </c>
      <c r="I475" s="278">
        <v>14</v>
      </c>
      <c r="J475" s="278" t="s">
        <v>983</v>
      </c>
      <c r="K475" s="278">
        <v>333</v>
      </c>
      <c r="L475" s="278">
        <v>8249</v>
      </c>
      <c r="M475" s="278">
        <v>588</v>
      </c>
      <c r="N475" s="278" t="s">
        <v>1077</v>
      </c>
      <c r="O475" s="278">
        <v>8599</v>
      </c>
    </row>
    <row r="476" spans="1:15">
      <c r="A476" s="278">
        <v>11875</v>
      </c>
      <c r="B476" s="279">
        <v>42660</v>
      </c>
      <c r="C476" s="279">
        <v>42664</v>
      </c>
      <c r="D476" s="278" t="s">
        <v>1050</v>
      </c>
      <c r="E476" s="278" t="s">
        <v>1060</v>
      </c>
      <c r="F476" s="278" t="s">
        <v>1009</v>
      </c>
      <c r="G476" s="278" t="s">
        <v>1017</v>
      </c>
      <c r="H476" s="278" t="s">
        <v>1008</v>
      </c>
      <c r="I476" s="278">
        <v>4</v>
      </c>
      <c r="J476" s="278" t="s">
        <v>1004</v>
      </c>
      <c r="K476" s="278">
        <v>0</v>
      </c>
      <c r="L476" s="278">
        <v>14619</v>
      </c>
      <c r="M476" s="278" t="s">
        <v>1077</v>
      </c>
      <c r="N476" s="278">
        <v>0</v>
      </c>
      <c r="O476" s="278">
        <v>14619</v>
      </c>
    </row>
    <row r="477" spans="1:15">
      <c r="A477" s="278">
        <v>11782</v>
      </c>
      <c r="B477" s="279">
        <v>42739</v>
      </c>
      <c r="C477" s="279">
        <v>42753</v>
      </c>
      <c r="D477" s="278" t="s">
        <v>989</v>
      </c>
      <c r="E477" s="278" t="s">
        <v>612</v>
      </c>
      <c r="F477" s="278" t="s">
        <v>990</v>
      </c>
      <c r="G477" s="278" t="s">
        <v>1064</v>
      </c>
      <c r="H477" s="278" t="s">
        <v>991</v>
      </c>
      <c r="I477" s="278">
        <v>14</v>
      </c>
      <c r="J477" s="278" t="s">
        <v>983</v>
      </c>
      <c r="K477" s="278">
        <v>333</v>
      </c>
      <c r="L477" s="278">
        <v>8499</v>
      </c>
      <c r="M477" s="278" t="s">
        <v>1077</v>
      </c>
      <c r="N477" s="278">
        <v>588</v>
      </c>
      <c r="O477" s="278">
        <v>8849</v>
      </c>
    </row>
    <row r="478" spans="1:15">
      <c r="A478" s="278">
        <v>11876</v>
      </c>
      <c r="B478" s="279">
        <v>42681</v>
      </c>
      <c r="C478" s="279">
        <v>42685</v>
      </c>
      <c r="D478" s="278" t="s">
        <v>1050</v>
      </c>
      <c r="E478" s="278" t="s">
        <v>1061</v>
      </c>
      <c r="F478" s="278" t="s">
        <v>1009</v>
      </c>
      <c r="G478" s="278" t="s">
        <v>1017</v>
      </c>
      <c r="H478" s="278" t="s">
        <v>1008</v>
      </c>
      <c r="I478" s="278">
        <v>4</v>
      </c>
      <c r="J478" s="278" t="s">
        <v>1004</v>
      </c>
      <c r="K478" s="278">
        <v>0</v>
      </c>
      <c r="L478" s="278">
        <v>14619</v>
      </c>
      <c r="M478" s="278" t="s">
        <v>1077</v>
      </c>
      <c r="N478" s="278">
        <v>0</v>
      </c>
      <c r="O478" s="278">
        <v>14619</v>
      </c>
    </row>
    <row r="479" spans="1:15">
      <c r="A479" s="278">
        <v>11783</v>
      </c>
      <c r="B479" s="279">
        <v>42787</v>
      </c>
      <c r="C479" s="279">
        <v>42801</v>
      </c>
      <c r="D479" s="278" t="s">
        <v>989</v>
      </c>
      <c r="E479" s="278" t="s">
        <v>613</v>
      </c>
      <c r="F479" s="278" t="s">
        <v>990</v>
      </c>
      <c r="G479" s="278" t="s">
        <v>1064</v>
      </c>
      <c r="H479" s="278" t="s">
        <v>991</v>
      </c>
      <c r="I479" s="278">
        <v>14</v>
      </c>
      <c r="J479" s="278" t="s">
        <v>983</v>
      </c>
      <c r="K479" s="278">
        <v>333</v>
      </c>
      <c r="L479" s="278">
        <v>8499</v>
      </c>
      <c r="M479" s="278" t="s">
        <v>1077</v>
      </c>
      <c r="N479" s="278">
        <v>588</v>
      </c>
      <c r="O479" s="278">
        <v>8849</v>
      </c>
    </row>
    <row r="480" spans="1:15">
      <c r="A480" s="278">
        <v>11837</v>
      </c>
      <c r="B480" s="279">
        <v>42737</v>
      </c>
      <c r="C480" s="279">
        <v>42744</v>
      </c>
      <c r="D480" s="278" t="s">
        <v>919</v>
      </c>
      <c r="E480" s="278" t="s">
        <v>582</v>
      </c>
      <c r="F480" s="278" t="s">
        <v>927</v>
      </c>
      <c r="G480" s="278" t="s">
        <v>1082</v>
      </c>
      <c r="H480" s="278" t="s">
        <v>928</v>
      </c>
      <c r="I480" s="278">
        <v>7</v>
      </c>
      <c r="J480" s="278" t="s">
        <v>920</v>
      </c>
      <c r="K480" s="278">
        <v>201</v>
      </c>
      <c r="L480" s="278">
        <v>3874</v>
      </c>
      <c r="M480" s="278">
        <v>2575</v>
      </c>
      <c r="N480" s="278">
        <v>624</v>
      </c>
      <c r="O480" s="278">
        <v>6623</v>
      </c>
    </row>
    <row r="481" spans="1:15">
      <c r="A481" s="278">
        <v>11972</v>
      </c>
      <c r="B481" s="279">
        <v>42744</v>
      </c>
      <c r="C481" s="279">
        <v>42751</v>
      </c>
      <c r="D481" s="278" t="s">
        <v>924</v>
      </c>
      <c r="E481" s="278" t="s">
        <v>632</v>
      </c>
      <c r="F481" s="278" t="s">
        <v>925</v>
      </c>
      <c r="G481" s="278" t="s">
        <v>1082</v>
      </c>
      <c r="H481" s="278" t="s">
        <v>926</v>
      </c>
      <c r="I481" s="278">
        <v>7</v>
      </c>
      <c r="J481" s="278" t="s">
        <v>920</v>
      </c>
      <c r="K481" s="278">
        <v>201</v>
      </c>
      <c r="L481" s="278">
        <v>3874</v>
      </c>
      <c r="M481" s="278">
        <v>624</v>
      </c>
      <c r="N481" s="278">
        <v>2575</v>
      </c>
      <c r="O481" s="278">
        <v>6623</v>
      </c>
    </row>
    <row r="482" spans="1:15">
      <c r="A482" s="278">
        <v>11838</v>
      </c>
      <c r="B482" s="279">
        <v>42751</v>
      </c>
      <c r="C482" s="279">
        <v>42758</v>
      </c>
      <c r="D482" s="278" t="s">
        <v>919</v>
      </c>
      <c r="E482" s="278" t="s">
        <v>583</v>
      </c>
      <c r="F482" s="278" t="s">
        <v>927</v>
      </c>
      <c r="G482" s="278" t="s">
        <v>1082</v>
      </c>
      <c r="H482" s="278" t="s">
        <v>928</v>
      </c>
      <c r="I482" s="278">
        <v>7</v>
      </c>
      <c r="J482" s="278" t="s">
        <v>920</v>
      </c>
      <c r="K482" s="278">
        <v>201</v>
      </c>
      <c r="L482" s="278">
        <v>3874</v>
      </c>
      <c r="M482" s="278">
        <v>2575</v>
      </c>
      <c r="N482" s="278">
        <v>624</v>
      </c>
      <c r="O482" s="278">
        <v>6623</v>
      </c>
    </row>
    <row r="483" spans="1:15">
      <c r="A483" s="278">
        <v>11973</v>
      </c>
      <c r="B483" s="279">
        <v>42758</v>
      </c>
      <c r="C483" s="279">
        <v>42765</v>
      </c>
      <c r="D483" s="278" t="s">
        <v>924</v>
      </c>
      <c r="E483" s="278" t="s">
        <v>633</v>
      </c>
      <c r="F483" s="278" t="s">
        <v>925</v>
      </c>
      <c r="G483" s="278" t="s">
        <v>1082</v>
      </c>
      <c r="H483" s="278" t="s">
        <v>926</v>
      </c>
      <c r="I483" s="278">
        <v>7</v>
      </c>
      <c r="J483" s="278" t="s">
        <v>920</v>
      </c>
      <c r="K483" s="278">
        <v>201</v>
      </c>
      <c r="L483" s="278">
        <v>3874</v>
      </c>
      <c r="M483" s="278">
        <v>624</v>
      </c>
      <c r="N483" s="278">
        <v>2575</v>
      </c>
      <c r="O483" s="278">
        <v>6623</v>
      </c>
    </row>
    <row r="484" spans="1:15">
      <c r="A484" s="278">
        <v>11839</v>
      </c>
      <c r="B484" s="279">
        <v>42765</v>
      </c>
      <c r="C484" s="279">
        <v>42772</v>
      </c>
      <c r="D484" s="278" t="s">
        <v>919</v>
      </c>
      <c r="E484" s="278" t="s">
        <v>584</v>
      </c>
      <c r="F484" s="278" t="s">
        <v>927</v>
      </c>
      <c r="G484" s="278" t="s">
        <v>1082</v>
      </c>
      <c r="H484" s="278" t="s">
        <v>928</v>
      </c>
      <c r="I484" s="278">
        <v>7</v>
      </c>
      <c r="J484" s="278" t="s">
        <v>920</v>
      </c>
      <c r="K484" s="278">
        <v>201</v>
      </c>
      <c r="L484" s="278">
        <v>3874</v>
      </c>
      <c r="M484" s="278">
        <v>2575</v>
      </c>
      <c r="N484" s="278">
        <v>624</v>
      </c>
      <c r="O484" s="278">
        <v>6623</v>
      </c>
    </row>
    <row r="485" spans="1:15">
      <c r="A485" s="278">
        <v>11974</v>
      </c>
      <c r="B485" s="279">
        <v>42772</v>
      </c>
      <c r="C485" s="279">
        <v>42779</v>
      </c>
      <c r="D485" s="278" t="s">
        <v>924</v>
      </c>
      <c r="E485" s="278" t="s">
        <v>634</v>
      </c>
      <c r="F485" s="278" t="s">
        <v>925</v>
      </c>
      <c r="G485" s="278" t="s">
        <v>1082</v>
      </c>
      <c r="H485" s="278" t="s">
        <v>926</v>
      </c>
      <c r="I485" s="278">
        <v>7</v>
      </c>
      <c r="J485" s="278" t="s">
        <v>920</v>
      </c>
      <c r="K485" s="278">
        <v>201</v>
      </c>
      <c r="L485" s="278">
        <v>3874</v>
      </c>
      <c r="M485" s="278">
        <v>624</v>
      </c>
      <c r="N485" s="278">
        <v>2575</v>
      </c>
      <c r="O485" s="278">
        <v>6623</v>
      </c>
    </row>
    <row r="486" spans="1:15">
      <c r="A486" s="278">
        <v>11840</v>
      </c>
      <c r="B486" s="279">
        <v>42779</v>
      </c>
      <c r="C486" s="279">
        <v>42786</v>
      </c>
      <c r="D486" s="278" t="s">
        <v>919</v>
      </c>
      <c r="E486" s="278" t="s">
        <v>585</v>
      </c>
      <c r="F486" s="278" t="s">
        <v>927</v>
      </c>
      <c r="G486" s="278" t="s">
        <v>1082</v>
      </c>
      <c r="H486" s="278" t="s">
        <v>928</v>
      </c>
      <c r="I486" s="278">
        <v>7</v>
      </c>
      <c r="J486" s="278" t="s">
        <v>920</v>
      </c>
      <c r="K486" s="278">
        <v>201</v>
      </c>
      <c r="L486" s="278">
        <v>3874</v>
      </c>
      <c r="M486" s="278">
        <v>2575</v>
      </c>
      <c r="N486" s="278">
        <v>624</v>
      </c>
      <c r="O486" s="278">
        <v>6623</v>
      </c>
    </row>
    <row r="487" spans="1:15">
      <c r="A487" s="278">
        <v>11975</v>
      </c>
      <c r="B487" s="279">
        <v>42786</v>
      </c>
      <c r="C487" s="279">
        <v>42793</v>
      </c>
      <c r="D487" s="278" t="s">
        <v>924</v>
      </c>
      <c r="E487" s="278" t="s">
        <v>635</v>
      </c>
      <c r="F487" s="278" t="s">
        <v>925</v>
      </c>
      <c r="G487" s="278" t="s">
        <v>1082</v>
      </c>
      <c r="H487" s="278" t="s">
        <v>926</v>
      </c>
      <c r="I487" s="278">
        <v>7</v>
      </c>
      <c r="J487" s="278" t="s">
        <v>920</v>
      </c>
      <c r="K487" s="278">
        <v>201</v>
      </c>
      <c r="L487" s="278">
        <v>3874</v>
      </c>
      <c r="M487" s="278">
        <v>624</v>
      </c>
      <c r="N487" s="278">
        <v>2575</v>
      </c>
      <c r="O487" s="278">
        <v>6623</v>
      </c>
    </row>
    <row r="488" spans="1:15">
      <c r="A488" s="278">
        <v>11841</v>
      </c>
      <c r="B488" s="279">
        <v>42793</v>
      </c>
      <c r="C488" s="279">
        <v>42800</v>
      </c>
      <c r="D488" s="278" t="s">
        <v>919</v>
      </c>
      <c r="E488" s="278" t="s">
        <v>586</v>
      </c>
      <c r="F488" s="278" t="s">
        <v>927</v>
      </c>
      <c r="G488" s="278" t="s">
        <v>1082</v>
      </c>
      <c r="H488" s="278" t="s">
        <v>928</v>
      </c>
      <c r="I488" s="278">
        <v>7</v>
      </c>
      <c r="J488" s="278" t="s">
        <v>920</v>
      </c>
      <c r="K488" s="278">
        <v>201</v>
      </c>
      <c r="L488" s="278">
        <v>3874</v>
      </c>
      <c r="M488" s="278">
        <v>2575</v>
      </c>
      <c r="N488" s="278">
        <v>624</v>
      </c>
      <c r="O488" s="278">
        <v>6623</v>
      </c>
    </row>
    <row r="489" spans="1:15">
      <c r="A489" s="278">
        <v>11976</v>
      </c>
      <c r="B489" s="279">
        <v>42800</v>
      </c>
      <c r="C489" s="279">
        <v>42807</v>
      </c>
      <c r="D489" s="278" t="s">
        <v>924</v>
      </c>
      <c r="E489" s="278" t="s">
        <v>636</v>
      </c>
      <c r="F489" s="278" t="s">
        <v>925</v>
      </c>
      <c r="G489" s="278" t="s">
        <v>1082</v>
      </c>
      <c r="H489" s="278" t="s">
        <v>926</v>
      </c>
      <c r="I489" s="278">
        <v>7</v>
      </c>
      <c r="J489" s="278" t="s">
        <v>920</v>
      </c>
      <c r="K489" s="278">
        <v>201</v>
      </c>
      <c r="L489" s="278">
        <v>3874</v>
      </c>
      <c r="M489" s="278">
        <v>624</v>
      </c>
      <c r="N489" s="278">
        <v>2575</v>
      </c>
      <c r="O489" s="278">
        <v>6623</v>
      </c>
    </row>
    <row r="490" spans="1:15">
      <c r="A490" s="278">
        <v>11842</v>
      </c>
      <c r="B490" s="279">
        <v>42807</v>
      </c>
      <c r="C490" s="279">
        <v>42814</v>
      </c>
      <c r="D490" s="278" t="s">
        <v>919</v>
      </c>
      <c r="E490" s="278" t="s">
        <v>587</v>
      </c>
      <c r="F490" s="278" t="s">
        <v>927</v>
      </c>
      <c r="G490" s="278" t="s">
        <v>1082</v>
      </c>
      <c r="H490" s="278" t="s">
        <v>928</v>
      </c>
      <c r="I490" s="278">
        <v>7</v>
      </c>
      <c r="J490" s="278" t="s">
        <v>920</v>
      </c>
      <c r="K490" s="278">
        <v>201</v>
      </c>
      <c r="L490" s="278">
        <v>3749</v>
      </c>
      <c r="M490" s="278">
        <v>2575</v>
      </c>
      <c r="N490" s="278">
        <v>624</v>
      </c>
      <c r="O490" s="278">
        <v>6498</v>
      </c>
    </row>
    <row r="491" spans="1:15">
      <c r="A491" s="278">
        <v>11977</v>
      </c>
      <c r="B491" s="279">
        <v>42814</v>
      </c>
      <c r="C491" s="279">
        <v>42821</v>
      </c>
      <c r="D491" s="278" t="s">
        <v>924</v>
      </c>
      <c r="E491" s="278" t="s">
        <v>637</v>
      </c>
      <c r="F491" s="278" t="s">
        <v>925</v>
      </c>
      <c r="G491" s="278" t="s">
        <v>1082</v>
      </c>
      <c r="H491" s="278" t="s">
        <v>926</v>
      </c>
      <c r="I491" s="278">
        <v>7</v>
      </c>
      <c r="J491" s="278" t="s">
        <v>920</v>
      </c>
      <c r="K491" s="278">
        <v>201</v>
      </c>
      <c r="L491" s="278">
        <v>3624</v>
      </c>
      <c r="M491" s="278">
        <v>624</v>
      </c>
      <c r="N491" s="278">
        <v>2575</v>
      </c>
      <c r="O491" s="278">
        <v>6373</v>
      </c>
    </row>
    <row r="492" spans="1:15">
      <c r="A492" s="278">
        <v>11843</v>
      </c>
      <c r="B492" s="279">
        <v>42821</v>
      </c>
      <c r="C492" s="279">
        <v>42828</v>
      </c>
      <c r="D492" s="278" t="s">
        <v>919</v>
      </c>
      <c r="E492" s="278" t="s">
        <v>588</v>
      </c>
      <c r="F492" s="278" t="s">
        <v>927</v>
      </c>
      <c r="G492" s="278" t="s">
        <v>1082</v>
      </c>
      <c r="H492" s="278" t="s">
        <v>928</v>
      </c>
      <c r="I492" s="278">
        <v>7</v>
      </c>
      <c r="J492" s="278" t="s">
        <v>920</v>
      </c>
      <c r="K492" s="278">
        <v>201</v>
      </c>
      <c r="L492" s="278">
        <v>3499</v>
      </c>
      <c r="M492" s="278">
        <v>2575</v>
      </c>
      <c r="N492" s="278">
        <v>624</v>
      </c>
      <c r="O492" s="278">
        <v>6248</v>
      </c>
    </row>
    <row r="493" spans="1:15">
      <c r="A493" s="278">
        <v>11978</v>
      </c>
      <c r="B493" s="279">
        <v>42828</v>
      </c>
      <c r="C493" s="279">
        <v>42835</v>
      </c>
      <c r="D493" s="278" t="s">
        <v>924</v>
      </c>
      <c r="E493" s="278" t="s">
        <v>638</v>
      </c>
      <c r="F493" s="278" t="s">
        <v>925</v>
      </c>
      <c r="G493" s="278" t="s">
        <v>1082</v>
      </c>
      <c r="H493" s="278" t="s">
        <v>926</v>
      </c>
      <c r="I493" s="278">
        <v>7</v>
      </c>
      <c r="J493" s="278" t="s">
        <v>920</v>
      </c>
      <c r="K493" s="278">
        <v>201</v>
      </c>
      <c r="L493" s="278">
        <v>3374</v>
      </c>
      <c r="M493" s="278">
        <v>624</v>
      </c>
      <c r="N493" s="278">
        <v>2575</v>
      </c>
      <c r="O493" s="278">
        <v>6123</v>
      </c>
    </row>
    <row r="494" spans="1:15">
      <c r="A494" s="278">
        <v>11844</v>
      </c>
      <c r="B494" s="279">
        <v>42835</v>
      </c>
      <c r="C494" s="279">
        <v>42842</v>
      </c>
      <c r="D494" s="278" t="s">
        <v>919</v>
      </c>
      <c r="E494" s="278" t="s">
        <v>589</v>
      </c>
      <c r="F494" s="278" t="s">
        <v>927</v>
      </c>
      <c r="G494" s="278" t="s">
        <v>1082</v>
      </c>
      <c r="H494" s="278" t="s">
        <v>928</v>
      </c>
      <c r="I494" s="278">
        <v>7</v>
      </c>
      <c r="J494" s="278" t="s">
        <v>920</v>
      </c>
      <c r="K494" s="278">
        <v>201</v>
      </c>
      <c r="L494" s="278">
        <v>3249</v>
      </c>
      <c r="M494" s="278">
        <v>2575</v>
      </c>
      <c r="N494" s="278">
        <v>624</v>
      </c>
      <c r="O494" s="278">
        <v>5998</v>
      </c>
    </row>
    <row r="495" spans="1:15">
      <c r="A495" s="278">
        <v>11979</v>
      </c>
      <c r="B495" s="279">
        <v>42842</v>
      </c>
      <c r="C495" s="279">
        <v>42849</v>
      </c>
      <c r="D495" s="278" t="s">
        <v>924</v>
      </c>
      <c r="E495" s="278" t="s">
        <v>639</v>
      </c>
      <c r="F495" s="278" t="s">
        <v>925</v>
      </c>
      <c r="G495" s="278" t="s">
        <v>1082</v>
      </c>
      <c r="H495" s="278" t="s">
        <v>926</v>
      </c>
      <c r="I495" s="278">
        <v>7</v>
      </c>
      <c r="J495" s="278" t="s">
        <v>920</v>
      </c>
      <c r="K495" s="278">
        <v>201</v>
      </c>
      <c r="L495" s="278">
        <v>3124</v>
      </c>
      <c r="M495" s="278">
        <v>624</v>
      </c>
      <c r="N495" s="278">
        <v>2575</v>
      </c>
      <c r="O495" s="278">
        <v>5873</v>
      </c>
    </row>
    <row r="496" spans="1:15">
      <c r="A496" s="278">
        <v>11845</v>
      </c>
      <c r="B496" s="279">
        <v>42849</v>
      </c>
      <c r="C496" s="279">
        <v>42856</v>
      </c>
      <c r="D496" s="278" t="s">
        <v>919</v>
      </c>
      <c r="E496" s="278" t="s">
        <v>590</v>
      </c>
      <c r="F496" s="278" t="s">
        <v>927</v>
      </c>
      <c r="G496" s="278" t="s">
        <v>1082</v>
      </c>
      <c r="H496" s="278" t="s">
        <v>928</v>
      </c>
      <c r="I496" s="278">
        <v>7</v>
      </c>
      <c r="J496" s="278" t="s">
        <v>920</v>
      </c>
      <c r="K496" s="278">
        <v>201</v>
      </c>
      <c r="L496" s="278">
        <v>2999</v>
      </c>
      <c r="M496" s="278">
        <v>2575</v>
      </c>
      <c r="N496" s="278">
        <v>624</v>
      </c>
      <c r="O496" s="278">
        <v>5748</v>
      </c>
    </row>
  </sheetData>
  <autoFilter ref="A1:O496"/>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5"/>
  <sheetViews>
    <sheetView workbookViewId="0">
      <selection activeCell="R32" sqref="R32"/>
    </sheetView>
  </sheetViews>
  <sheetFormatPr defaultRowHeight="15"/>
  <sheetData>
    <row r="1" spans="1:15" ht="33.75">
      <c r="A1" s="251" t="s">
        <v>1</v>
      </c>
      <c r="B1" s="251" t="s">
        <v>2</v>
      </c>
      <c r="C1" s="252" t="s">
        <v>3</v>
      </c>
      <c r="D1" s="252" t="s">
        <v>4</v>
      </c>
      <c r="E1" s="252" t="s">
        <v>5</v>
      </c>
      <c r="F1" s="251" t="s">
        <v>6</v>
      </c>
      <c r="G1" s="252" t="s">
        <v>593</v>
      </c>
      <c r="H1" s="252" t="s">
        <v>594</v>
      </c>
      <c r="I1" s="252" t="s">
        <v>595</v>
      </c>
      <c r="J1" s="252" t="s">
        <v>596</v>
      </c>
      <c r="K1" s="252" t="s">
        <v>597</v>
      </c>
      <c r="L1" s="253" t="s">
        <v>598</v>
      </c>
      <c r="M1" s="287" t="s">
        <v>599</v>
      </c>
      <c r="N1" s="252" t="s">
        <v>715</v>
      </c>
      <c r="O1" s="252" t="s">
        <v>716</v>
      </c>
    </row>
    <row r="2" spans="1:15">
      <c r="A2" s="268" t="s">
        <v>600</v>
      </c>
      <c r="B2" s="255" t="s">
        <v>437</v>
      </c>
      <c r="C2" s="256">
        <v>5</v>
      </c>
      <c r="D2" s="257">
        <v>42679</v>
      </c>
      <c r="E2" s="257">
        <v>42684</v>
      </c>
      <c r="F2" s="255" t="s">
        <v>601</v>
      </c>
      <c r="G2" s="258">
        <v>81</v>
      </c>
      <c r="H2" s="259">
        <v>81</v>
      </c>
      <c r="I2" s="260">
        <v>0</v>
      </c>
      <c r="J2" s="261">
        <v>0</v>
      </c>
      <c r="K2" s="264">
        <v>1</v>
      </c>
      <c r="L2" s="262">
        <v>0</v>
      </c>
      <c r="M2" s="266">
        <v>100</v>
      </c>
      <c r="N2" s="256">
        <v>0</v>
      </c>
      <c r="O2" s="266">
        <v>100</v>
      </c>
    </row>
    <row r="3" spans="1:15">
      <c r="A3" s="255" t="s">
        <v>9</v>
      </c>
      <c r="B3" s="255" t="s">
        <v>10</v>
      </c>
      <c r="C3" s="256">
        <v>7</v>
      </c>
      <c r="D3" s="257">
        <v>42453</v>
      </c>
      <c r="E3" s="257">
        <v>42460</v>
      </c>
      <c r="F3" s="255" t="s">
        <v>11</v>
      </c>
      <c r="G3" s="258">
        <v>74</v>
      </c>
      <c r="H3" s="259">
        <v>0</v>
      </c>
      <c r="I3" s="260">
        <v>40</v>
      </c>
      <c r="J3" s="261">
        <v>4</v>
      </c>
      <c r="K3" s="264">
        <v>2</v>
      </c>
      <c r="L3" s="262">
        <v>30</v>
      </c>
      <c r="M3" s="263">
        <v>59.45945945945946</v>
      </c>
      <c r="N3" s="256">
        <v>29</v>
      </c>
      <c r="O3" s="266">
        <v>98.648648648648646</v>
      </c>
    </row>
    <row r="4" spans="1:15">
      <c r="A4" s="255" t="s">
        <v>13</v>
      </c>
      <c r="B4" s="255" t="s">
        <v>10</v>
      </c>
      <c r="C4" s="256">
        <v>7</v>
      </c>
      <c r="D4" s="257">
        <v>42495</v>
      </c>
      <c r="E4" s="257">
        <v>42502</v>
      </c>
      <c r="F4" s="255" t="s">
        <v>11</v>
      </c>
      <c r="G4" s="258">
        <v>74</v>
      </c>
      <c r="H4" s="259">
        <v>17</v>
      </c>
      <c r="I4" s="260">
        <v>38</v>
      </c>
      <c r="J4" s="261">
        <v>3</v>
      </c>
      <c r="K4" s="264">
        <v>2</v>
      </c>
      <c r="L4" s="262">
        <v>16</v>
      </c>
      <c r="M4" s="267">
        <v>78.378378378378372</v>
      </c>
      <c r="N4" s="256">
        <v>12</v>
      </c>
      <c r="O4" s="266">
        <v>94.594594594594597</v>
      </c>
    </row>
    <row r="5" spans="1:15">
      <c r="A5" s="255" t="s">
        <v>14</v>
      </c>
      <c r="B5" s="255" t="s">
        <v>10</v>
      </c>
      <c r="C5" s="256">
        <v>7</v>
      </c>
      <c r="D5" s="257">
        <v>42523</v>
      </c>
      <c r="E5" s="257">
        <v>42530</v>
      </c>
      <c r="F5" s="255" t="s">
        <v>11</v>
      </c>
      <c r="G5" s="258">
        <v>74</v>
      </c>
      <c r="H5" s="259">
        <v>5</v>
      </c>
      <c r="I5" s="260">
        <v>50</v>
      </c>
      <c r="J5" s="261">
        <v>6</v>
      </c>
      <c r="K5" s="264">
        <v>5</v>
      </c>
      <c r="L5" s="262">
        <v>13</v>
      </c>
      <c r="M5" s="265">
        <v>82.432432432432435</v>
      </c>
      <c r="N5" s="256">
        <v>4</v>
      </c>
      <c r="O5" s="265">
        <v>87.837837837837839</v>
      </c>
    </row>
    <row r="6" spans="1:15">
      <c r="A6" s="255" t="s">
        <v>15</v>
      </c>
      <c r="B6" s="255" t="s">
        <v>10</v>
      </c>
      <c r="C6" s="256">
        <v>7</v>
      </c>
      <c r="D6" s="257">
        <v>42551</v>
      </c>
      <c r="E6" s="257">
        <v>42558</v>
      </c>
      <c r="F6" s="255" t="s">
        <v>11</v>
      </c>
      <c r="G6" s="258">
        <v>74</v>
      </c>
      <c r="H6" s="259">
        <v>23</v>
      </c>
      <c r="I6" s="260">
        <v>34</v>
      </c>
      <c r="J6" s="261">
        <v>5</v>
      </c>
      <c r="K6" s="264">
        <v>1</v>
      </c>
      <c r="L6" s="262">
        <v>12</v>
      </c>
      <c r="M6" s="265">
        <v>83.78378378378379</v>
      </c>
      <c r="N6" s="256">
        <v>0</v>
      </c>
      <c r="O6" s="265">
        <v>83.78378378378379</v>
      </c>
    </row>
    <row r="7" spans="1:15">
      <c r="A7" s="255" t="s">
        <v>16</v>
      </c>
      <c r="B7" s="255" t="s">
        <v>10</v>
      </c>
      <c r="C7" s="256">
        <v>7</v>
      </c>
      <c r="D7" s="257">
        <v>42579</v>
      </c>
      <c r="E7" s="257">
        <v>42586</v>
      </c>
      <c r="F7" s="255" t="s">
        <v>11</v>
      </c>
      <c r="G7" s="258">
        <v>74</v>
      </c>
      <c r="H7" s="259">
        <v>5</v>
      </c>
      <c r="I7" s="260">
        <v>29</v>
      </c>
      <c r="J7" s="261">
        <v>4</v>
      </c>
      <c r="K7" s="57"/>
      <c r="L7" s="262">
        <v>36</v>
      </c>
      <c r="M7" s="263">
        <v>51.351351351351362</v>
      </c>
      <c r="N7" s="256">
        <v>1</v>
      </c>
      <c r="O7" s="263">
        <v>52.702702702702702</v>
      </c>
    </row>
    <row r="8" spans="1:15">
      <c r="A8" s="255" t="s">
        <v>17</v>
      </c>
      <c r="B8" s="255" t="s">
        <v>10</v>
      </c>
      <c r="C8" s="256">
        <v>7</v>
      </c>
      <c r="D8" s="257">
        <v>42607</v>
      </c>
      <c r="E8" s="257">
        <v>42614</v>
      </c>
      <c r="F8" s="255" t="s">
        <v>11</v>
      </c>
      <c r="G8" s="258">
        <v>74</v>
      </c>
      <c r="H8" s="259">
        <v>30</v>
      </c>
      <c r="I8" s="260">
        <v>32</v>
      </c>
      <c r="J8" s="261">
        <v>2</v>
      </c>
      <c r="K8" s="264">
        <v>3</v>
      </c>
      <c r="L8" s="262">
        <v>10</v>
      </c>
      <c r="M8" s="265">
        <v>86.486486486486484</v>
      </c>
      <c r="N8" s="256">
        <v>0</v>
      </c>
      <c r="O8" s="265">
        <v>86.486486486486484</v>
      </c>
    </row>
    <row r="9" spans="1:15">
      <c r="A9" s="255" t="s">
        <v>18</v>
      </c>
      <c r="B9" s="255" t="s">
        <v>10</v>
      </c>
      <c r="C9" s="256">
        <v>7</v>
      </c>
      <c r="D9" s="257">
        <v>42635</v>
      </c>
      <c r="E9" s="257">
        <v>42642</v>
      </c>
      <c r="F9" s="255" t="s">
        <v>11</v>
      </c>
      <c r="G9" s="258">
        <v>74</v>
      </c>
      <c r="H9" s="259">
        <v>22</v>
      </c>
      <c r="I9" s="260">
        <v>33</v>
      </c>
      <c r="J9" s="261">
        <v>2</v>
      </c>
      <c r="K9" s="264">
        <v>6</v>
      </c>
      <c r="L9" s="262">
        <v>17</v>
      </c>
      <c r="M9" s="267">
        <v>77.027027027027032</v>
      </c>
      <c r="N9" s="256">
        <v>15</v>
      </c>
      <c r="O9" s="266">
        <v>97.297297297297277</v>
      </c>
    </row>
    <row r="10" spans="1:15">
      <c r="A10" s="255" t="s">
        <v>19</v>
      </c>
      <c r="B10" s="255" t="s">
        <v>10</v>
      </c>
      <c r="C10" s="256">
        <v>7</v>
      </c>
      <c r="D10" s="257">
        <v>42663</v>
      </c>
      <c r="E10" s="257">
        <v>42670</v>
      </c>
      <c r="F10" s="255" t="s">
        <v>11</v>
      </c>
      <c r="G10" s="258">
        <v>74</v>
      </c>
      <c r="H10" s="259">
        <v>19</v>
      </c>
      <c r="I10" s="260">
        <v>44</v>
      </c>
      <c r="J10" s="261">
        <v>0</v>
      </c>
      <c r="K10" s="264">
        <v>2</v>
      </c>
      <c r="L10" s="262">
        <v>11</v>
      </c>
      <c r="M10" s="265">
        <v>85.13513513513513</v>
      </c>
      <c r="N10" s="256">
        <v>1</v>
      </c>
      <c r="O10" s="265">
        <v>86.486486486486484</v>
      </c>
    </row>
    <row r="11" spans="1:15">
      <c r="A11" s="255" t="s">
        <v>20</v>
      </c>
      <c r="B11" s="255" t="s">
        <v>10</v>
      </c>
      <c r="C11" s="256">
        <v>7</v>
      </c>
      <c r="D11" s="257">
        <v>42677</v>
      </c>
      <c r="E11" s="257">
        <v>42684</v>
      </c>
      <c r="F11" s="255" t="s">
        <v>11</v>
      </c>
      <c r="G11" s="258">
        <v>74</v>
      </c>
      <c r="H11" s="259">
        <v>0</v>
      </c>
      <c r="I11" s="260">
        <v>12</v>
      </c>
      <c r="J11" s="261">
        <v>1</v>
      </c>
      <c r="K11" s="57"/>
      <c r="L11" s="262">
        <v>61</v>
      </c>
      <c r="M11" s="270">
        <v>17.567567567567568</v>
      </c>
      <c r="N11" s="256">
        <v>0</v>
      </c>
      <c r="O11" s="270">
        <v>17.567567567567568</v>
      </c>
    </row>
    <row r="12" spans="1:15">
      <c r="A12" s="255" t="s">
        <v>540</v>
      </c>
      <c r="B12" s="255" t="s">
        <v>23</v>
      </c>
      <c r="C12" s="256">
        <v>7</v>
      </c>
      <c r="D12" s="257">
        <v>42695</v>
      </c>
      <c r="E12" s="257">
        <v>42702</v>
      </c>
      <c r="F12" s="255" t="s">
        <v>11</v>
      </c>
      <c r="G12" s="258">
        <v>82</v>
      </c>
      <c r="H12" s="259">
        <v>0</v>
      </c>
      <c r="I12" s="260">
        <v>2</v>
      </c>
      <c r="J12" s="261">
        <v>1</v>
      </c>
      <c r="K12" s="57"/>
      <c r="L12" s="262">
        <v>79</v>
      </c>
      <c r="M12" s="269">
        <v>3.6585365853658534</v>
      </c>
      <c r="N12" s="57"/>
      <c r="O12" s="57"/>
    </row>
    <row r="13" spans="1:15">
      <c r="A13" s="255" t="s">
        <v>155</v>
      </c>
      <c r="B13" s="255" t="s">
        <v>23</v>
      </c>
      <c r="C13" s="256">
        <v>14</v>
      </c>
      <c r="D13" s="257">
        <v>42723</v>
      </c>
      <c r="E13" s="257">
        <v>42737</v>
      </c>
      <c r="F13" s="255" t="s">
        <v>156</v>
      </c>
      <c r="G13" s="258">
        <v>0</v>
      </c>
      <c r="H13" s="259">
        <v>0</v>
      </c>
      <c r="I13" s="260">
        <v>3</v>
      </c>
      <c r="J13" s="261">
        <v>0</v>
      </c>
      <c r="K13" s="57"/>
      <c r="L13" s="262">
        <v>0</v>
      </c>
      <c r="M13" s="269">
        <v>0</v>
      </c>
      <c r="N13" s="57"/>
      <c r="O13" s="269">
        <v>0</v>
      </c>
    </row>
    <row r="14" spans="1:15">
      <c r="A14" s="255" t="s">
        <v>29</v>
      </c>
      <c r="B14" s="255" t="s">
        <v>30</v>
      </c>
      <c r="C14" s="256">
        <v>7</v>
      </c>
      <c r="D14" s="257">
        <v>42701</v>
      </c>
      <c r="E14" s="257">
        <v>42708</v>
      </c>
      <c r="F14" s="255" t="s">
        <v>24</v>
      </c>
      <c r="G14" s="258">
        <v>82</v>
      </c>
      <c r="H14" s="259">
        <v>2</v>
      </c>
      <c r="I14" s="260">
        <v>4</v>
      </c>
      <c r="J14" s="261">
        <v>0</v>
      </c>
      <c r="K14" s="57"/>
      <c r="L14" s="262">
        <v>76</v>
      </c>
      <c r="M14" s="269">
        <v>7.3170731707317067</v>
      </c>
      <c r="N14" s="256">
        <v>0</v>
      </c>
      <c r="O14" s="269">
        <v>7.3170731707317067</v>
      </c>
    </row>
    <row r="15" spans="1:15">
      <c r="A15" s="255" t="s">
        <v>39</v>
      </c>
      <c r="B15" s="255" t="s">
        <v>30</v>
      </c>
      <c r="C15" s="256">
        <v>7</v>
      </c>
      <c r="D15" s="257">
        <v>42715</v>
      </c>
      <c r="E15" s="257">
        <v>42722</v>
      </c>
      <c r="F15" s="255" t="s">
        <v>24</v>
      </c>
      <c r="G15" s="258">
        <v>82</v>
      </c>
      <c r="H15" s="259">
        <v>0</v>
      </c>
      <c r="I15" s="260">
        <v>1</v>
      </c>
      <c r="J15" s="261">
        <v>0</v>
      </c>
      <c r="K15" s="57"/>
      <c r="L15" s="262">
        <v>81</v>
      </c>
      <c r="M15" s="269">
        <v>1.2195121951219512</v>
      </c>
      <c r="N15" s="57"/>
      <c r="O15" s="57"/>
    </row>
    <row r="16" spans="1:15">
      <c r="A16" s="255" t="s">
        <v>36</v>
      </c>
      <c r="B16" s="255" t="s">
        <v>23</v>
      </c>
      <c r="C16" s="256">
        <v>7</v>
      </c>
      <c r="D16" s="257">
        <v>42709</v>
      </c>
      <c r="E16" s="257">
        <v>42716</v>
      </c>
      <c r="F16" s="255" t="s">
        <v>24</v>
      </c>
      <c r="G16" s="258">
        <v>82</v>
      </c>
      <c r="H16" s="259">
        <v>24</v>
      </c>
      <c r="I16" s="260">
        <v>2</v>
      </c>
      <c r="J16" s="261">
        <v>0</v>
      </c>
      <c r="K16" s="57"/>
      <c r="L16" s="262">
        <v>56</v>
      </c>
      <c r="M16" s="263">
        <v>31.707317073170728</v>
      </c>
      <c r="N16" s="256">
        <v>4</v>
      </c>
      <c r="O16" s="263">
        <v>36.585365853658544</v>
      </c>
    </row>
    <row r="17" spans="1:15">
      <c r="A17" s="255" t="s">
        <v>27</v>
      </c>
      <c r="B17" s="255" t="s">
        <v>28</v>
      </c>
      <c r="C17" s="256">
        <v>7</v>
      </c>
      <c r="D17" s="257">
        <v>42699</v>
      </c>
      <c r="E17" s="257">
        <v>42706</v>
      </c>
      <c r="F17" s="255" t="s">
        <v>24</v>
      </c>
      <c r="G17" s="258">
        <v>79</v>
      </c>
      <c r="H17" s="259">
        <v>0</v>
      </c>
      <c r="I17" s="260">
        <v>2</v>
      </c>
      <c r="J17" s="261">
        <v>0</v>
      </c>
      <c r="K17" s="57"/>
      <c r="L17" s="262">
        <v>77</v>
      </c>
      <c r="M17" s="269">
        <v>2.5316455696202538</v>
      </c>
      <c r="N17" s="256">
        <v>0</v>
      </c>
      <c r="O17" s="269">
        <v>2.5316455696202538</v>
      </c>
    </row>
    <row r="18" spans="1:15">
      <c r="A18" s="255" t="s">
        <v>38</v>
      </c>
      <c r="B18" s="255" t="s">
        <v>28</v>
      </c>
      <c r="C18" s="256">
        <v>7</v>
      </c>
      <c r="D18" s="257">
        <v>42713</v>
      </c>
      <c r="E18" s="257">
        <v>42720</v>
      </c>
      <c r="F18" s="255" t="s">
        <v>24</v>
      </c>
      <c r="G18" s="258">
        <v>79</v>
      </c>
      <c r="H18" s="259">
        <v>1</v>
      </c>
      <c r="I18" s="260">
        <v>7</v>
      </c>
      <c r="J18" s="261">
        <v>1</v>
      </c>
      <c r="K18" s="57"/>
      <c r="L18" s="262">
        <v>70</v>
      </c>
      <c r="M18" s="270">
        <v>11.39240506329114</v>
      </c>
      <c r="N18" s="256">
        <v>0</v>
      </c>
      <c r="O18" s="270">
        <v>11.39240506329114</v>
      </c>
    </row>
    <row r="19" spans="1:15">
      <c r="A19" s="255" t="s">
        <v>25</v>
      </c>
      <c r="B19" s="255" t="s">
        <v>26</v>
      </c>
      <c r="C19" s="256">
        <v>7</v>
      </c>
      <c r="D19" s="257">
        <v>42698</v>
      </c>
      <c r="E19" s="257">
        <v>42705</v>
      </c>
      <c r="F19" s="255" t="s">
        <v>24</v>
      </c>
      <c r="G19" s="258">
        <v>79</v>
      </c>
      <c r="H19" s="259">
        <v>1</v>
      </c>
      <c r="I19" s="260">
        <v>7</v>
      </c>
      <c r="J19" s="261">
        <v>0</v>
      </c>
      <c r="K19" s="57"/>
      <c r="L19" s="262">
        <v>71</v>
      </c>
      <c r="M19" s="270">
        <v>10.126582278481015</v>
      </c>
      <c r="N19" s="256">
        <v>0</v>
      </c>
      <c r="O19" s="270">
        <v>10.126582278481015</v>
      </c>
    </row>
    <row r="20" spans="1:15">
      <c r="A20" s="255" t="s">
        <v>35</v>
      </c>
      <c r="B20" s="255" t="s">
        <v>30</v>
      </c>
      <c r="C20" s="256">
        <v>7</v>
      </c>
      <c r="D20" s="257">
        <v>42708</v>
      </c>
      <c r="E20" s="257">
        <v>42715</v>
      </c>
      <c r="F20" s="255" t="s">
        <v>32</v>
      </c>
      <c r="G20" s="258">
        <v>82</v>
      </c>
      <c r="H20" s="259">
        <v>46</v>
      </c>
      <c r="I20" s="260">
        <v>11</v>
      </c>
      <c r="J20" s="261">
        <v>0</v>
      </c>
      <c r="K20" s="57"/>
      <c r="L20" s="262">
        <v>25</v>
      </c>
      <c r="M20" s="263">
        <v>69.512195121951223</v>
      </c>
      <c r="N20" s="256">
        <v>0</v>
      </c>
      <c r="O20" s="263">
        <v>69.512195121951223</v>
      </c>
    </row>
    <row r="21" spans="1:15">
      <c r="A21" s="255" t="s">
        <v>43</v>
      </c>
      <c r="B21" s="255" t="s">
        <v>30</v>
      </c>
      <c r="C21" s="256">
        <v>7</v>
      </c>
      <c r="D21" s="257">
        <v>42722</v>
      </c>
      <c r="E21" s="257">
        <v>42729</v>
      </c>
      <c r="F21" s="255" t="s">
        <v>32</v>
      </c>
      <c r="G21" s="258">
        <v>82</v>
      </c>
      <c r="H21" s="259">
        <v>0</v>
      </c>
      <c r="I21" s="260">
        <v>8</v>
      </c>
      <c r="J21" s="261">
        <v>1</v>
      </c>
      <c r="K21" s="57"/>
      <c r="L21" s="262">
        <v>73</v>
      </c>
      <c r="M21" s="270">
        <v>10.97560975609756</v>
      </c>
      <c r="N21" s="256">
        <v>0</v>
      </c>
      <c r="O21" s="270">
        <v>10.97560975609756</v>
      </c>
    </row>
    <row r="22" spans="1:15">
      <c r="A22" s="255" t="s">
        <v>31</v>
      </c>
      <c r="B22" s="255" t="s">
        <v>23</v>
      </c>
      <c r="C22" s="256">
        <v>7</v>
      </c>
      <c r="D22" s="257">
        <v>42702</v>
      </c>
      <c r="E22" s="257">
        <v>42709</v>
      </c>
      <c r="F22" s="255" t="s">
        <v>32</v>
      </c>
      <c r="G22" s="258">
        <v>82</v>
      </c>
      <c r="H22" s="259">
        <v>15</v>
      </c>
      <c r="I22" s="260">
        <v>8</v>
      </c>
      <c r="J22" s="261">
        <v>2</v>
      </c>
      <c r="K22" s="264">
        <v>1</v>
      </c>
      <c r="L22" s="262">
        <v>57</v>
      </c>
      <c r="M22" s="263">
        <v>30.487804878048777</v>
      </c>
      <c r="N22" s="256">
        <v>2</v>
      </c>
      <c r="O22" s="263">
        <v>32.926829268292686</v>
      </c>
    </row>
    <row r="23" spans="1:15">
      <c r="A23" s="255" t="s">
        <v>40</v>
      </c>
      <c r="B23" s="255" t="s">
        <v>23</v>
      </c>
      <c r="C23" s="256">
        <v>7</v>
      </c>
      <c r="D23" s="257">
        <v>42716</v>
      </c>
      <c r="E23" s="257">
        <v>42723</v>
      </c>
      <c r="F23" s="255" t="s">
        <v>32</v>
      </c>
      <c r="G23" s="258">
        <v>82</v>
      </c>
      <c r="H23" s="259">
        <v>2</v>
      </c>
      <c r="I23" s="260">
        <v>14</v>
      </c>
      <c r="J23" s="261">
        <v>0</v>
      </c>
      <c r="K23" s="57"/>
      <c r="L23" s="262">
        <v>66</v>
      </c>
      <c r="M23" s="270">
        <v>19.512195121951219</v>
      </c>
      <c r="N23" s="256">
        <v>0</v>
      </c>
      <c r="O23" s="270">
        <v>19.512195121951219</v>
      </c>
    </row>
    <row r="24" spans="1:15">
      <c r="A24" s="255" t="s">
        <v>34</v>
      </c>
      <c r="B24" s="255" t="s">
        <v>28</v>
      </c>
      <c r="C24" s="256">
        <v>7</v>
      </c>
      <c r="D24" s="257">
        <v>42706</v>
      </c>
      <c r="E24" s="257">
        <v>42713</v>
      </c>
      <c r="F24" s="255" t="s">
        <v>32</v>
      </c>
      <c r="G24" s="258">
        <v>79</v>
      </c>
      <c r="H24" s="259">
        <v>22</v>
      </c>
      <c r="I24" s="260">
        <v>7</v>
      </c>
      <c r="J24" s="261">
        <v>3</v>
      </c>
      <c r="K24" s="57"/>
      <c r="L24" s="262">
        <v>47</v>
      </c>
      <c r="M24" s="263">
        <v>40.50632911392406</v>
      </c>
      <c r="N24" s="256">
        <v>1</v>
      </c>
      <c r="O24" s="263">
        <v>41.77215189873418</v>
      </c>
    </row>
    <row r="25" spans="1:15">
      <c r="A25" s="255" t="s">
        <v>42</v>
      </c>
      <c r="B25" s="255" t="s">
        <v>28</v>
      </c>
      <c r="C25" s="256">
        <v>7</v>
      </c>
      <c r="D25" s="257">
        <v>42720</v>
      </c>
      <c r="E25" s="257">
        <v>42727</v>
      </c>
      <c r="F25" s="255" t="s">
        <v>32</v>
      </c>
      <c r="G25" s="258">
        <v>79</v>
      </c>
      <c r="H25" s="259">
        <v>0</v>
      </c>
      <c r="I25" s="260">
        <v>7</v>
      </c>
      <c r="J25" s="261">
        <v>1</v>
      </c>
      <c r="K25" s="57"/>
      <c r="L25" s="262">
        <v>71</v>
      </c>
      <c r="M25" s="270">
        <v>10.126582278481015</v>
      </c>
      <c r="N25" s="57"/>
      <c r="O25" s="57"/>
    </row>
    <row r="26" spans="1:15">
      <c r="A26" s="255" t="s">
        <v>33</v>
      </c>
      <c r="B26" s="255" t="s">
        <v>26</v>
      </c>
      <c r="C26" s="256">
        <v>7</v>
      </c>
      <c r="D26" s="257">
        <v>42705</v>
      </c>
      <c r="E26" s="257">
        <v>42712</v>
      </c>
      <c r="F26" s="255" t="s">
        <v>32</v>
      </c>
      <c r="G26" s="258">
        <v>79</v>
      </c>
      <c r="H26" s="259">
        <v>17</v>
      </c>
      <c r="I26" s="260">
        <v>17</v>
      </c>
      <c r="J26" s="261">
        <v>0</v>
      </c>
      <c r="K26" s="264">
        <v>2</v>
      </c>
      <c r="L26" s="262">
        <v>45</v>
      </c>
      <c r="M26" s="263">
        <v>43.037974683544306</v>
      </c>
      <c r="N26" s="256">
        <v>2</v>
      </c>
      <c r="O26" s="263">
        <v>45.569620253164558</v>
      </c>
    </row>
    <row r="27" spans="1:15">
      <c r="A27" s="255" t="s">
        <v>44</v>
      </c>
      <c r="B27" s="255" t="s">
        <v>23</v>
      </c>
      <c r="C27" s="256">
        <v>7</v>
      </c>
      <c r="D27" s="257">
        <v>42723</v>
      </c>
      <c r="E27" s="257">
        <v>42730</v>
      </c>
      <c r="F27" s="255" t="s">
        <v>45</v>
      </c>
      <c r="G27" s="258">
        <v>82</v>
      </c>
      <c r="H27" s="259">
        <v>2</v>
      </c>
      <c r="I27" s="260">
        <v>1</v>
      </c>
      <c r="J27" s="261">
        <v>1</v>
      </c>
      <c r="K27" s="57"/>
      <c r="L27" s="262">
        <v>78</v>
      </c>
      <c r="M27" s="269">
        <v>4.8780487804878048</v>
      </c>
      <c r="N27" s="256">
        <v>0</v>
      </c>
      <c r="O27" s="269">
        <v>4.8780487804878048</v>
      </c>
    </row>
    <row r="28" spans="1:15">
      <c r="A28" s="255" t="s">
        <v>494</v>
      </c>
      <c r="B28" s="255" t="s">
        <v>492</v>
      </c>
      <c r="C28" s="256">
        <v>4</v>
      </c>
      <c r="D28" s="257">
        <v>42471</v>
      </c>
      <c r="E28" s="257">
        <v>42475</v>
      </c>
      <c r="F28" s="255" t="s">
        <v>707</v>
      </c>
      <c r="G28" s="258">
        <v>14</v>
      </c>
      <c r="H28" s="259">
        <v>0</v>
      </c>
      <c r="I28" s="260">
        <v>1</v>
      </c>
      <c r="J28" s="261">
        <v>1</v>
      </c>
      <c r="K28" s="57"/>
      <c r="L28" s="262">
        <v>12</v>
      </c>
      <c r="M28" s="270">
        <v>14.285714285714286</v>
      </c>
      <c r="N28" s="57"/>
      <c r="O28" s="57"/>
    </row>
    <row r="29" spans="1:15">
      <c r="A29" s="255" t="s">
        <v>496</v>
      </c>
      <c r="B29" s="255" t="s">
        <v>492</v>
      </c>
      <c r="C29" s="256">
        <v>4</v>
      </c>
      <c r="D29" s="257">
        <v>42513</v>
      </c>
      <c r="E29" s="257">
        <v>42517</v>
      </c>
      <c r="F29" s="255" t="s">
        <v>707</v>
      </c>
      <c r="G29" s="258">
        <v>14</v>
      </c>
      <c r="H29" s="259">
        <v>0</v>
      </c>
      <c r="I29" s="260">
        <v>1</v>
      </c>
      <c r="J29" s="261">
        <v>0</v>
      </c>
      <c r="K29" s="57"/>
      <c r="L29" s="262">
        <v>13</v>
      </c>
      <c r="M29" s="269">
        <v>7.1428571428571432</v>
      </c>
      <c r="N29" s="57"/>
      <c r="O29" s="57"/>
    </row>
    <row r="30" spans="1:15">
      <c r="A30" s="255" t="s">
        <v>499</v>
      </c>
      <c r="B30" s="255" t="s">
        <v>492</v>
      </c>
      <c r="C30" s="256">
        <v>4</v>
      </c>
      <c r="D30" s="257">
        <v>42590</v>
      </c>
      <c r="E30" s="257">
        <v>42594</v>
      </c>
      <c r="F30" s="255" t="s">
        <v>707</v>
      </c>
      <c r="G30" s="258">
        <v>14</v>
      </c>
      <c r="H30" s="259">
        <v>0</v>
      </c>
      <c r="I30" s="260">
        <v>2</v>
      </c>
      <c r="J30" s="261">
        <v>1</v>
      </c>
      <c r="K30" s="57"/>
      <c r="L30" s="262">
        <v>11</v>
      </c>
      <c r="M30" s="263">
        <v>21.428571428571427</v>
      </c>
      <c r="N30" s="57"/>
      <c r="O30" s="57"/>
    </row>
    <row r="31" spans="1:15">
      <c r="A31" s="255" t="s">
        <v>501</v>
      </c>
      <c r="B31" s="255" t="s">
        <v>492</v>
      </c>
      <c r="C31" s="256">
        <v>4</v>
      </c>
      <c r="D31" s="257">
        <v>42632</v>
      </c>
      <c r="E31" s="257">
        <v>42636</v>
      </c>
      <c r="F31" s="255" t="s">
        <v>707</v>
      </c>
      <c r="G31" s="258">
        <v>14</v>
      </c>
      <c r="H31" s="259">
        <v>0</v>
      </c>
      <c r="I31" s="260">
        <v>1</v>
      </c>
      <c r="J31" s="261">
        <v>0</v>
      </c>
      <c r="K31" s="57"/>
      <c r="L31" s="262">
        <v>13</v>
      </c>
      <c r="M31" s="269">
        <v>7.1428571428571432</v>
      </c>
      <c r="N31" s="57"/>
      <c r="O31" s="57"/>
    </row>
    <row r="32" spans="1:15">
      <c r="A32" s="255" t="s">
        <v>502</v>
      </c>
      <c r="B32" s="255" t="s">
        <v>492</v>
      </c>
      <c r="C32" s="256">
        <v>4</v>
      </c>
      <c r="D32" s="257">
        <v>42646</v>
      </c>
      <c r="E32" s="257">
        <v>42650</v>
      </c>
      <c r="F32" s="255" t="s">
        <v>707</v>
      </c>
      <c r="G32" s="258">
        <v>14</v>
      </c>
      <c r="H32" s="259">
        <v>0</v>
      </c>
      <c r="I32" s="260">
        <v>1</v>
      </c>
      <c r="J32" s="261">
        <v>0</v>
      </c>
      <c r="K32" s="57"/>
      <c r="L32" s="262">
        <v>13</v>
      </c>
      <c r="M32" s="269">
        <v>7.1428571428571432</v>
      </c>
      <c r="N32" s="57"/>
      <c r="O32" s="57"/>
    </row>
    <row r="33" spans="1:15">
      <c r="A33" s="255" t="s">
        <v>504</v>
      </c>
      <c r="B33" s="255" t="s">
        <v>492</v>
      </c>
      <c r="C33" s="256">
        <v>4</v>
      </c>
      <c r="D33" s="257">
        <v>42681</v>
      </c>
      <c r="E33" s="257">
        <v>42685</v>
      </c>
      <c r="F33" s="255" t="s">
        <v>707</v>
      </c>
      <c r="G33" s="258">
        <v>14</v>
      </c>
      <c r="H33" s="259">
        <v>0</v>
      </c>
      <c r="I33" s="260">
        <v>0</v>
      </c>
      <c r="J33" s="261">
        <v>0</v>
      </c>
      <c r="K33" s="57"/>
      <c r="L33" s="262">
        <v>14</v>
      </c>
      <c r="M33" s="269">
        <v>0</v>
      </c>
      <c r="N33" s="256">
        <v>0</v>
      </c>
      <c r="O33" s="269">
        <v>0</v>
      </c>
    </row>
    <row r="34" spans="1:15">
      <c r="A34" s="254" t="s">
        <v>312</v>
      </c>
      <c r="B34" s="255" t="s">
        <v>49</v>
      </c>
      <c r="C34" s="256">
        <v>7</v>
      </c>
      <c r="D34" s="257">
        <v>42459</v>
      </c>
      <c r="E34" s="257">
        <v>42466</v>
      </c>
      <c r="F34" s="255" t="s">
        <v>50</v>
      </c>
      <c r="G34" s="258">
        <v>82</v>
      </c>
      <c r="H34" s="259">
        <v>32</v>
      </c>
      <c r="I34" s="260">
        <v>46</v>
      </c>
      <c r="J34" s="261">
        <v>0</v>
      </c>
      <c r="K34" s="264">
        <v>3</v>
      </c>
      <c r="L34" s="262">
        <v>4</v>
      </c>
      <c r="M34" s="266">
        <v>95.121951219512198</v>
      </c>
      <c r="N34" s="256">
        <v>1</v>
      </c>
      <c r="O34" s="266">
        <v>96.341463414634148</v>
      </c>
    </row>
    <row r="35" spans="1:15">
      <c r="A35" s="254" t="s">
        <v>317</v>
      </c>
      <c r="B35" s="255" t="s">
        <v>49</v>
      </c>
      <c r="C35" s="256">
        <v>7</v>
      </c>
      <c r="D35" s="257">
        <v>42473</v>
      </c>
      <c r="E35" s="257">
        <v>42480</v>
      </c>
      <c r="F35" s="255" t="s">
        <v>50</v>
      </c>
      <c r="G35" s="258">
        <v>82</v>
      </c>
      <c r="H35" s="259">
        <v>48</v>
      </c>
      <c r="I35" s="260">
        <v>32</v>
      </c>
      <c r="J35" s="261">
        <v>2</v>
      </c>
      <c r="K35" s="264">
        <v>17</v>
      </c>
      <c r="L35" s="262">
        <v>0</v>
      </c>
      <c r="M35" s="266">
        <v>100</v>
      </c>
      <c r="N35" s="256">
        <v>0</v>
      </c>
      <c r="O35" s="266">
        <v>100</v>
      </c>
    </row>
    <row r="36" spans="1:15">
      <c r="A36" s="255" t="s">
        <v>320</v>
      </c>
      <c r="B36" s="255" t="s">
        <v>49</v>
      </c>
      <c r="C36" s="256">
        <v>7</v>
      </c>
      <c r="D36" s="257">
        <v>42487</v>
      </c>
      <c r="E36" s="257">
        <v>42494</v>
      </c>
      <c r="F36" s="255" t="s">
        <v>50</v>
      </c>
      <c r="G36" s="258">
        <v>82</v>
      </c>
      <c r="H36" s="259">
        <v>7</v>
      </c>
      <c r="I36" s="260">
        <v>55</v>
      </c>
      <c r="J36" s="261">
        <v>1</v>
      </c>
      <c r="K36" s="264">
        <v>1</v>
      </c>
      <c r="L36" s="262">
        <v>19</v>
      </c>
      <c r="M36" s="267">
        <v>76.829268292682912</v>
      </c>
      <c r="N36" s="256">
        <v>1</v>
      </c>
      <c r="O36" s="267">
        <v>78.048780487804876</v>
      </c>
    </row>
    <row r="37" spans="1:15">
      <c r="A37" s="255" t="s">
        <v>323</v>
      </c>
      <c r="B37" s="255" t="s">
        <v>49</v>
      </c>
      <c r="C37" s="256">
        <v>7</v>
      </c>
      <c r="D37" s="257">
        <v>42501</v>
      </c>
      <c r="E37" s="257">
        <v>42508</v>
      </c>
      <c r="F37" s="255" t="s">
        <v>50</v>
      </c>
      <c r="G37" s="258">
        <v>82</v>
      </c>
      <c r="H37" s="259">
        <v>38</v>
      </c>
      <c r="I37" s="260">
        <v>21</v>
      </c>
      <c r="J37" s="261">
        <v>1</v>
      </c>
      <c r="K37" s="57"/>
      <c r="L37" s="262">
        <v>22</v>
      </c>
      <c r="M37" s="267">
        <v>73.170731707317088</v>
      </c>
      <c r="N37" s="256">
        <v>1</v>
      </c>
      <c r="O37" s="267">
        <v>74.390243902439039</v>
      </c>
    </row>
    <row r="38" spans="1:15">
      <c r="A38" s="255" t="s">
        <v>328</v>
      </c>
      <c r="B38" s="255" t="s">
        <v>49</v>
      </c>
      <c r="C38" s="256">
        <v>7</v>
      </c>
      <c r="D38" s="257">
        <v>42515</v>
      </c>
      <c r="E38" s="257">
        <v>42522</v>
      </c>
      <c r="F38" s="255" t="s">
        <v>50</v>
      </c>
      <c r="G38" s="258">
        <v>82</v>
      </c>
      <c r="H38" s="259">
        <v>20</v>
      </c>
      <c r="I38" s="260">
        <v>48</v>
      </c>
      <c r="J38" s="261">
        <v>2</v>
      </c>
      <c r="K38" s="264">
        <v>10</v>
      </c>
      <c r="L38" s="262">
        <v>12</v>
      </c>
      <c r="M38" s="265">
        <v>85.365853658536579</v>
      </c>
      <c r="N38" s="256">
        <v>9</v>
      </c>
      <c r="O38" s="266">
        <v>96.341463414634148</v>
      </c>
    </row>
    <row r="39" spans="1:15">
      <c r="A39" s="255" t="s">
        <v>331</v>
      </c>
      <c r="B39" s="255" t="s">
        <v>49</v>
      </c>
      <c r="C39" s="256">
        <v>7</v>
      </c>
      <c r="D39" s="257">
        <v>42529</v>
      </c>
      <c r="E39" s="257">
        <v>42536</v>
      </c>
      <c r="F39" s="255" t="s">
        <v>50</v>
      </c>
      <c r="G39" s="258">
        <v>82</v>
      </c>
      <c r="H39" s="259">
        <v>27</v>
      </c>
      <c r="I39" s="260">
        <v>49</v>
      </c>
      <c r="J39" s="261">
        <v>1</v>
      </c>
      <c r="K39" s="57"/>
      <c r="L39" s="262">
        <v>5</v>
      </c>
      <c r="M39" s="266">
        <v>93.902439024390247</v>
      </c>
      <c r="N39" s="256">
        <v>0</v>
      </c>
      <c r="O39" s="266">
        <v>93.902439024390247</v>
      </c>
    </row>
    <row r="40" spans="1:15">
      <c r="A40" s="255" t="s">
        <v>335</v>
      </c>
      <c r="B40" s="255" t="s">
        <v>49</v>
      </c>
      <c r="C40" s="256">
        <v>7</v>
      </c>
      <c r="D40" s="257">
        <v>42543</v>
      </c>
      <c r="E40" s="257">
        <v>42550</v>
      </c>
      <c r="F40" s="255" t="s">
        <v>50</v>
      </c>
      <c r="G40" s="258">
        <v>82</v>
      </c>
      <c r="H40" s="259">
        <v>46</v>
      </c>
      <c r="I40" s="260">
        <v>27</v>
      </c>
      <c r="J40" s="261">
        <v>1</v>
      </c>
      <c r="K40" s="264">
        <v>19</v>
      </c>
      <c r="L40" s="262">
        <v>8</v>
      </c>
      <c r="M40" s="266">
        <v>90.243902439024382</v>
      </c>
      <c r="N40" s="256">
        <v>0</v>
      </c>
      <c r="O40" s="266">
        <v>90.243902439024382</v>
      </c>
    </row>
    <row r="41" spans="1:15">
      <c r="A41" s="255" t="s">
        <v>338</v>
      </c>
      <c r="B41" s="255" t="s">
        <v>49</v>
      </c>
      <c r="C41" s="256">
        <v>7</v>
      </c>
      <c r="D41" s="257">
        <v>42557</v>
      </c>
      <c r="E41" s="257">
        <v>42564</v>
      </c>
      <c r="F41" s="255" t="s">
        <v>50</v>
      </c>
      <c r="G41" s="258">
        <v>82</v>
      </c>
      <c r="H41" s="259">
        <v>51</v>
      </c>
      <c r="I41" s="260">
        <v>26</v>
      </c>
      <c r="J41" s="261">
        <v>3</v>
      </c>
      <c r="K41" s="264">
        <v>2</v>
      </c>
      <c r="L41" s="262">
        <v>2</v>
      </c>
      <c r="M41" s="266">
        <v>97.560975609756099</v>
      </c>
      <c r="N41" s="256">
        <v>0</v>
      </c>
      <c r="O41" s="266">
        <v>97.560975609756099</v>
      </c>
    </row>
    <row r="42" spans="1:15">
      <c r="A42" s="255" t="s">
        <v>342</v>
      </c>
      <c r="B42" s="255" t="s">
        <v>49</v>
      </c>
      <c r="C42" s="256">
        <v>7</v>
      </c>
      <c r="D42" s="257">
        <v>42571</v>
      </c>
      <c r="E42" s="257">
        <v>42578</v>
      </c>
      <c r="F42" s="255" t="s">
        <v>50</v>
      </c>
      <c r="G42" s="258">
        <v>82</v>
      </c>
      <c r="H42" s="259">
        <v>30</v>
      </c>
      <c r="I42" s="260">
        <v>27</v>
      </c>
      <c r="J42" s="261">
        <v>3</v>
      </c>
      <c r="K42" s="264">
        <v>2</v>
      </c>
      <c r="L42" s="262">
        <v>22</v>
      </c>
      <c r="M42" s="267">
        <v>73.170731707317088</v>
      </c>
      <c r="N42" s="256">
        <v>0</v>
      </c>
      <c r="O42" s="267">
        <v>73.170731707317088</v>
      </c>
    </row>
    <row r="43" spans="1:15">
      <c r="A43" s="255" t="s">
        <v>347</v>
      </c>
      <c r="B43" s="255" t="s">
        <v>49</v>
      </c>
      <c r="C43" s="256">
        <v>7</v>
      </c>
      <c r="D43" s="257">
        <v>42585</v>
      </c>
      <c r="E43" s="257">
        <v>42592</v>
      </c>
      <c r="F43" s="255" t="s">
        <v>50</v>
      </c>
      <c r="G43" s="258">
        <v>82</v>
      </c>
      <c r="H43" s="259">
        <v>25</v>
      </c>
      <c r="I43" s="260">
        <v>17</v>
      </c>
      <c r="J43" s="261">
        <v>3</v>
      </c>
      <c r="K43" s="57"/>
      <c r="L43" s="262">
        <v>37</v>
      </c>
      <c r="M43" s="263">
        <v>54.878048780487809</v>
      </c>
      <c r="N43" s="256">
        <v>0</v>
      </c>
      <c r="O43" s="263">
        <v>54.878048780487809</v>
      </c>
    </row>
    <row r="44" spans="1:15">
      <c r="A44" s="255" t="s">
        <v>351</v>
      </c>
      <c r="B44" s="255" t="s">
        <v>49</v>
      </c>
      <c r="C44" s="256">
        <v>7</v>
      </c>
      <c r="D44" s="257">
        <v>42599</v>
      </c>
      <c r="E44" s="257">
        <v>42606</v>
      </c>
      <c r="F44" s="255" t="s">
        <v>50</v>
      </c>
      <c r="G44" s="258">
        <v>82</v>
      </c>
      <c r="H44" s="259">
        <v>49</v>
      </c>
      <c r="I44" s="260">
        <v>18</v>
      </c>
      <c r="J44" s="261">
        <v>0</v>
      </c>
      <c r="K44" s="264">
        <v>4</v>
      </c>
      <c r="L44" s="262">
        <v>15</v>
      </c>
      <c r="M44" s="265">
        <v>81.707317073170728</v>
      </c>
      <c r="N44" s="256">
        <v>0</v>
      </c>
      <c r="O44" s="265">
        <v>81.707317073170728</v>
      </c>
    </row>
    <row r="45" spans="1:15">
      <c r="A45" s="255" t="s">
        <v>354</v>
      </c>
      <c r="B45" s="255" t="s">
        <v>49</v>
      </c>
      <c r="C45" s="256">
        <v>7</v>
      </c>
      <c r="D45" s="257">
        <v>42613</v>
      </c>
      <c r="E45" s="257">
        <v>42620</v>
      </c>
      <c r="F45" s="255" t="s">
        <v>50</v>
      </c>
      <c r="G45" s="258">
        <v>82</v>
      </c>
      <c r="H45" s="259">
        <v>34</v>
      </c>
      <c r="I45" s="260">
        <v>34</v>
      </c>
      <c r="J45" s="261">
        <v>0</v>
      </c>
      <c r="K45" s="57"/>
      <c r="L45" s="262">
        <v>14</v>
      </c>
      <c r="M45" s="265">
        <v>82.926829268292678</v>
      </c>
      <c r="N45" s="256">
        <v>1</v>
      </c>
      <c r="O45" s="265">
        <v>84.146341463414629</v>
      </c>
    </row>
    <row r="46" spans="1:15">
      <c r="A46" s="255" t="s">
        <v>358</v>
      </c>
      <c r="B46" s="255" t="s">
        <v>49</v>
      </c>
      <c r="C46" s="256">
        <v>7</v>
      </c>
      <c r="D46" s="257">
        <v>42627</v>
      </c>
      <c r="E46" s="257">
        <v>42634</v>
      </c>
      <c r="F46" s="255" t="s">
        <v>50</v>
      </c>
      <c r="G46" s="258">
        <v>82</v>
      </c>
      <c r="H46" s="259">
        <v>37</v>
      </c>
      <c r="I46" s="260">
        <v>33</v>
      </c>
      <c r="J46" s="261">
        <v>1</v>
      </c>
      <c r="K46" s="264">
        <v>2</v>
      </c>
      <c r="L46" s="262">
        <v>11</v>
      </c>
      <c r="M46" s="265">
        <v>86.58536585365853</v>
      </c>
      <c r="N46" s="256">
        <v>8</v>
      </c>
      <c r="O46" s="266">
        <v>96.341463414634148</v>
      </c>
    </row>
    <row r="47" spans="1:15">
      <c r="A47" s="255" t="s">
        <v>361</v>
      </c>
      <c r="B47" s="255" t="s">
        <v>49</v>
      </c>
      <c r="C47" s="256">
        <v>7</v>
      </c>
      <c r="D47" s="257">
        <v>42641</v>
      </c>
      <c r="E47" s="257">
        <v>42648</v>
      </c>
      <c r="F47" s="255" t="s">
        <v>50</v>
      </c>
      <c r="G47" s="258">
        <v>82</v>
      </c>
      <c r="H47" s="259">
        <v>16</v>
      </c>
      <c r="I47" s="260">
        <v>32</v>
      </c>
      <c r="J47" s="261">
        <v>1</v>
      </c>
      <c r="K47" s="264">
        <v>3</v>
      </c>
      <c r="L47" s="262">
        <v>33</v>
      </c>
      <c r="M47" s="263">
        <v>59.756097560975604</v>
      </c>
      <c r="N47" s="256">
        <v>20</v>
      </c>
      <c r="O47" s="265">
        <v>84.146341463414629</v>
      </c>
    </row>
    <row r="48" spans="1:15">
      <c r="A48" s="255" t="s">
        <v>365</v>
      </c>
      <c r="B48" s="255" t="s">
        <v>49</v>
      </c>
      <c r="C48" s="256">
        <v>7</v>
      </c>
      <c r="D48" s="257">
        <v>42655</v>
      </c>
      <c r="E48" s="257">
        <v>42662</v>
      </c>
      <c r="F48" s="255" t="s">
        <v>50</v>
      </c>
      <c r="G48" s="258">
        <v>82</v>
      </c>
      <c r="H48" s="259">
        <v>45</v>
      </c>
      <c r="I48" s="260">
        <v>12</v>
      </c>
      <c r="J48" s="261">
        <v>1</v>
      </c>
      <c r="K48" s="264">
        <v>8</v>
      </c>
      <c r="L48" s="262">
        <v>24</v>
      </c>
      <c r="M48" s="267">
        <v>70.731707317073173</v>
      </c>
      <c r="N48" s="256">
        <v>0</v>
      </c>
      <c r="O48" s="267">
        <v>70.731707317073173</v>
      </c>
    </row>
    <row r="49" spans="1:15">
      <c r="A49" s="255" t="s">
        <v>369</v>
      </c>
      <c r="B49" s="255" t="s">
        <v>49</v>
      </c>
      <c r="C49" s="256">
        <v>7</v>
      </c>
      <c r="D49" s="257">
        <v>42669</v>
      </c>
      <c r="E49" s="257">
        <v>42676</v>
      </c>
      <c r="F49" s="255" t="s">
        <v>50</v>
      </c>
      <c r="G49" s="258">
        <v>82</v>
      </c>
      <c r="H49" s="259">
        <v>17</v>
      </c>
      <c r="I49" s="260">
        <v>4</v>
      </c>
      <c r="J49" s="261">
        <v>0</v>
      </c>
      <c r="K49" s="57"/>
      <c r="L49" s="262">
        <v>61</v>
      </c>
      <c r="M49" s="263">
        <v>25.609756097560975</v>
      </c>
      <c r="N49" s="256">
        <v>0</v>
      </c>
      <c r="O49" s="263">
        <v>25.609756097560975</v>
      </c>
    </row>
    <row r="50" spans="1:15">
      <c r="A50" s="255" t="s">
        <v>373</v>
      </c>
      <c r="B50" s="255" t="s">
        <v>49</v>
      </c>
      <c r="C50" s="256">
        <v>7</v>
      </c>
      <c r="D50" s="257">
        <v>42683</v>
      </c>
      <c r="E50" s="257">
        <v>42690</v>
      </c>
      <c r="F50" s="255" t="s">
        <v>50</v>
      </c>
      <c r="G50" s="258">
        <v>82</v>
      </c>
      <c r="H50" s="259">
        <v>11</v>
      </c>
      <c r="I50" s="260">
        <v>1</v>
      </c>
      <c r="J50" s="261">
        <v>0</v>
      </c>
      <c r="K50" s="57"/>
      <c r="L50" s="262">
        <v>70</v>
      </c>
      <c r="M50" s="270">
        <v>14.634146341463413</v>
      </c>
      <c r="N50" s="256">
        <v>0</v>
      </c>
      <c r="O50" s="270">
        <v>14.634146341463413</v>
      </c>
    </row>
    <row r="51" spans="1:15">
      <c r="A51" s="255" t="s">
        <v>48</v>
      </c>
      <c r="B51" s="255" t="s">
        <v>49</v>
      </c>
      <c r="C51" s="256">
        <v>7</v>
      </c>
      <c r="D51" s="257">
        <v>42697</v>
      </c>
      <c r="E51" s="257">
        <v>42704</v>
      </c>
      <c r="F51" s="255" t="s">
        <v>50</v>
      </c>
      <c r="G51" s="258">
        <v>82</v>
      </c>
      <c r="H51" s="259">
        <v>23</v>
      </c>
      <c r="I51" s="260">
        <v>7</v>
      </c>
      <c r="J51" s="261">
        <v>4</v>
      </c>
      <c r="K51" s="57"/>
      <c r="L51" s="262">
        <v>48</v>
      </c>
      <c r="M51" s="263">
        <v>41.463414634146339</v>
      </c>
      <c r="N51" s="256">
        <v>0</v>
      </c>
      <c r="O51" s="263">
        <v>41.463414634146339</v>
      </c>
    </row>
    <row r="52" spans="1:15">
      <c r="A52" s="255" t="s">
        <v>56</v>
      </c>
      <c r="B52" s="255" t="s">
        <v>49</v>
      </c>
      <c r="C52" s="256">
        <v>7</v>
      </c>
      <c r="D52" s="257">
        <v>42711</v>
      </c>
      <c r="E52" s="257">
        <v>42718</v>
      </c>
      <c r="F52" s="255" t="s">
        <v>50</v>
      </c>
      <c r="G52" s="258">
        <v>82</v>
      </c>
      <c r="H52" s="259">
        <v>11</v>
      </c>
      <c r="I52" s="260">
        <v>5</v>
      </c>
      <c r="J52" s="261">
        <v>0</v>
      </c>
      <c r="K52" s="57"/>
      <c r="L52" s="262">
        <v>66</v>
      </c>
      <c r="M52" s="270">
        <v>19.512195121951219</v>
      </c>
      <c r="N52" s="256">
        <v>0</v>
      </c>
      <c r="O52" s="270">
        <v>19.512195121951219</v>
      </c>
    </row>
    <row r="53" spans="1:15">
      <c r="A53" s="255" t="s">
        <v>60</v>
      </c>
      <c r="B53" s="255" t="s">
        <v>49</v>
      </c>
      <c r="C53" s="256">
        <v>7</v>
      </c>
      <c r="D53" s="257">
        <v>42725</v>
      </c>
      <c r="E53" s="257">
        <v>42732</v>
      </c>
      <c r="F53" s="255" t="s">
        <v>50</v>
      </c>
      <c r="G53" s="258">
        <v>82</v>
      </c>
      <c r="H53" s="259">
        <v>0</v>
      </c>
      <c r="I53" s="260">
        <v>0</v>
      </c>
      <c r="J53" s="261">
        <v>0</v>
      </c>
      <c r="K53" s="57"/>
      <c r="L53" s="262">
        <v>82</v>
      </c>
      <c r="M53" s="269">
        <v>0</v>
      </c>
      <c r="N53" s="256">
        <v>0</v>
      </c>
      <c r="O53" s="269">
        <v>0</v>
      </c>
    </row>
    <row r="54" spans="1:15">
      <c r="A54" s="254" t="s">
        <v>313</v>
      </c>
      <c r="B54" s="255" t="s">
        <v>314</v>
      </c>
      <c r="C54" s="256">
        <v>7</v>
      </c>
      <c r="D54" s="257">
        <v>42461</v>
      </c>
      <c r="E54" s="257">
        <v>42468</v>
      </c>
      <c r="F54" s="255" t="s">
        <v>50</v>
      </c>
      <c r="G54" s="258">
        <v>74</v>
      </c>
      <c r="H54" s="259">
        <v>21</v>
      </c>
      <c r="I54" s="260">
        <v>24</v>
      </c>
      <c r="J54" s="261">
        <v>3</v>
      </c>
      <c r="K54" s="264">
        <v>5</v>
      </c>
      <c r="L54" s="262">
        <v>26</v>
      </c>
      <c r="M54" s="263">
        <v>64.86486486486487</v>
      </c>
      <c r="N54" s="256">
        <v>3</v>
      </c>
      <c r="O54" s="263">
        <v>68.918918918918919</v>
      </c>
    </row>
    <row r="55" spans="1:15">
      <c r="A55" s="255" t="s">
        <v>332</v>
      </c>
      <c r="B55" s="255" t="s">
        <v>314</v>
      </c>
      <c r="C55" s="256">
        <v>7</v>
      </c>
      <c r="D55" s="257">
        <v>42531</v>
      </c>
      <c r="E55" s="257">
        <v>42538</v>
      </c>
      <c r="F55" s="255" t="s">
        <v>50</v>
      </c>
      <c r="G55" s="258">
        <v>74</v>
      </c>
      <c r="H55" s="259">
        <v>15</v>
      </c>
      <c r="I55" s="260">
        <v>44</v>
      </c>
      <c r="J55" s="261">
        <v>2</v>
      </c>
      <c r="K55" s="57"/>
      <c r="L55" s="262">
        <v>13</v>
      </c>
      <c r="M55" s="265">
        <v>82.432432432432435</v>
      </c>
      <c r="N55" s="256">
        <v>2</v>
      </c>
      <c r="O55" s="265">
        <v>85.13513513513513</v>
      </c>
    </row>
    <row r="56" spans="1:15">
      <c r="A56" s="255" t="s">
        <v>343</v>
      </c>
      <c r="B56" s="255" t="s">
        <v>314</v>
      </c>
      <c r="C56" s="256">
        <v>7</v>
      </c>
      <c r="D56" s="257">
        <v>42573</v>
      </c>
      <c r="E56" s="257">
        <v>42580</v>
      </c>
      <c r="F56" s="255" t="s">
        <v>50</v>
      </c>
      <c r="G56" s="258">
        <v>74</v>
      </c>
      <c r="H56" s="259">
        <v>0</v>
      </c>
      <c r="I56" s="260">
        <v>7</v>
      </c>
      <c r="J56" s="261">
        <v>1</v>
      </c>
      <c r="K56" s="57"/>
      <c r="L56" s="262">
        <v>66</v>
      </c>
      <c r="M56" s="270">
        <v>10.810810810810811</v>
      </c>
      <c r="N56" s="256">
        <v>0</v>
      </c>
      <c r="O56" s="270">
        <v>10.810810810810811</v>
      </c>
    </row>
    <row r="57" spans="1:15">
      <c r="A57" s="255" t="s">
        <v>348</v>
      </c>
      <c r="B57" s="255" t="s">
        <v>314</v>
      </c>
      <c r="C57" s="256">
        <v>7</v>
      </c>
      <c r="D57" s="257">
        <v>42587</v>
      </c>
      <c r="E57" s="257">
        <v>42594</v>
      </c>
      <c r="F57" s="255" t="s">
        <v>50</v>
      </c>
      <c r="G57" s="258">
        <v>74</v>
      </c>
      <c r="H57" s="259">
        <v>1</v>
      </c>
      <c r="I57" s="260">
        <v>8</v>
      </c>
      <c r="J57" s="261">
        <v>2</v>
      </c>
      <c r="K57" s="57"/>
      <c r="L57" s="262">
        <v>63</v>
      </c>
      <c r="M57" s="270">
        <v>14.864864864864865</v>
      </c>
      <c r="N57" s="256">
        <v>3</v>
      </c>
      <c r="O57" s="270">
        <v>18.918918918918919</v>
      </c>
    </row>
    <row r="58" spans="1:15">
      <c r="A58" s="255" t="s">
        <v>355</v>
      </c>
      <c r="B58" s="255" t="s">
        <v>314</v>
      </c>
      <c r="C58" s="256">
        <v>7</v>
      </c>
      <c r="D58" s="257">
        <v>42615</v>
      </c>
      <c r="E58" s="257">
        <v>42622</v>
      </c>
      <c r="F58" s="255" t="s">
        <v>50</v>
      </c>
      <c r="G58" s="258">
        <v>74</v>
      </c>
      <c r="H58" s="259">
        <v>25</v>
      </c>
      <c r="I58" s="260">
        <v>27</v>
      </c>
      <c r="J58" s="261">
        <v>3</v>
      </c>
      <c r="K58" s="57"/>
      <c r="L58" s="262">
        <v>19</v>
      </c>
      <c r="M58" s="267">
        <v>74.324324324324323</v>
      </c>
      <c r="N58" s="256">
        <v>0</v>
      </c>
      <c r="O58" s="267">
        <v>74.324324324324323</v>
      </c>
    </row>
    <row r="59" spans="1:15">
      <c r="A59" s="255" t="s">
        <v>322</v>
      </c>
      <c r="B59" s="255" t="s">
        <v>52</v>
      </c>
      <c r="C59" s="256">
        <v>7</v>
      </c>
      <c r="D59" s="257">
        <v>42499</v>
      </c>
      <c r="E59" s="257">
        <v>42506</v>
      </c>
      <c r="F59" s="255" t="s">
        <v>50</v>
      </c>
      <c r="G59" s="258">
        <v>82</v>
      </c>
      <c r="H59" s="259">
        <v>10</v>
      </c>
      <c r="I59" s="260">
        <v>43</v>
      </c>
      <c r="J59" s="261">
        <v>0</v>
      </c>
      <c r="K59" s="57"/>
      <c r="L59" s="262">
        <v>29</v>
      </c>
      <c r="M59" s="263">
        <v>64.634146341463421</v>
      </c>
      <c r="N59" s="256">
        <v>0</v>
      </c>
      <c r="O59" s="263">
        <v>64.634146341463421</v>
      </c>
    </row>
    <row r="60" spans="1:15">
      <c r="A60" s="255" t="s">
        <v>337</v>
      </c>
      <c r="B60" s="255" t="s">
        <v>52</v>
      </c>
      <c r="C60" s="256">
        <v>7</v>
      </c>
      <c r="D60" s="257">
        <v>42555</v>
      </c>
      <c r="E60" s="257">
        <v>42562</v>
      </c>
      <c r="F60" s="255" t="s">
        <v>50</v>
      </c>
      <c r="G60" s="258">
        <v>82</v>
      </c>
      <c r="H60" s="259">
        <v>22</v>
      </c>
      <c r="I60" s="260">
        <v>53</v>
      </c>
      <c r="J60" s="261">
        <v>1</v>
      </c>
      <c r="K60" s="57"/>
      <c r="L60" s="262">
        <v>6</v>
      </c>
      <c r="M60" s="266">
        <v>92.682926829268297</v>
      </c>
      <c r="N60" s="256">
        <v>1</v>
      </c>
      <c r="O60" s="266">
        <v>93.902439024390247</v>
      </c>
    </row>
    <row r="61" spans="1:15">
      <c r="A61" s="255" t="s">
        <v>341</v>
      </c>
      <c r="B61" s="255" t="s">
        <v>52</v>
      </c>
      <c r="C61" s="256">
        <v>7</v>
      </c>
      <c r="D61" s="257">
        <v>42569</v>
      </c>
      <c r="E61" s="257">
        <v>42576</v>
      </c>
      <c r="F61" s="255" t="s">
        <v>50</v>
      </c>
      <c r="G61" s="258">
        <v>82</v>
      </c>
      <c r="H61" s="259">
        <v>19</v>
      </c>
      <c r="I61" s="260">
        <v>28</v>
      </c>
      <c r="J61" s="261">
        <v>4</v>
      </c>
      <c r="K61" s="264">
        <v>1</v>
      </c>
      <c r="L61" s="262">
        <v>31</v>
      </c>
      <c r="M61" s="263">
        <v>62.195121951219505</v>
      </c>
      <c r="N61" s="256">
        <v>1</v>
      </c>
      <c r="O61" s="263">
        <v>63.414634146341456</v>
      </c>
    </row>
    <row r="62" spans="1:15">
      <c r="A62" s="255" t="s">
        <v>346</v>
      </c>
      <c r="B62" s="255" t="s">
        <v>52</v>
      </c>
      <c r="C62" s="256">
        <v>7</v>
      </c>
      <c r="D62" s="257">
        <v>42583</v>
      </c>
      <c r="E62" s="257">
        <v>42590</v>
      </c>
      <c r="F62" s="255" t="s">
        <v>50</v>
      </c>
      <c r="G62" s="258">
        <v>82</v>
      </c>
      <c r="H62" s="259">
        <v>11</v>
      </c>
      <c r="I62" s="260">
        <v>27</v>
      </c>
      <c r="J62" s="261">
        <v>0</v>
      </c>
      <c r="K62" s="57"/>
      <c r="L62" s="262">
        <v>44</v>
      </c>
      <c r="M62" s="263">
        <v>46.341463414634148</v>
      </c>
      <c r="N62" s="256">
        <v>0</v>
      </c>
      <c r="O62" s="263">
        <v>46.341463414634148</v>
      </c>
    </row>
    <row r="63" spans="1:15">
      <c r="A63" s="255" t="s">
        <v>360</v>
      </c>
      <c r="B63" s="255" t="s">
        <v>52</v>
      </c>
      <c r="C63" s="256">
        <v>7</v>
      </c>
      <c r="D63" s="257">
        <v>42639</v>
      </c>
      <c r="E63" s="257">
        <v>42646</v>
      </c>
      <c r="F63" s="255" t="s">
        <v>50</v>
      </c>
      <c r="G63" s="258">
        <v>82</v>
      </c>
      <c r="H63" s="259">
        <v>58</v>
      </c>
      <c r="I63" s="260">
        <v>16</v>
      </c>
      <c r="J63" s="261">
        <v>0</v>
      </c>
      <c r="K63" s="264">
        <v>6</v>
      </c>
      <c r="L63" s="262">
        <v>8</v>
      </c>
      <c r="M63" s="266">
        <v>90.243902439024382</v>
      </c>
      <c r="N63" s="256">
        <v>5</v>
      </c>
      <c r="O63" s="266">
        <v>96.341463414634148</v>
      </c>
    </row>
    <row r="64" spans="1:15">
      <c r="A64" s="255" t="s">
        <v>364</v>
      </c>
      <c r="B64" s="255" t="s">
        <v>52</v>
      </c>
      <c r="C64" s="256">
        <v>7</v>
      </c>
      <c r="D64" s="257">
        <v>42653</v>
      </c>
      <c r="E64" s="257">
        <v>42660</v>
      </c>
      <c r="F64" s="255" t="s">
        <v>50</v>
      </c>
      <c r="G64" s="258">
        <v>82</v>
      </c>
      <c r="H64" s="259">
        <v>51</v>
      </c>
      <c r="I64" s="260">
        <v>10</v>
      </c>
      <c r="J64" s="261">
        <v>1</v>
      </c>
      <c r="K64" s="264">
        <v>5</v>
      </c>
      <c r="L64" s="262">
        <v>20</v>
      </c>
      <c r="M64" s="267">
        <v>75.609756097560961</v>
      </c>
      <c r="N64" s="256">
        <v>0</v>
      </c>
      <c r="O64" s="267">
        <v>75.609756097560961</v>
      </c>
    </row>
    <row r="65" spans="1:15">
      <c r="A65" s="255" t="s">
        <v>368</v>
      </c>
      <c r="B65" s="255" t="s">
        <v>52</v>
      </c>
      <c r="C65" s="256">
        <v>7</v>
      </c>
      <c r="D65" s="257">
        <v>42667</v>
      </c>
      <c r="E65" s="257">
        <v>42674</v>
      </c>
      <c r="F65" s="255" t="s">
        <v>50</v>
      </c>
      <c r="G65" s="258">
        <v>82</v>
      </c>
      <c r="H65" s="259">
        <v>17</v>
      </c>
      <c r="I65" s="260">
        <v>16</v>
      </c>
      <c r="J65" s="261">
        <v>2</v>
      </c>
      <c r="K65" s="57"/>
      <c r="L65" s="262">
        <v>47</v>
      </c>
      <c r="M65" s="263">
        <v>42.68292682926829</v>
      </c>
      <c r="N65" s="256">
        <v>0</v>
      </c>
      <c r="O65" s="263">
        <v>42.68292682926829</v>
      </c>
    </row>
    <row r="66" spans="1:15">
      <c r="A66" s="254" t="s">
        <v>372</v>
      </c>
      <c r="B66" s="255" t="s">
        <v>52</v>
      </c>
      <c r="C66" s="256">
        <v>7</v>
      </c>
      <c r="D66" s="257">
        <v>42681</v>
      </c>
      <c r="E66" s="257">
        <v>42688</v>
      </c>
      <c r="F66" s="255" t="s">
        <v>50</v>
      </c>
      <c r="G66" s="258">
        <v>82</v>
      </c>
      <c r="H66" s="259">
        <v>80</v>
      </c>
      <c r="I66" s="260">
        <v>1</v>
      </c>
      <c r="J66" s="261">
        <v>0</v>
      </c>
      <c r="K66" s="264">
        <v>2</v>
      </c>
      <c r="L66" s="262">
        <v>1</v>
      </c>
      <c r="M66" s="266">
        <v>98.780487804878049</v>
      </c>
      <c r="N66" s="256">
        <v>1</v>
      </c>
      <c r="O66" s="266">
        <v>100</v>
      </c>
    </row>
    <row r="67" spans="1:15">
      <c r="A67" s="255" t="s">
        <v>376</v>
      </c>
      <c r="B67" s="255" t="s">
        <v>52</v>
      </c>
      <c r="C67" s="256">
        <v>7</v>
      </c>
      <c r="D67" s="257">
        <v>42695</v>
      </c>
      <c r="E67" s="257">
        <v>42702</v>
      </c>
      <c r="F67" s="255" t="s">
        <v>50</v>
      </c>
      <c r="G67" s="258">
        <v>82</v>
      </c>
      <c r="H67" s="259">
        <v>0</v>
      </c>
      <c r="I67" s="260">
        <v>1</v>
      </c>
      <c r="J67" s="261">
        <v>1</v>
      </c>
      <c r="K67" s="57"/>
      <c r="L67" s="262">
        <v>80</v>
      </c>
      <c r="M67" s="269">
        <v>2.4390243902439024</v>
      </c>
      <c r="N67" s="57"/>
      <c r="O67" s="57"/>
    </row>
    <row r="68" spans="1:15">
      <c r="A68" s="255" t="s">
        <v>55</v>
      </c>
      <c r="B68" s="255" t="s">
        <v>52</v>
      </c>
      <c r="C68" s="256">
        <v>7</v>
      </c>
      <c r="D68" s="257">
        <v>42709</v>
      </c>
      <c r="E68" s="257">
        <v>42716</v>
      </c>
      <c r="F68" s="255" t="s">
        <v>50</v>
      </c>
      <c r="G68" s="258">
        <v>82</v>
      </c>
      <c r="H68" s="259">
        <v>19</v>
      </c>
      <c r="I68" s="260">
        <v>15</v>
      </c>
      <c r="J68" s="261">
        <v>0</v>
      </c>
      <c r="K68" s="57"/>
      <c r="L68" s="262">
        <v>48</v>
      </c>
      <c r="M68" s="263">
        <v>41.463414634146339</v>
      </c>
      <c r="N68" s="256">
        <v>0</v>
      </c>
      <c r="O68" s="263">
        <v>41.463414634146339</v>
      </c>
    </row>
    <row r="69" spans="1:15">
      <c r="A69" s="255" t="s">
        <v>59</v>
      </c>
      <c r="B69" s="255" t="s">
        <v>52</v>
      </c>
      <c r="C69" s="256">
        <v>7</v>
      </c>
      <c r="D69" s="257">
        <v>42723</v>
      </c>
      <c r="E69" s="257">
        <v>42730</v>
      </c>
      <c r="F69" s="255" t="s">
        <v>50</v>
      </c>
      <c r="G69" s="258">
        <v>82</v>
      </c>
      <c r="H69" s="259">
        <v>0</v>
      </c>
      <c r="I69" s="260">
        <v>10</v>
      </c>
      <c r="J69" s="261">
        <v>0</v>
      </c>
      <c r="K69" s="57"/>
      <c r="L69" s="262">
        <v>72</v>
      </c>
      <c r="M69" s="270">
        <v>12.195121951219512</v>
      </c>
      <c r="N69" s="57"/>
      <c r="O69" s="57"/>
    </row>
    <row r="70" spans="1:15">
      <c r="A70" s="255" t="s">
        <v>330</v>
      </c>
      <c r="B70" s="255" t="s">
        <v>23</v>
      </c>
      <c r="C70" s="256">
        <v>7</v>
      </c>
      <c r="D70" s="257">
        <v>42527</v>
      </c>
      <c r="E70" s="257">
        <v>42534</v>
      </c>
      <c r="F70" s="255" t="s">
        <v>50</v>
      </c>
      <c r="G70" s="258">
        <v>82</v>
      </c>
      <c r="H70" s="259">
        <v>23</v>
      </c>
      <c r="I70" s="260">
        <v>45</v>
      </c>
      <c r="J70" s="261">
        <v>0</v>
      </c>
      <c r="K70" s="264">
        <v>3</v>
      </c>
      <c r="L70" s="262">
        <v>14</v>
      </c>
      <c r="M70" s="265">
        <v>82.926829268292678</v>
      </c>
      <c r="N70" s="256">
        <v>2</v>
      </c>
      <c r="O70" s="265">
        <v>85.365853658536579</v>
      </c>
    </row>
    <row r="71" spans="1:15">
      <c r="A71" s="255" t="s">
        <v>353</v>
      </c>
      <c r="B71" s="255" t="s">
        <v>23</v>
      </c>
      <c r="C71" s="256">
        <v>7</v>
      </c>
      <c r="D71" s="257">
        <v>42611</v>
      </c>
      <c r="E71" s="257">
        <v>42618</v>
      </c>
      <c r="F71" s="255" t="s">
        <v>50</v>
      </c>
      <c r="G71" s="258">
        <v>82</v>
      </c>
      <c r="H71" s="259">
        <v>38</v>
      </c>
      <c r="I71" s="260">
        <v>33</v>
      </c>
      <c r="J71" s="261">
        <v>0</v>
      </c>
      <c r="K71" s="264">
        <v>5</v>
      </c>
      <c r="L71" s="262">
        <v>11</v>
      </c>
      <c r="M71" s="265">
        <v>86.58536585365853</v>
      </c>
      <c r="N71" s="256">
        <v>2</v>
      </c>
      <c r="O71" s="265">
        <v>89.024390243902431</v>
      </c>
    </row>
    <row r="72" spans="1:15">
      <c r="A72" s="255" t="s">
        <v>324</v>
      </c>
      <c r="B72" s="255" t="s">
        <v>26</v>
      </c>
      <c r="C72" s="256">
        <v>7</v>
      </c>
      <c r="D72" s="257">
        <v>42502</v>
      </c>
      <c r="E72" s="257">
        <v>42509</v>
      </c>
      <c r="F72" s="255" t="s">
        <v>50</v>
      </c>
      <c r="G72" s="258">
        <v>79</v>
      </c>
      <c r="H72" s="259">
        <v>19</v>
      </c>
      <c r="I72" s="260">
        <v>49</v>
      </c>
      <c r="J72" s="261">
        <v>0</v>
      </c>
      <c r="K72" s="264">
        <v>2</v>
      </c>
      <c r="L72" s="262">
        <v>11</v>
      </c>
      <c r="M72" s="265">
        <v>86.075949367088612</v>
      </c>
      <c r="N72" s="256">
        <v>0</v>
      </c>
      <c r="O72" s="265">
        <v>86.075949367088612</v>
      </c>
    </row>
    <row r="73" spans="1:15">
      <c r="A73" s="255" t="s">
        <v>315</v>
      </c>
      <c r="B73" s="255" t="s">
        <v>49</v>
      </c>
      <c r="C73" s="256">
        <v>7</v>
      </c>
      <c r="D73" s="257">
        <v>42466</v>
      </c>
      <c r="E73" s="257">
        <v>42473</v>
      </c>
      <c r="F73" s="255" t="s">
        <v>53</v>
      </c>
      <c r="G73" s="258">
        <v>82</v>
      </c>
      <c r="H73" s="259">
        <v>36</v>
      </c>
      <c r="I73" s="260">
        <v>13</v>
      </c>
      <c r="J73" s="261">
        <v>0</v>
      </c>
      <c r="K73" s="57"/>
      <c r="L73" s="262">
        <v>33</v>
      </c>
      <c r="M73" s="263">
        <v>59.756097560975604</v>
      </c>
      <c r="N73" s="256">
        <v>1</v>
      </c>
      <c r="O73" s="263">
        <v>60.975609756097555</v>
      </c>
    </row>
    <row r="74" spans="1:15">
      <c r="A74" s="255" t="s">
        <v>318</v>
      </c>
      <c r="B74" s="255" t="s">
        <v>49</v>
      </c>
      <c r="C74" s="256">
        <v>7</v>
      </c>
      <c r="D74" s="257">
        <v>42480</v>
      </c>
      <c r="E74" s="257">
        <v>42487</v>
      </c>
      <c r="F74" s="255" t="s">
        <v>53</v>
      </c>
      <c r="G74" s="258">
        <v>82</v>
      </c>
      <c r="H74" s="259">
        <v>13</v>
      </c>
      <c r="I74" s="260">
        <v>48</v>
      </c>
      <c r="J74" s="261">
        <v>2</v>
      </c>
      <c r="K74" s="57"/>
      <c r="L74" s="262">
        <v>19</v>
      </c>
      <c r="M74" s="267">
        <v>76.829268292682912</v>
      </c>
      <c r="N74" s="256">
        <v>0</v>
      </c>
      <c r="O74" s="267">
        <v>76.829268292682912</v>
      </c>
    </row>
    <row r="75" spans="1:15">
      <c r="A75" s="255" t="s">
        <v>321</v>
      </c>
      <c r="B75" s="255" t="s">
        <v>49</v>
      </c>
      <c r="C75" s="256">
        <v>7</v>
      </c>
      <c r="D75" s="257">
        <v>42494</v>
      </c>
      <c r="E75" s="257">
        <v>42501</v>
      </c>
      <c r="F75" s="255" t="s">
        <v>53</v>
      </c>
      <c r="G75" s="258">
        <v>82</v>
      </c>
      <c r="H75" s="259">
        <v>2</v>
      </c>
      <c r="I75" s="260">
        <v>43</v>
      </c>
      <c r="J75" s="261">
        <v>1</v>
      </c>
      <c r="K75" s="57"/>
      <c r="L75" s="262">
        <v>36</v>
      </c>
      <c r="M75" s="263">
        <v>56.09756097560976</v>
      </c>
      <c r="N75" s="256">
        <v>0</v>
      </c>
      <c r="O75" s="263">
        <v>56.09756097560976</v>
      </c>
    </row>
    <row r="76" spans="1:15">
      <c r="A76" s="255" t="s">
        <v>326</v>
      </c>
      <c r="B76" s="255" t="s">
        <v>49</v>
      </c>
      <c r="C76" s="256">
        <v>7</v>
      </c>
      <c r="D76" s="257">
        <v>42508</v>
      </c>
      <c r="E76" s="257">
        <v>42515</v>
      </c>
      <c r="F76" s="255" t="s">
        <v>53</v>
      </c>
      <c r="G76" s="258">
        <v>82</v>
      </c>
      <c r="H76" s="259">
        <v>40</v>
      </c>
      <c r="I76" s="260">
        <v>27</v>
      </c>
      <c r="J76" s="261">
        <v>0</v>
      </c>
      <c r="K76" s="264">
        <v>1</v>
      </c>
      <c r="L76" s="262">
        <v>15</v>
      </c>
      <c r="M76" s="265">
        <v>81.707317073170728</v>
      </c>
      <c r="N76" s="256">
        <v>2</v>
      </c>
      <c r="O76" s="265">
        <v>84.146341463414629</v>
      </c>
    </row>
    <row r="77" spans="1:15">
      <c r="A77" s="255" t="s">
        <v>329</v>
      </c>
      <c r="B77" s="255" t="s">
        <v>49</v>
      </c>
      <c r="C77" s="256">
        <v>7</v>
      </c>
      <c r="D77" s="257">
        <v>42522</v>
      </c>
      <c r="E77" s="257">
        <v>42529</v>
      </c>
      <c r="F77" s="255" t="s">
        <v>53</v>
      </c>
      <c r="G77" s="258">
        <v>82</v>
      </c>
      <c r="H77" s="259">
        <v>26</v>
      </c>
      <c r="I77" s="260">
        <v>33</v>
      </c>
      <c r="J77" s="261">
        <v>0</v>
      </c>
      <c r="K77" s="57"/>
      <c r="L77" s="262">
        <v>23</v>
      </c>
      <c r="M77" s="267">
        <v>71.951219512195124</v>
      </c>
      <c r="N77" s="256">
        <v>5</v>
      </c>
      <c r="O77" s="267">
        <v>78.048780487804876</v>
      </c>
    </row>
    <row r="78" spans="1:15">
      <c r="A78" s="255" t="s">
        <v>334</v>
      </c>
      <c r="B78" s="255" t="s">
        <v>49</v>
      </c>
      <c r="C78" s="256">
        <v>7</v>
      </c>
      <c r="D78" s="257">
        <v>42536</v>
      </c>
      <c r="E78" s="257">
        <v>42543</v>
      </c>
      <c r="F78" s="255" t="s">
        <v>53</v>
      </c>
      <c r="G78" s="258">
        <v>82</v>
      </c>
      <c r="H78" s="259">
        <v>33</v>
      </c>
      <c r="I78" s="260">
        <v>33</v>
      </c>
      <c r="J78" s="261">
        <v>1</v>
      </c>
      <c r="K78" s="264">
        <v>1</v>
      </c>
      <c r="L78" s="262">
        <v>15</v>
      </c>
      <c r="M78" s="265">
        <v>81.707317073170728</v>
      </c>
      <c r="N78" s="256">
        <v>0</v>
      </c>
      <c r="O78" s="265">
        <v>81.707317073170728</v>
      </c>
    </row>
    <row r="79" spans="1:15">
      <c r="A79" s="255" t="s">
        <v>336</v>
      </c>
      <c r="B79" s="255" t="s">
        <v>49</v>
      </c>
      <c r="C79" s="256">
        <v>7</v>
      </c>
      <c r="D79" s="257">
        <v>42550</v>
      </c>
      <c r="E79" s="257">
        <v>42557</v>
      </c>
      <c r="F79" s="255" t="s">
        <v>53</v>
      </c>
      <c r="G79" s="258">
        <v>82</v>
      </c>
      <c r="H79" s="259">
        <v>39</v>
      </c>
      <c r="I79" s="260">
        <v>27</v>
      </c>
      <c r="J79" s="261">
        <v>1</v>
      </c>
      <c r="K79" s="57"/>
      <c r="L79" s="262">
        <v>15</v>
      </c>
      <c r="M79" s="265">
        <v>81.707317073170728</v>
      </c>
      <c r="N79" s="256">
        <v>0</v>
      </c>
      <c r="O79" s="265">
        <v>81.707317073170728</v>
      </c>
    </row>
    <row r="80" spans="1:15">
      <c r="A80" s="268" t="s">
        <v>340</v>
      </c>
      <c r="B80" s="255" t="s">
        <v>49</v>
      </c>
      <c r="C80" s="256">
        <v>7</v>
      </c>
      <c r="D80" s="257">
        <v>42564</v>
      </c>
      <c r="E80" s="257">
        <v>42571</v>
      </c>
      <c r="F80" s="255" t="s">
        <v>53</v>
      </c>
      <c r="G80" s="258">
        <v>82</v>
      </c>
      <c r="H80" s="259">
        <v>82</v>
      </c>
      <c r="I80" s="260">
        <v>0</v>
      </c>
      <c r="J80" s="261">
        <v>0</v>
      </c>
      <c r="K80" s="57"/>
      <c r="L80" s="262">
        <v>0</v>
      </c>
      <c r="M80" s="266">
        <v>100</v>
      </c>
      <c r="N80" s="256">
        <v>0</v>
      </c>
      <c r="O80" s="266">
        <v>100</v>
      </c>
    </row>
    <row r="81" spans="1:15">
      <c r="A81" s="255" t="s">
        <v>345</v>
      </c>
      <c r="B81" s="255" t="s">
        <v>49</v>
      </c>
      <c r="C81" s="256">
        <v>7</v>
      </c>
      <c r="D81" s="257">
        <v>42578</v>
      </c>
      <c r="E81" s="257">
        <v>42585</v>
      </c>
      <c r="F81" s="255" t="s">
        <v>53</v>
      </c>
      <c r="G81" s="258">
        <v>82</v>
      </c>
      <c r="H81" s="259">
        <v>58</v>
      </c>
      <c r="I81" s="260">
        <v>3</v>
      </c>
      <c r="J81" s="261">
        <v>0</v>
      </c>
      <c r="K81" s="57"/>
      <c r="L81" s="262">
        <v>21</v>
      </c>
      <c r="M81" s="267">
        <v>74.390243902439039</v>
      </c>
      <c r="N81" s="256">
        <v>0</v>
      </c>
      <c r="O81" s="267">
        <v>74.390243902439039</v>
      </c>
    </row>
    <row r="82" spans="1:15">
      <c r="A82" s="254" t="s">
        <v>350</v>
      </c>
      <c r="B82" s="255" t="s">
        <v>49</v>
      </c>
      <c r="C82" s="256">
        <v>7</v>
      </c>
      <c r="D82" s="257">
        <v>42592</v>
      </c>
      <c r="E82" s="257">
        <v>42599</v>
      </c>
      <c r="F82" s="255" t="s">
        <v>53</v>
      </c>
      <c r="G82" s="258">
        <v>82</v>
      </c>
      <c r="H82" s="259">
        <v>54</v>
      </c>
      <c r="I82" s="260">
        <v>27</v>
      </c>
      <c r="J82" s="261">
        <v>0</v>
      </c>
      <c r="K82" s="264">
        <v>21</v>
      </c>
      <c r="L82" s="262">
        <v>1</v>
      </c>
      <c r="M82" s="266">
        <v>98.780487804878049</v>
      </c>
      <c r="N82" s="256">
        <v>0</v>
      </c>
      <c r="O82" s="266">
        <v>98.780487804878049</v>
      </c>
    </row>
    <row r="83" spans="1:15">
      <c r="A83" s="255" t="s">
        <v>352</v>
      </c>
      <c r="B83" s="255" t="s">
        <v>49</v>
      </c>
      <c r="C83" s="256">
        <v>7</v>
      </c>
      <c r="D83" s="257">
        <v>42606</v>
      </c>
      <c r="E83" s="257">
        <v>42613</v>
      </c>
      <c r="F83" s="255" t="s">
        <v>53</v>
      </c>
      <c r="G83" s="258">
        <v>82</v>
      </c>
      <c r="H83" s="259">
        <v>31</v>
      </c>
      <c r="I83" s="260">
        <v>13</v>
      </c>
      <c r="J83" s="261">
        <v>6</v>
      </c>
      <c r="K83" s="57"/>
      <c r="L83" s="262">
        <v>32</v>
      </c>
      <c r="M83" s="263">
        <v>60.975609756097555</v>
      </c>
      <c r="N83" s="256">
        <v>12</v>
      </c>
      <c r="O83" s="267">
        <v>75.609756097560961</v>
      </c>
    </row>
    <row r="84" spans="1:15">
      <c r="A84" s="255" t="s">
        <v>357</v>
      </c>
      <c r="B84" s="255" t="s">
        <v>49</v>
      </c>
      <c r="C84" s="256">
        <v>7</v>
      </c>
      <c r="D84" s="257">
        <v>42620</v>
      </c>
      <c r="E84" s="257">
        <v>42627</v>
      </c>
      <c r="F84" s="255" t="s">
        <v>53</v>
      </c>
      <c r="G84" s="258">
        <v>82</v>
      </c>
      <c r="H84" s="259">
        <v>40</v>
      </c>
      <c r="I84" s="260">
        <v>30</v>
      </c>
      <c r="J84" s="261">
        <v>5</v>
      </c>
      <c r="K84" s="264">
        <v>7</v>
      </c>
      <c r="L84" s="262">
        <v>7</v>
      </c>
      <c r="M84" s="266">
        <v>91.463414634146332</v>
      </c>
      <c r="N84" s="256">
        <v>0</v>
      </c>
      <c r="O84" s="266">
        <v>91.463414634146332</v>
      </c>
    </row>
    <row r="85" spans="1:15">
      <c r="A85" s="255" t="s">
        <v>359</v>
      </c>
      <c r="B85" s="255" t="s">
        <v>49</v>
      </c>
      <c r="C85" s="256">
        <v>7</v>
      </c>
      <c r="D85" s="257">
        <v>42634</v>
      </c>
      <c r="E85" s="257">
        <v>42641</v>
      </c>
      <c r="F85" s="255" t="s">
        <v>53</v>
      </c>
      <c r="G85" s="258">
        <v>82</v>
      </c>
      <c r="H85" s="259">
        <v>43</v>
      </c>
      <c r="I85" s="260">
        <v>25</v>
      </c>
      <c r="J85" s="261">
        <v>0</v>
      </c>
      <c r="K85" s="264">
        <v>2</v>
      </c>
      <c r="L85" s="262">
        <v>14</v>
      </c>
      <c r="M85" s="265">
        <v>82.926829268292678</v>
      </c>
      <c r="N85" s="256">
        <v>0</v>
      </c>
      <c r="O85" s="265">
        <v>82.926829268292678</v>
      </c>
    </row>
    <row r="86" spans="1:15">
      <c r="A86" s="255" t="s">
        <v>363</v>
      </c>
      <c r="B86" s="255" t="s">
        <v>49</v>
      </c>
      <c r="C86" s="256">
        <v>7</v>
      </c>
      <c r="D86" s="257">
        <v>42648</v>
      </c>
      <c r="E86" s="257">
        <v>42655</v>
      </c>
      <c r="F86" s="255" t="s">
        <v>53</v>
      </c>
      <c r="G86" s="258">
        <v>82</v>
      </c>
      <c r="H86" s="259">
        <v>45</v>
      </c>
      <c r="I86" s="260">
        <v>14</v>
      </c>
      <c r="J86" s="261">
        <v>1</v>
      </c>
      <c r="K86" s="57"/>
      <c r="L86" s="262">
        <v>22</v>
      </c>
      <c r="M86" s="267">
        <v>73.170731707317088</v>
      </c>
      <c r="N86" s="256">
        <v>0</v>
      </c>
      <c r="O86" s="267">
        <v>73.170731707317088</v>
      </c>
    </row>
    <row r="87" spans="1:15">
      <c r="A87" s="268" t="s">
        <v>367</v>
      </c>
      <c r="B87" s="255" t="s">
        <v>49</v>
      </c>
      <c r="C87" s="256">
        <v>7</v>
      </c>
      <c r="D87" s="257">
        <v>42662</v>
      </c>
      <c r="E87" s="257">
        <v>42669</v>
      </c>
      <c r="F87" s="255" t="s">
        <v>53</v>
      </c>
      <c r="G87" s="258">
        <v>82</v>
      </c>
      <c r="H87" s="259">
        <v>82</v>
      </c>
      <c r="I87" s="260">
        <v>0</v>
      </c>
      <c r="J87" s="261">
        <v>0</v>
      </c>
      <c r="K87" s="57"/>
      <c r="L87" s="262">
        <v>0</v>
      </c>
      <c r="M87" s="266">
        <v>100</v>
      </c>
      <c r="N87" s="256">
        <v>0</v>
      </c>
      <c r="O87" s="266">
        <v>100</v>
      </c>
    </row>
    <row r="88" spans="1:15">
      <c r="A88" s="254" t="s">
        <v>371</v>
      </c>
      <c r="B88" s="255" t="s">
        <v>49</v>
      </c>
      <c r="C88" s="256">
        <v>7</v>
      </c>
      <c r="D88" s="257">
        <v>42676</v>
      </c>
      <c r="E88" s="257">
        <v>42683</v>
      </c>
      <c r="F88" s="255" t="s">
        <v>53</v>
      </c>
      <c r="G88" s="258">
        <v>82</v>
      </c>
      <c r="H88" s="259">
        <v>15</v>
      </c>
      <c r="I88" s="260">
        <v>16</v>
      </c>
      <c r="J88" s="261">
        <v>3</v>
      </c>
      <c r="K88" s="57"/>
      <c r="L88" s="262">
        <v>48</v>
      </c>
      <c r="M88" s="263">
        <v>41.463414634146339</v>
      </c>
      <c r="N88" s="256">
        <v>0</v>
      </c>
      <c r="O88" s="263">
        <v>41.463414634146339</v>
      </c>
    </row>
    <row r="89" spans="1:15">
      <c r="A89" s="254" t="s">
        <v>375</v>
      </c>
      <c r="B89" s="255" t="s">
        <v>49</v>
      </c>
      <c r="C89" s="256">
        <v>7</v>
      </c>
      <c r="D89" s="257">
        <v>42690</v>
      </c>
      <c r="E89" s="257">
        <v>42697</v>
      </c>
      <c r="F89" s="255" t="s">
        <v>53</v>
      </c>
      <c r="G89" s="258">
        <v>82</v>
      </c>
      <c r="H89" s="259">
        <v>2</v>
      </c>
      <c r="I89" s="260">
        <v>2</v>
      </c>
      <c r="J89" s="261">
        <v>0</v>
      </c>
      <c r="K89" s="57"/>
      <c r="L89" s="262">
        <v>78</v>
      </c>
      <c r="M89" s="269">
        <v>4.8780487804878048</v>
      </c>
      <c r="N89" s="256">
        <v>0</v>
      </c>
      <c r="O89" s="269">
        <v>4.8780487804878048</v>
      </c>
    </row>
    <row r="90" spans="1:15">
      <c r="A90" s="255" t="s">
        <v>54</v>
      </c>
      <c r="B90" s="255" t="s">
        <v>49</v>
      </c>
      <c r="C90" s="256">
        <v>7</v>
      </c>
      <c r="D90" s="257">
        <v>42704</v>
      </c>
      <c r="E90" s="257">
        <v>42711</v>
      </c>
      <c r="F90" s="255" t="s">
        <v>53</v>
      </c>
      <c r="G90" s="258">
        <v>82</v>
      </c>
      <c r="H90" s="259">
        <v>38</v>
      </c>
      <c r="I90" s="260">
        <v>12</v>
      </c>
      <c r="J90" s="261">
        <v>0</v>
      </c>
      <c r="K90" s="264">
        <v>1</v>
      </c>
      <c r="L90" s="262">
        <v>32</v>
      </c>
      <c r="M90" s="263">
        <v>60.975609756097555</v>
      </c>
      <c r="N90" s="256">
        <v>0</v>
      </c>
      <c r="O90" s="263">
        <v>60.975609756097555</v>
      </c>
    </row>
    <row r="91" spans="1:15">
      <c r="A91" s="255" t="s">
        <v>58</v>
      </c>
      <c r="B91" s="255" t="s">
        <v>49</v>
      </c>
      <c r="C91" s="256">
        <v>7</v>
      </c>
      <c r="D91" s="257">
        <v>42718</v>
      </c>
      <c r="E91" s="257">
        <v>42725</v>
      </c>
      <c r="F91" s="255" t="s">
        <v>53</v>
      </c>
      <c r="G91" s="258">
        <v>82</v>
      </c>
      <c r="H91" s="259">
        <v>0</v>
      </c>
      <c r="I91" s="260">
        <v>2</v>
      </c>
      <c r="J91" s="261">
        <v>0</v>
      </c>
      <c r="K91" s="57"/>
      <c r="L91" s="262">
        <v>80</v>
      </c>
      <c r="M91" s="269">
        <v>2.4390243902439024</v>
      </c>
      <c r="N91" s="57"/>
      <c r="O91" s="57"/>
    </row>
    <row r="92" spans="1:15">
      <c r="A92" s="255" t="s">
        <v>203</v>
      </c>
      <c r="B92" s="255" t="s">
        <v>49</v>
      </c>
      <c r="C92" s="256">
        <v>7</v>
      </c>
      <c r="D92" s="257">
        <v>42732</v>
      </c>
      <c r="E92" s="257">
        <v>42739</v>
      </c>
      <c r="F92" s="255" t="s">
        <v>53</v>
      </c>
      <c r="G92" s="258">
        <v>82</v>
      </c>
      <c r="H92" s="259">
        <v>0</v>
      </c>
      <c r="I92" s="260">
        <v>0</v>
      </c>
      <c r="J92" s="261">
        <v>0</v>
      </c>
      <c r="K92" s="57"/>
      <c r="L92" s="262">
        <v>82</v>
      </c>
      <c r="M92" s="269">
        <v>0</v>
      </c>
      <c r="N92" s="256">
        <v>0</v>
      </c>
      <c r="O92" s="269">
        <v>0</v>
      </c>
    </row>
    <row r="93" spans="1:15">
      <c r="A93" s="254" t="s">
        <v>316</v>
      </c>
      <c r="B93" s="255" t="s">
        <v>314</v>
      </c>
      <c r="C93" s="256">
        <v>7</v>
      </c>
      <c r="D93" s="257">
        <v>42468</v>
      </c>
      <c r="E93" s="257">
        <v>42475</v>
      </c>
      <c r="F93" s="255" t="s">
        <v>53</v>
      </c>
      <c r="G93" s="258">
        <v>74</v>
      </c>
      <c r="H93" s="259">
        <v>40</v>
      </c>
      <c r="I93" s="260">
        <v>25</v>
      </c>
      <c r="J93" s="261">
        <v>1</v>
      </c>
      <c r="K93" s="264">
        <v>2</v>
      </c>
      <c r="L93" s="262">
        <v>8</v>
      </c>
      <c r="M93" s="265">
        <v>89.189189189189207</v>
      </c>
      <c r="N93" s="256">
        <v>0</v>
      </c>
      <c r="O93" s="265">
        <v>89.189189189189207</v>
      </c>
    </row>
    <row r="94" spans="1:15">
      <c r="A94" s="255" t="s">
        <v>319</v>
      </c>
      <c r="B94" s="255" t="s">
        <v>314</v>
      </c>
      <c r="C94" s="256">
        <v>7</v>
      </c>
      <c r="D94" s="257">
        <v>42482</v>
      </c>
      <c r="E94" s="257">
        <v>42489</v>
      </c>
      <c r="F94" s="255" t="s">
        <v>53</v>
      </c>
      <c r="G94" s="258">
        <v>74</v>
      </c>
      <c r="H94" s="259">
        <v>5</v>
      </c>
      <c r="I94" s="260">
        <v>45</v>
      </c>
      <c r="J94" s="261">
        <v>8</v>
      </c>
      <c r="K94" s="264">
        <v>2</v>
      </c>
      <c r="L94" s="262">
        <v>16</v>
      </c>
      <c r="M94" s="267">
        <v>78.378378378378372</v>
      </c>
      <c r="N94" s="256">
        <v>2</v>
      </c>
      <c r="O94" s="265">
        <v>81.081081081081081</v>
      </c>
    </row>
    <row r="95" spans="1:15">
      <c r="A95" s="255" t="s">
        <v>325</v>
      </c>
      <c r="B95" s="255" t="s">
        <v>52</v>
      </c>
      <c r="C95" s="256">
        <v>7</v>
      </c>
      <c r="D95" s="257">
        <v>42506</v>
      </c>
      <c r="E95" s="257">
        <v>42513</v>
      </c>
      <c r="F95" s="255" t="s">
        <v>53</v>
      </c>
      <c r="G95" s="258">
        <v>82</v>
      </c>
      <c r="H95" s="259">
        <v>59</v>
      </c>
      <c r="I95" s="260">
        <v>12</v>
      </c>
      <c r="J95" s="261">
        <v>0</v>
      </c>
      <c r="K95" s="264">
        <v>6</v>
      </c>
      <c r="L95" s="262">
        <v>11</v>
      </c>
      <c r="M95" s="265">
        <v>86.58536585365853</v>
      </c>
      <c r="N95" s="256">
        <v>0</v>
      </c>
      <c r="O95" s="265">
        <v>86.58536585365853</v>
      </c>
    </row>
    <row r="96" spans="1:15">
      <c r="A96" s="255" t="s">
        <v>339</v>
      </c>
      <c r="B96" s="255" t="s">
        <v>52</v>
      </c>
      <c r="C96" s="256">
        <v>7</v>
      </c>
      <c r="D96" s="257">
        <v>42562</v>
      </c>
      <c r="E96" s="257">
        <v>42569</v>
      </c>
      <c r="F96" s="255" t="s">
        <v>53</v>
      </c>
      <c r="G96" s="258">
        <v>82</v>
      </c>
      <c r="H96" s="259">
        <v>26</v>
      </c>
      <c r="I96" s="260">
        <v>2</v>
      </c>
      <c r="J96" s="261">
        <v>2</v>
      </c>
      <c r="K96" s="57"/>
      <c r="L96" s="262">
        <v>52</v>
      </c>
      <c r="M96" s="263">
        <v>36.585365853658544</v>
      </c>
      <c r="N96" s="256">
        <v>0</v>
      </c>
      <c r="O96" s="263">
        <v>36.585365853658544</v>
      </c>
    </row>
    <row r="97" spans="1:15">
      <c r="A97" s="255" t="s">
        <v>344</v>
      </c>
      <c r="B97" s="255" t="s">
        <v>52</v>
      </c>
      <c r="C97" s="256">
        <v>7</v>
      </c>
      <c r="D97" s="257">
        <v>42576</v>
      </c>
      <c r="E97" s="257">
        <v>42583</v>
      </c>
      <c r="F97" s="255" t="s">
        <v>53</v>
      </c>
      <c r="G97" s="258">
        <v>82</v>
      </c>
      <c r="H97" s="259">
        <v>17</v>
      </c>
      <c r="I97" s="260">
        <v>5</v>
      </c>
      <c r="J97" s="261">
        <v>0</v>
      </c>
      <c r="K97" s="57"/>
      <c r="L97" s="262">
        <v>60</v>
      </c>
      <c r="M97" s="263">
        <v>26.829268292682926</v>
      </c>
      <c r="N97" s="256">
        <v>0</v>
      </c>
      <c r="O97" s="263">
        <v>26.829268292682926</v>
      </c>
    </row>
    <row r="98" spans="1:15">
      <c r="A98" s="255" t="s">
        <v>349</v>
      </c>
      <c r="B98" s="255" t="s">
        <v>52</v>
      </c>
      <c r="C98" s="256">
        <v>7</v>
      </c>
      <c r="D98" s="257">
        <v>42590</v>
      </c>
      <c r="E98" s="257">
        <v>42597</v>
      </c>
      <c r="F98" s="255" t="s">
        <v>53</v>
      </c>
      <c r="G98" s="258">
        <v>82</v>
      </c>
      <c r="H98" s="259">
        <v>22</v>
      </c>
      <c r="I98" s="260">
        <v>13</v>
      </c>
      <c r="J98" s="261">
        <v>0</v>
      </c>
      <c r="K98" s="57"/>
      <c r="L98" s="262">
        <v>47</v>
      </c>
      <c r="M98" s="263">
        <v>42.68292682926829</v>
      </c>
      <c r="N98" s="256">
        <v>2</v>
      </c>
      <c r="O98" s="263">
        <v>45.121951219512191</v>
      </c>
    </row>
    <row r="99" spans="1:15">
      <c r="A99" s="255" t="s">
        <v>362</v>
      </c>
      <c r="B99" s="255" t="s">
        <v>52</v>
      </c>
      <c r="C99" s="256">
        <v>7</v>
      </c>
      <c r="D99" s="257">
        <v>42646</v>
      </c>
      <c r="E99" s="257">
        <v>42653</v>
      </c>
      <c r="F99" s="255" t="s">
        <v>53</v>
      </c>
      <c r="G99" s="258">
        <v>82</v>
      </c>
      <c r="H99" s="259">
        <v>26</v>
      </c>
      <c r="I99" s="260">
        <v>32</v>
      </c>
      <c r="J99" s="261">
        <v>2</v>
      </c>
      <c r="K99" s="264">
        <v>9</v>
      </c>
      <c r="L99" s="262">
        <v>22</v>
      </c>
      <c r="M99" s="267">
        <v>73.170731707317088</v>
      </c>
      <c r="N99" s="256">
        <v>0</v>
      </c>
      <c r="O99" s="267">
        <v>73.170731707317088</v>
      </c>
    </row>
    <row r="100" spans="1:15">
      <c r="A100" s="255" t="s">
        <v>366</v>
      </c>
      <c r="B100" s="255" t="s">
        <v>52</v>
      </c>
      <c r="C100" s="256">
        <v>7</v>
      </c>
      <c r="D100" s="257">
        <v>42660</v>
      </c>
      <c r="E100" s="257">
        <v>42667</v>
      </c>
      <c r="F100" s="255" t="s">
        <v>53</v>
      </c>
      <c r="G100" s="258">
        <v>82</v>
      </c>
      <c r="H100" s="259">
        <v>56</v>
      </c>
      <c r="I100" s="260">
        <v>6</v>
      </c>
      <c r="J100" s="261">
        <v>1</v>
      </c>
      <c r="K100" s="57"/>
      <c r="L100" s="262">
        <v>19</v>
      </c>
      <c r="M100" s="267">
        <v>76.829268292682912</v>
      </c>
      <c r="N100" s="256">
        <v>0</v>
      </c>
      <c r="O100" s="267">
        <v>76.829268292682912</v>
      </c>
    </row>
    <row r="101" spans="1:15">
      <c r="A101" s="255" t="s">
        <v>370</v>
      </c>
      <c r="B101" s="255" t="s">
        <v>52</v>
      </c>
      <c r="C101" s="256">
        <v>7</v>
      </c>
      <c r="D101" s="257">
        <v>42674</v>
      </c>
      <c r="E101" s="257">
        <v>42681</v>
      </c>
      <c r="F101" s="255" t="s">
        <v>53</v>
      </c>
      <c r="G101" s="258">
        <v>82</v>
      </c>
      <c r="H101" s="259">
        <v>2</v>
      </c>
      <c r="I101" s="260">
        <v>6</v>
      </c>
      <c r="J101" s="261">
        <v>0</v>
      </c>
      <c r="K101" s="57"/>
      <c r="L101" s="262">
        <v>74</v>
      </c>
      <c r="M101" s="269">
        <v>9.7560975609756095</v>
      </c>
      <c r="N101" s="256">
        <v>0</v>
      </c>
      <c r="O101" s="269">
        <v>9.7560975609756095</v>
      </c>
    </row>
    <row r="102" spans="1:15">
      <c r="A102" s="254" t="s">
        <v>374</v>
      </c>
      <c r="B102" s="255" t="s">
        <v>52</v>
      </c>
      <c r="C102" s="256">
        <v>7</v>
      </c>
      <c r="D102" s="257">
        <v>42688</v>
      </c>
      <c r="E102" s="257">
        <v>42695</v>
      </c>
      <c r="F102" s="255" t="s">
        <v>53</v>
      </c>
      <c r="G102" s="258">
        <v>82</v>
      </c>
      <c r="H102" s="259">
        <v>25</v>
      </c>
      <c r="I102" s="260">
        <v>6</v>
      </c>
      <c r="J102" s="261">
        <v>1</v>
      </c>
      <c r="K102" s="57"/>
      <c r="L102" s="262">
        <v>50</v>
      </c>
      <c r="M102" s="263">
        <v>39.024390243902438</v>
      </c>
      <c r="N102" s="256">
        <v>0</v>
      </c>
      <c r="O102" s="263">
        <v>39.024390243902438</v>
      </c>
    </row>
    <row r="103" spans="1:15">
      <c r="A103" s="255" t="s">
        <v>51</v>
      </c>
      <c r="B103" s="255" t="s">
        <v>52</v>
      </c>
      <c r="C103" s="256">
        <v>7</v>
      </c>
      <c r="D103" s="257">
        <v>42702</v>
      </c>
      <c r="E103" s="257">
        <v>42709</v>
      </c>
      <c r="F103" s="255" t="s">
        <v>53</v>
      </c>
      <c r="G103" s="258">
        <v>82</v>
      </c>
      <c r="H103" s="259">
        <v>0</v>
      </c>
      <c r="I103" s="260">
        <v>1</v>
      </c>
      <c r="J103" s="261">
        <v>0</v>
      </c>
      <c r="K103" s="57"/>
      <c r="L103" s="262">
        <v>81</v>
      </c>
      <c r="M103" s="269">
        <v>1.2195121951219512</v>
      </c>
      <c r="N103" s="256">
        <v>1</v>
      </c>
      <c r="O103" s="269">
        <v>2.4390243902439024</v>
      </c>
    </row>
    <row r="104" spans="1:15">
      <c r="A104" s="255" t="s">
        <v>57</v>
      </c>
      <c r="B104" s="255" t="s">
        <v>52</v>
      </c>
      <c r="C104" s="256">
        <v>7</v>
      </c>
      <c r="D104" s="257">
        <v>42716</v>
      </c>
      <c r="E104" s="257">
        <v>42723</v>
      </c>
      <c r="F104" s="255" t="s">
        <v>53</v>
      </c>
      <c r="G104" s="258">
        <v>82</v>
      </c>
      <c r="H104" s="259">
        <v>8</v>
      </c>
      <c r="I104" s="260">
        <v>6</v>
      </c>
      <c r="J104" s="261">
        <v>0</v>
      </c>
      <c r="K104" s="57"/>
      <c r="L104" s="262">
        <v>68</v>
      </c>
      <c r="M104" s="270">
        <v>17.073170731707318</v>
      </c>
      <c r="N104" s="256">
        <v>0</v>
      </c>
      <c r="O104" s="270">
        <v>17.073170731707318</v>
      </c>
    </row>
    <row r="105" spans="1:15">
      <c r="A105" s="255" t="s">
        <v>202</v>
      </c>
      <c r="B105" s="255" t="s">
        <v>52</v>
      </c>
      <c r="C105" s="256">
        <v>7</v>
      </c>
      <c r="D105" s="257">
        <v>42730</v>
      </c>
      <c r="E105" s="257">
        <v>42737</v>
      </c>
      <c r="F105" s="255" t="s">
        <v>53</v>
      </c>
      <c r="G105" s="258">
        <v>82</v>
      </c>
      <c r="H105" s="259">
        <v>0</v>
      </c>
      <c r="I105" s="260">
        <v>1</v>
      </c>
      <c r="J105" s="261">
        <v>0</v>
      </c>
      <c r="K105" s="57"/>
      <c r="L105" s="262">
        <v>81</v>
      </c>
      <c r="M105" s="269">
        <v>1.2195121951219512</v>
      </c>
      <c r="N105" s="57"/>
      <c r="O105" s="57"/>
    </row>
    <row r="106" spans="1:15">
      <c r="A106" s="255" t="s">
        <v>333</v>
      </c>
      <c r="B106" s="255" t="s">
        <v>23</v>
      </c>
      <c r="C106" s="256">
        <v>7</v>
      </c>
      <c r="D106" s="257">
        <v>42534</v>
      </c>
      <c r="E106" s="257">
        <v>42541</v>
      </c>
      <c r="F106" s="255" t="s">
        <v>53</v>
      </c>
      <c r="G106" s="258">
        <v>82</v>
      </c>
      <c r="H106" s="259">
        <v>31</v>
      </c>
      <c r="I106" s="260">
        <v>32</v>
      </c>
      <c r="J106" s="261">
        <v>0</v>
      </c>
      <c r="K106" s="264">
        <v>3</v>
      </c>
      <c r="L106" s="262">
        <v>19</v>
      </c>
      <c r="M106" s="267">
        <v>76.829268292682912</v>
      </c>
      <c r="N106" s="256">
        <v>2</v>
      </c>
      <c r="O106" s="267">
        <v>79.268292682926827</v>
      </c>
    </row>
    <row r="107" spans="1:15">
      <c r="A107" s="255" t="s">
        <v>356</v>
      </c>
      <c r="B107" s="255" t="s">
        <v>23</v>
      </c>
      <c r="C107" s="256">
        <v>7</v>
      </c>
      <c r="D107" s="257">
        <v>42618</v>
      </c>
      <c r="E107" s="257">
        <v>42625</v>
      </c>
      <c r="F107" s="255" t="s">
        <v>53</v>
      </c>
      <c r="G107" s="258">
        <v>82</v>
      </c>
      <c r="H107" s="259">
        <v>39</v>
      </c>
      <c r="I107" s="260">
        <v>15</v>
      </c>
      <c r="J107" s="261">
        <v>0</v>
      </c>
      <c r="K107" s="264">
        <v>8</v>
      </c>
      <c r="L107" s="262">
        <v>28</v>
      </c>
      <c r="M107" s="263">
        <v>65.853658536585371</v>
      </c>
      <c r="N107" s="256">
        <v>13</v>
      </c>
      <c r="O107" s="265">
        <v>81.707317073170728</v>
      </c>
    </row>
    <row r="108" spans="1:15">
      <c r="A108" s="255" t="s">
        <v>327</v>
      </c>
      <c r="B108" s="255" t="s">
        <v>26</v>
      </c>
      <c r="C108" s="256">
        <v>7</v>
      </c>
      <c r="D108" s="257">
        <v>42509</v>
      </c>
      <c r="E108" s="257">
        <v>42516</v>
      </c>
      <c r="F108" s="255" t="s">
        <v>53</v>
      </c>
      <c r="G108" s="258">
        <v>79</v>
      </c>
      <c r="H108" s="259">
        <v>47</v>
      </c>
      <c r="I108" s="260">
        <v>19</v>
      </c>
      <c r="J108" s="261">
        <v>0</v>
      </c>
      <c r="K108" s="264">
        <v>3</v>
      </c>
      <c r="L108" s="262">
        <v>13</v>
      </c>
      <c r="M108" s="265">
        <v>83.544303797468359</v>
      </c>
      <c r="N108" s="256">
        <v>8</v>
      </c>
      <c r="O108" s="266">
        <v>93.670886075949369</v>
      </c>
    </row>
    <row r="109" spans="1:15">
      <c r="A109" s="254" t="s">
        <v>61</v>
      </c>
      <c r="B109" s="255" t="s">
        <v>62</v>
      </c>
      <c r="C109" s="256">
        <v>7</v>
      </c>
      <c r="D109" s="257">
        <v>42479</v>
      </c>
      <c r="E109" s="257">
        <v>42486</v>
      </c>
      <c r="F109" s="255" t="s">
        <v>63</v>
      </c>
      <c r="G109" s="258">
        <v>53</v>
      </c>
      <c r="H109" s="259">
        <v>23</v>
      </c>
      <c r="I109" s="260">
        <v>25</v>
      </c>
      <c r="J109" s="261">
        <v>0</v>
      </c>
      <c r="K109" s="264">
        <v>2</v>
      </c>
      <c r="L109" s="262">
        <v>5</v>
      </c>
      <c r="M109" s="266">
        <v>90.566037735849036</v>
      </c>
      <c r="N109" s="256">
        <v>0</v>
      </c>
      <c r="O109" s="266">
        <v>90.566037735849036</v>
      </c>
    </row>
    <row r="110" spans="1:15">
      <c r="A110" s="255" t="s">
        <v>64</v>
      </c>
      <c r="B110" s="255" t="s">
        <v>62</v>
      </c>
      <c r="C110" s="256">
        <v>7</v>
      </c>
      <c r="D110" s="257">
        <v>42486</v>
      </c>
      <c r="E110" s="257">
        <v>42493</v>
      </c>
      <c r="F110" s="255" t="s">
        <v>63</v>
      </c>
      <c r="G110" s="258">
        <v>53</v>
      </c>
      <c r="H110" s="259">
        <v>15</v>
      </c>
      <c r="I110" s="260">
        <v>34</v>
      </c>
      <c r="J110" s="261">
        <v>3</v>
      </c>
      <c r="K110" s="264">
        <v>5</v>
      </c>
      <c r="L110" s="262">
        <v>1</v>
      </c>
      <c r="M110" s="266">
        <v>98.113207547169807</v>
      </c>
      <c r="N110" s="256">
        <v>0</v>
      </c>
      <c r="O110" s="266">
        <v>98.113207547169807</v>
      </c>
    </row>
    <row r="111" spans="1:15">
      <c r="A111" s="255" t="s">
        <v>65</v>
      </c>
      <c r="B111" s="255" t="s">
        <v>62</v>
      </c>
      <c r="C111" s="256">
        <v>7</v>
      </c>
      <c r="D111" s="257">
        <v>42507</v>
      </c>
      <c r="E111" s="257">
        <v>42514</v>
      </c>
      <c r="F111" s="255" t="s">
        <v>63</v>
      </c>
      <c r="G111" s="258">
        <v>53</v>
      </c>
      <c r="H111" s="259">
        <v>30</v>
      </c>
      <c r="I111" s="260">
        <v>22</v>
      </c>
      <c r="J111" s="261">
        <v>0</v>
      </c>
      <c r="K111" s="57"/>
      <c r="L111" s="262">
        <v>1</v>
      </c>
      <c r="M111" s="266">
        <v>98.113207547169807</v>
      </c>
      <c r="N111" s="256">
        <v>0</v>
      </c>
      <c r="O111" s="266">
        <v>98.113207547169807</v>
      </c>
    </row>
    <row r="112" spans="1:15">
      <c r="A112" s="255" t="s">
        <v>66</v>
      </c>
      <c r="B112" s="255" t="s">
        <v>62</v>
      </c>
      <c r="C112" s="256">
        <v>7</v>
      </c>
      <c r="D112" s="257">
        <v>42514</v>
      </c>
      <c r="E112" s="257">
        <v>42521</v>
      </c>
      <c r="F112" s="255" t="s">
        <v>63</v>
      </c>
      <c r="G112" s="258">
        <v>53</v>
      </c>
      <c r="H112" s="259">
        <v>19</v>
      </c>
      <c r="I112" s="260">
        <v>29</v>
      </c>
      <c r="J112" s="261">
        <v>1</v>
      </c>
      <c r="K112" s="264">
        <v>1</v>
      </c>
      <c r="L112" s="262">
        <v>4</v>
      </c>
      <c r="M112" s="266">
        <v>92.452830188679229</v>
      </c>
      <c r="N112" s="256">
        <v>1</v>
      </c>
      <c r="O112" s="266">
        <v>94.339622641509436</v>
      </c>
    </row>
    <row r="113" spans="1:15">
      <c r="A113" s="255" t="s">
        <v>67</v>
      </c>
      <c r="B113" s="255" t="s">
        <v>62</v>
      </c>
      <c r="C113" s="256">
        <v>7</v>
      </c>
      <c r="D113" s="257">
        <v>42535</v>
      </c>
      <c r="E113" s="257">
        <v>42542</v>
      </c>
      <c r="F113" s="255" t="s">
        <v>63</v>
      </c>
      <c r="G113" s="258">
        <v>53</v>
      </c>
      <c r="H113" s="259">
        <v>19</v>
      </c>
      <c r="I113" s="260">
        <v>26</v>
      </c>
      <c r="J113" s="261">
        <v>1</v>
      </c>
      <c r="K113" s="57"/>
      <c r="L113" s="262">
        <v>7</v>
      </c>
      <c r="M113" s="265">
        <v>86.792452830188665</v>
      </c>
      <c r="N113" s="256">
        <v>0</v>
      </c>
      <c r="O113" s="265">
        <v>86.792452830188665</v>
      </c>
    </row>
    <row r="114" spans="1:15">
      <c r="A114" s="255" t="s">
        <v>68</v>
      </c>
      <c r="B114" s="255" t="s">
        <v>62</v>
      </c>
      <c r="C114" s="256">
        <v>7</v>
      </c>
      <c r="D114" s="257">
        <v>42542</v>
      </c>
      <c r="E114" s="257">
        <v>42549</v>
      </c>
      <c r="F114" s="255" t="s">
        <v>63</v>
      </c>
      <c r="G114" s="258">
        <v>53</v>
      </c>
      <c r="H114" s="259">
        <v>17</v>
      </c>
      <c r="I114" s="260">
        <v>16</v>
      </c>
      <c r="J114" s="261">
        <v>2</v>
      </c>
      <c r="K114" s="57"/>
      <c r="L114" s="262">
        <v>18</v>
      </c>
      <c r="M114" s="263">
        <v>66.037735849056602</v>
      </c>
      <c r="N114" s="256">
        <v>0</v>
      </c>
      <c r="O114" s="263">
        <v>66.037735849056602</v>
      </c>
    </row>
    <row r="115" spans="1:15">
      <c r="A115" s="255" t="s">
        <v>69</v>
      </c>
      <c r="B115" s="255" t="s">
        <v>62</v>
      </c>
      <c r="C115" s="256">
        <v>7</v>
      </c>
      <c r="D115" s="257">
        <v>42563</v>
      </c>
      <c r="E115" s="257">
        <v>42570</v>
      </c>
      <c r="F115" s="255" t="s">
        <v>63</v>
      </c>
      <c r="G115" s="258">
        <v>53</v>
      </c>
      <c r="H115" s="259">
        <v>0</v>
      </c>
      <c r="I115" s="260">
        <v>15</v>
      </c>
      <c r="J115" s="261">
        <v>1</v>
      </c>
      <c r="K115" s="57"/>
      <c r="L115" s="262">
        <v>37</v>
      </c>
      <c r="M115" s="263">
        <v>30.188679245283019</v>
      </c>
      <c r="N115" s="256">
        <v>0</v>
      </c>
      <c r="O115" s="263">
        <v>30.188679245283019</v>
      </c>
    </row>
    <row r="116" spans="1:15">
      <c r="A116" s="255" t="s">
        <v>70</v>
      </c>
      <c r="B116" s="255" t="s">
        <v>62</v>
      </c>
      <c r="C116" s="256">
        <v>7</v>
      </c>
      <c r="D116" s="257">
        <v>42570</v>
      </c>
      <c r="E116" s="257">
        <v>42577</v>
      </c>
      <c r="F116" s="255" t="s">
        <v>63</v>
      </c>
      <c r="G116" s="258">
        <v>53</v>
      </c>
      <c r="H116" s="259">
        <v>17</v>
      </c>
      <c r="I116" s="260">
        <v>10</v>
      </c>
      <c r="J116" s="261">
        <v>0</v>
      </c>
      <c r="K116" s="57"/>
      <c r="L116" s="262">
        <v>26</v>
      </c>
      <c r="M116" s="263">
        <v>50.943396226415096</v>
      </c>
      <c r="N116" s="256">
        <v>0</v>
      </c>
      <c r="O116" s="263">
        <v>50.943396226415096</v>
      </c>
    </row>
    <row r="117" spans="1:15">
      <c r="A117" s="254" t="s">
        <v>71</v>
      </c>
      <c r="B117" s="255" t="s">
        <v>62</v>
      </c>
      <c r="C117" s="256">
        <v>7</v>
      </c>
      <c r="D117" s="257">
        <v>42591</v>
      </c>
      <c r="E117" s="257">
        <v>42598</v>
      </c>
      <c r="F117" s="255" t="s">
        <v>63</v>
      </c>
      <c r="G117" s="258">
        <v>53</v>
      </c>
      <c r="H117" s="259">
        <v>17</v>
      </c>
      <c r="I117" s="260">
        <v>12</v>
      </c>
      <c r="J117" s="261">
        <v>0</v>
      </c>
      <c r="K117" s="264">
        <v>1</v>
      </c>
      <c r="L117" s="262">
        <v>24</v>
      </c>
      <c r="M117" s="263">
        <v>54.716981132075468</v>
      </c>
      <c r="N117" s="256">
        <v>0</v>
      </c>
      <c r="O117" s="263">
        <v>54.716981132075468</v>
      </c>
    </row>
    <row r="118" spans="1:15">
      <c r="A118" s="255" t="s">
        <v>72</v>
      </c>
      <c r="B118" s="255" t="s">
        <v>62</v>
      </c>
      <c r="C118" s="256">
        <v>7</v>
      </c>
      <c r="D118" s="257">
        <v>42598</v>
      </c>
      <c r="E118" s="257">
        <v>42605</v>
      </c>
      <c r="F118" s="255" t="s">
        <v>63</v>
      </c>
      <c r="G118" s="258">
        <v>53</v>
      </c>
      <c r="H118" s="259">
        <v>6</v>
      </c>
      <c r="I118" s="260">
        <v>22</v>
      </c>
      <c r="J118" s="261">
        <v>1</v>
      </c>
      <c r="K118" s="264">
        <v>1</v>
      </c>
      <c r="L118" s="262">
        <v>24</v>
      </c>
      <c r="M118" s="263">
        <v>54.716981132075468</v>
      </c>
      <c r="N118" s="256">
        <v>0</v>
      </c>
      <c r="O118" s="263">
        <v>54.716981132075468</v>
      </c>
    </row>
    <row r="119" spans="1:15">
      <c r="A119" s="255" t="s">
        <v>73</v>
      </c>
      <c r="B119" s="255" t="s">
        <v>62</v>
      </c>
      <c r="C119" s="256">
        <v>7</v>
      </c>
      <c r="D119" s="257">
        <v>42619</v>
      </c>
      <c r="E119" s="257">
        <v>42626</v>
      </c>
      <c r="F119" s="255" t="s">
        <v>63</v>
      </c>
      <c r="G119" s="258">
        <v>53</v>
      </c>
      <c r="H119" s="259">
        <v>27</v>
      </c>
      <c r="I119" s="260">
        <v>18</v>
      </c>
      <c r="J119" s="261">
        <v>0</v>
      </c>
      <c r="K119" s="264">
        <v>3</v>
      </c>
      <c r="L119" s="262">
        <v>8</v>
      </c>
      <c r="M119" s="265">
        <v>84.905660377358487</v>
      </c>
      <c r="N119" s="256">
        <v>0</v>
      </c>
      <c r="O119" s="265">
        <v>84.905660377358487</v>
      </c>
    </row>
    <row r="120" spans="1:15">
      <c r="A120" s="255" t="s">
        <v>74</v>
      </c>
      <c r="B120" s="255" t="s">
        <v>62</v>
      </c>
      <c r="C120" s="256">
        <v>7</v>
      </c>
      <c r="D120" s="257">
        <v>42626</v>
      </c>
      <c r="E120" s="257">
        <v>42633</v>
      </c>
      <c r="F120" s="255" t="s">
        <v>63</v>
      </c>
      <c r="G120" s="258">
        <v>53</v>
      </c>
      <c r="H120" s="259">
        <v>38</v>
      </c>
      <c r="I120" s="260">
        <v>15</v>
      </c>
      <c r="J120" s="261">
        <v>0</v>
      </c>
      <c r="K120" s="264">
        <v>9</v>
      </c>
      <c r="L120" s="262">
        <v>0</v>
      </c>
      <c r="M120" s="266">
        <v>100</v>
      </c>
      <c r="N120" s="256">
        <v>0</v>
      </c>
      <c r="O120" s="266">
        <v>100</v>
      </c>
    </row>
    <row r="121" spans="1:15">
      <c r="A121" s="255" t="s">
        <v>75</v>
      </c>
      <c r="B121" s="255" t="s">
        <v>62</v>
      </c>
      <c r="C121" s="256">
        <v>7</v>
      </c>
      <c r="D121" s="257">
        <v>42647</v>
      </c>
      <c r="E121" s="257">
        <v>42654</v>
      </c>
      <c r="F121" s="255" t="s">
        <v>63</v>
      </c>
      <c r="G121" s="258">
        <v>53</v>
      </c>
      <c r="H121" s="259">
        <v>35</v>
      </c>
      <c r="I121" s="260">
        <v>11</v>
      </c>
      <c r="J121" s="261">
        <v>1</v>
      </c>
      <c r="K121" s="264">
        <v>4</v>
      </c>
      <c r="L121" s="262">
        <v>6</v>
      </c>
      <c r="M121" s="265">
        <v>88.679245283018858</v>
      </c>
      <c r="N121" s="256">
        <v>3</v>
      </c>
      <c r="O121" s="266">
        <v>94.339622641509436</v>
      </c>
    </row>
    <row r="122" spans="1:15">
      <c r="A122" s="255" t="s">
        <v>76</v>
      </c>
      <c r="B122" s="255" t="s">
        <v>62</v>
      </c>
      <c r="C122" s="256">
        <v>7</v>
      </c>
      <c r="D122" s="257">
        <v>42654</v>
      </c>
      <c r="E122" s="257">
        <v>42661</v>
      </c>
      <c r="F122" s="255" t="s">
        <v>63</v>
      </c>
      <c r="G122" s="258">
        <v>53</v>
      </c>
      <c r="H122" s="259">
        <v>14</v>
      </c>
      <c r="I122" s="260">
        <v>30</v>
      </c>
      <c r="J122" s="261">
        <v>3</v>
      </c>
      <c r="K122" s="264">
        <v>2</v>
      </c>
      <c r="L122" s="262">
        <v>6</v>
      </c>
      <c r="M122" s="265">
        <v>88.679245283018858</v>
      </c>
      <c r="N122" s="256">
        <v>0</v>
      </c>
      <c r="O122" s="265">
        <v>88.679245283018858</v>
      </c>
    </row>
    <row r="123" spans="1:15">
      <c r="A123" s="255" t="s">
        <v>77</v>
      </c>
      <c r="B123" s="255" t="s">
        <v>62</v>
      </c>
      <c r="C123" s="256">
        <v>7</v>
      </c>
      <c r="D123" s="257">
        <v>42675</v>
      </c>
      <c r="E123" s="257">
        <v>42682</v>
      </c>
      <c r="F123" s="255" t="s">
        <v>63</v>
      </c>
      <c r="G123" s="258">
        <v>53</v>
      </c>
      <c r="H123" s="259">
        <v>14</v>
      </c>
      <c r="I123" s="260">
        <v>8</v>
      </c>
      <c r="J123" s="261">
        <v>2</v>
      </c>
      <c r="K123" s="57"/>
      <c r="L123" s="262">
        <v>29</v>
      </c>
      <c r="M123" s="263">
        <v>45.283018867924518</v>
      </c>
      <c r="N123" s="256">
        <v>0</v>
      </c>
      <c r="O123" s="263">
        <v>45.283018867924518</v>
      </c>
    </row>
    <row r="124" spans="1:15">
      <c r="A124" s="268" t="s">
        <v>78</v>
      </c>
      <c r="B124" s="255" t="s">
        <v>62</v>
      </c>
      <c r="C124" s="256">
        <v>7</v>
      </c>
      <c r="D124" s="257">
        <v>42682</v>
      </c>
      <c r="E124" s="257">
        <v>42689</v>
      </c>
      <c r="F124" s="255" t="s">
        <v>63</v>
      </c>
      <c r="G124" s="258">
        <v>53</v>
      </c>
      <c r="H124" s="259">
        <v>53</v>
      </c>
      <c r="I124" s="260">
        <v>0</v>
      </c>
      <c r="J124" s="261">
        <v>0</v>
      </c>
      <c r="K124" s="57"/>
      <c r="L124" s="262">
        <v>0</v>
      </c>
      <c r="M124" s="266">
        <v>100</v>
      </c>
      <c r="N124" s="256">
        <v>0</v>
      </c>
      <c r="O124" s="266">
        <v>100</v>
      </c>
    </row>
    <row r="125" spans="1:15">
      <c r="A125" s="254" t="s">
        <v>79</v>
      </c>
      <c r="B125" s="255" t="s">
        <v>62</v>
      </c>
      <c r="C125" s="256">
        <v>7</v>
      </c>
      <c r="D125" s="257">
        <v>42689</v>
      </c>
      <c r="E125" s="257">
        <v>42696</v>
      </c>
      <c r="F125" s="255" t="s">
        <v>63</v>
      </c>
      <c r="G125" s="258">
        <v>53</v>
      </c>
      <c r="H125" s="259">
        <v>43</v>
      </c>
      <c r="I125" s="260">
        <v>3</v>
      </c>
      <c r="J125" s="261">
        <v>0</v>
      </c>
      <c r="K125" s="57"/>
      <c r="L125" s="262">
        <v>7</v>
      </c>
      <c r="M125" s="265">
        <v>86.792452830188665</v>
      </c>
      <c r="N125" s="256">
        <v>0</v>
      </c>
      <c r="O125" s="265">
        <v>86.792452830188665</v>
      </c>
    </row>
    <row r="126" spans="1:15">
      <c r="A126" s="255" t="s">
        <v>82</v>
      </c>
      <c r="B126" s="255" t="s">
        <v>10</v>
      </c>
      <c r="C126" s="256">
        <v>7</v>
      </c>
      <c r="D126" s="257">
        <v>42509</v>
      </c>
      <c r="E126" s="257">
        <v>42516</v>
      </c>
      <c r="F126" s="255" t="s">
        <v>83</v>
      </c>
      <c r="G126" s="258">
        <v>74</v>
      </c>
      <c r="H126" s="259">
        <v>34</v>
      </c>
      <c r="I126" s="260">
        <v>25</v>
      </c>
      <c r="J126" s="261">
        <v>1</v>
      </c>
      <c r="K126" s="264">
        <v>1</v>
      </c>
      <c r="L126" s="262">
        <v>14</v>
      </c>
      <c r="M126" s="265">
        <v>81.081081081081081</v>
      </c>
      <c r="N126" s="256">
        <v>1</v>
      </c>
      <c r="O126" s="265">
        <v>82.432432432432435</v>
      </c>
    </row>
    <row r="127" spans="1:15">
      <c r="A127" s="255" t="s">
        <v>85</v>
      </c>
      <c r="B127" s="255" t="s">
        <v>10</v>
      </c>
      <c r="C127" s="256">
        <v>7</v>
      </c>
      <c r="D127" s="257">
        <v>42537</v>
      </c>
      <c r="E127" s="257">
        <v>42544</v>
      </c>
      <c r="F127" s="255" t="s">
        <v>83</v>
      </c>
      <c r="G127" s="258">
        <v>74</v>
      </c>
      <c r="H127" s="259">
        <v>0</v>
      </c>
      <c r="I127" s="260">
        <v>19</v>
      </c>
      <c r="J127" s="261">
        <v>1</v>
      </c>
      <c r="K127" s="57"/>
      <c r="L127" s="262">
        <v>54</v>
      </c>
      <c r="M127" s="263">
        <v>27.027027027027028</v>
      </c>
      <c r="N127" s="57"/>
      <c r="O127" s="57"/>
    </row>
    <row r="128" spans="1:15">
      <c r="A128" s="255" t="s">
        <v>87</v>
      </c>
      <c r="B128" s="255" t="s">
        <v>10</v>
      </c>
      <c r="C128" s="256">
        <v>7</v>
      </c>
      <c r="D128" s="257">
        <v>42565</v>
      </c>
      <c r="E128" s="257">
        <v>42572</v>
      </c>
      <c r="F128" s="255" t="s">
        <v>83</v>
      </c>
      <c r="G128" s="258">
        <v>74</v>
      </c>
      <c r="H128" s="259">
        <v>17</v>
      </c>
      <c r="I128" s="260">
        <v>21</v>
      </c>
      <c r="J128" s="261">
        <v>0</v>
      </c>
      <c r="K128" s="57"/>
      <c r="L128" s="262">
        <v>36</v>
      </c>
      <c r="M128" s="263">
        <v>51.351351351351362</v>
      </c>
      <c r="N128" s="256">
        <v>0</v>
      </c>
      <c r="O128" s="263">
        <v>51.351351351351362</v>
      </c>
    </row>
    <row r="129" spans="1:15">
      <c r="A129" s="255" t="s">
        <v>89</v>
      </c>
      <c r="B129" s="255" t="s">
        <v>10</v>
      </c>
      <c r="C129" s="256">
        <v>7</v>
      </c>
      <c r="D129" s="257">
        <v>42593</v>
      </c>
      <c r="E129" s="257">
        <v>42600</v>
      </c>
      <c r="F129" s="255" t="s">
        <v>83</v>
      </c>
      <c r="G129" s="258">
        <v>74</v>
      </c>
      <c r="H129" s="259">
        <v>21</v>
      </c>
      <c r="I129" s="260">
        <v>17</v>
      </c>
      <c r="J129" s="261">
        <v>0</v>
      </c>
      <c r="K129" s="57"/>
      <c r="L129" s="262">
        <v>36</v>
      </c>
      <c r="M129" s="263">
        <v>51.351351351351362</v>
      </c>
      <c r="N129" s="256">
        <v>1</v>
      </c>
      <c r="O129" s="263">
        <v>52.702702702702702</v>
      </c>
    </row>
    <row r="130" spans="1:15">
      <c r="A130" s="255" t="s">
        <v>91</v>
      </c>
      <c r="B130" s="255" t="s">
        <v>10</v>
      </c>
      <c r="C130" s="256">
        <v>7</v>
      </c>
      <c r="D130" s="257">
        <v>42621</v>
      </c>
      <c r="E130" s="257">
        <v>42628</v>
      </c>
      <c r="F130" s="255" t="s">
        <v>83</v>
      </c>
      <c r="G130" s="258">
        <v>74</v>
      </c>
      <c r="H130" s="259">
        <v>22</v>
      </c>
      <c r="I130" s="260">
        <v>30</v>
      </c>
      <c r="J130" s="261">
        <v>2</v>
      </c>
      <c r="K130" s="264">
        <v>3</v>
      </c>
      <c r="L130" s="262">
        <v>20</v>
      </c>
      <c r="M130" s="267">
        <v>72.972972972972968</v>
      </c>
      <c r="N130" s="256">
        <v>6</v>
      </c>
      <c r="O130" s="265">
        <v>81.081081081081081</v>
      </c>
    </row>
    <row r="131" spans="1:15">
      <c r="A131" s="255" t="s">
        <v>93</v>
      </c>
      <c r="B131" s="255" t="s">
        <v>10</v>
      </c>
      <c r="C131" s="256">
        <v>7</v>
      </c>
      <c r="D131" s="257">
        <v>42649</v>
      </c>
      <c r="E131" s="257">
        <v>42656</v>
      </c>
      <c r="F131" s="255" t="s">
        <v>83</v>
      </c>
      <c r="G131" s="258">
        <v>74</v>
      </c>
      <c r="H131" s="259">
        <v>10</v>
      </c>
      <c r="I131" s="260">
        <v>13</v>
      </c>
      <c r="J131" s="261">
        <v>1</v>
      </c>
      <c r="K131" s="57"/>
      <c r="L131" s="262">
        <v>50</v>
      </c>
      <c r="M131" s="263">
        <v>32.432432432432435</v>
      </c>
      <c r="N131" s="256">
        <v>0</v>
      </c>
      <c r="O131" s="263">
        <v>32.432432432432435</v>
      </c>
    </row>
    <row r="132" spans="1:15">
      <c r="A132" s="255" t="s">
        <v>80</v>
      </c>
      <c r="B132" s="255" t="s">
        <v>10</v>
      </c>
      <c r="C132" s="256">
        <v>7</v>
      </c>
      <c r="D132" s="257">
        <v>42502</v>
      </c>
      <c r="E132" s="257">
        <v>42509</v>
      </c>
      <c r="F132" s="255" t="s">
        <v>81</v>
      </c>
      <c r="G132" s="258">
        <v>74</v>
      </c>
      <c r="H132" s="259">
        <v>20</v>
      </c>
      <c r="I132" s="260">
        <v>25</v>
      </c>
      <c r="J132" s="261">
        <v>3</v>
      </c>
      <c r="K132" s="57"/>
      <c r="L132" s="262">
        <v>26</v>
      </c>
      <c r="M132" s="263">
        <v>64.86486486486487</v>
      </c>
      <c r="N132" s="256">
        <v>0</v>
      </c>
      <c r="O132" s="263">
        <v>64.86486486486487</v>
      </c>
    </row>
    <row r="133" spans="1:15">
      <c r="A133" s="255" t="s">
        <v>84</v>
      </c>
      <c r="B133" s="255" t="s">
        <v>10</v>
      </c>
      <c r="C133" s="256">
        <v>7</v>
      </c>
      <c r="D133" s="257">
        <v>42530</v>
      </c>
      <c r="E133" s="257">
        <v>42537</v>
      </c>
      <c r="F133" s="255" t="s">
        <v>81</v>
      </c>
      <c r="G133" s="258">
        <v>74</v>
      </c>
      <c r="H133" s="259">
        <v>0</v>
      </c>
      <c r="I133" s="260">
        <v>12</v>
      </c>
      <c r="J133" s="261">
        <v>1</v>
      </c>
      <c r="K133" s="57"/>
      <c r="L133" s="262">
        <v>61</v>
      </c>
      <c r="M133" s="270">
        <v>17.567567567567568</v>
      </c>
      <c r="N133" s="57"/>
      <c r="O133" s="57"/>
    </row>
    <row r="134" spans="1:15">
      <c r="A134" s="254" t="s">
        <v>86</v>
      </c>
      <c r="B134" s="255" t="s">
        <v>10</v>
      </c>
      <c r="C134" s="256">
        <v>7</v>
      </c>
      <c r="D134" s="257">
        <v>42558</v>
      </c>
      <c r="E134" s="257">
        <v>42565</v>
      </c>
      <c r="F134" s="255" t="s">
        <v>81</v>
      </c>
      <c r="G134" s="258">
        <v>74</v>
      </c>
      <c r="H134" s="259">
        <v>20</v>
      </c>
      <c r="I134" s="260">
        <v>34</v>
      </c>
      <c r="J134" s="261">
        <v>0</v>
      </c>
      <c r="K134" s="264">
        <v>4</v>
      </c>
      <c r="L134" s="262">
        <v>20</v>
      </c>
      <c r="M134" s="267">
        <v>72.972972972972968</v>
      </c>
      <c r="N134" s="256">
        <v>1</v>
      </c>
      <c r="O134" s="267">
        <v>74.324324324324323</v>
      </c>
    </row>
    <row r="135" spans="1:15">
      <c r="A135" s="254" t="s">
        <v>88</v>
      </c>
      <c r="B135" s="255" t="s">
        <v>10</v>
      </c>
      <c r="C135" s="256">
        <v>7</v>
      </c>
      <c r="D135" s="257">
        <v>42586</v>
      </c>
      <c r="E135" s="257">
        <v>42593</v>
      </c>
      <c r="F135" s="255" t="s">
        <v>81</v>
      </c>
      <c r="G135" s="258">
        <v>74</v>
      </c>
      <c r="H135" s="259">
        <v>20</v>
      </c>
      <c r="I135" s="260">
        <v>29</v>
      </c>
      <c r="J135" s="261">
        <v>0</v>
      </c>
      <c r="K135" s="264">
        <v>1</v>
      </c>
      <c r="L135" s="262">
        <v>25</v>
      </c>
      <c r="M135" s="263">
        <v>66.21621621621621</v>
      </c>
      <c r="N135" s="256">
        <v>1</v>
      </c>
      <c r="O135" s="263">
        <v>67.567567567567565</v>
      </c>
    </row>
    <row r="136" spans="1:15">
      <c r="A136" s="255" t="s">
        <v>90</v>
      </c>
      <c r="B136" s="255" t="s">
        <v>10</v>
      </c>
      <c r="C136" s="256">
        <v>7</v>
      </c>
      <c r="D136" s="257">
        <v>42614</v>
      </c>
      <c r="E136" s="257">
        <v>42621</v>
      </c>
      <c r="F136" s="255" t="s">
        <v>81</v>
      </c>
      <c r="G136" s="258">
        <v>74</v>
      </c>
      <c r="H136" s="259">
        <v>8</v>
      </c>
      <c r="I136" s="260">
        <v>23</v>
      </c>
      <c r="J136" s="261">
        <v>1</v>
      </c>
      <c r="K136" s="57"/>
      <c r="L136" s="262">
        <v>42</v>
      </c>
      <c r="M136" s="263">
        <v>43.243243243243242</v>
      </c>
      <c r="N136" s="256">
        <v>0</v>
      </c>
      <c r="O136" s="263">
        <v>43.243243243243242</v>
      </c>
    </row>
    <row r="137" spans="1:15">
      <c r="A137" s="255" t="s">
        <v>92</v>
      </c>
      <c r="B137" s="255" t="s">
        <v>10</v>
      </c>
      <c r="C137" s="256">
        <v>7</v>
      </c>
      <c r="D137" s="257">
        <v>42642</v>
      </c>
      <c r="E137" s="257">
        <v>42649</v>
      </c>
      <c r="F137" s="255" t="s">
        <v>81</v>
      </c>
      <c r="G137" s="258">
        <v>74</v>
      </c>
      <c r="H137" s="259">
        <v>0</v>
      </c>
      <c r="I137" s="260">
        <v>31</v>
      </c>
      <c r="J137" s="261">
        <v>1</v>
      </c>
      <c r="K137" s="57"/>
      <c r="L137" s="262">
        <v>42</v>
      </c>
      <c r="M137" s="263">
        <v>43.243243243243242</v>
      </c>
      <c r="N137" s="256">
        <v>0</v>
      </c>
      <c r="O137" s="263">
        <v>43.243243243243242</v>
      </c>
    </row>
    <row r="138" spans="1:15">
      <c r="A138" s="255" t="s">
        <v>98</v>
      </c>
      <c r="B138" s="255" t="s">
        <v>30</v>
      </c>
      <c r="C138" s="256">
        <v>7</v>
      </c>
      <c r="D138" s="257">
        <v>42533</v>
      </c>
      <c r="E138" s="257">
        <v>42540</v>
      </c>
      <c r="F138" s="255" t="s">
        <v>95</v>
      </c>
      <c r="G138" s="258">
        <v>82</v>
      </c>
      <c r="H138" s="259">
        <v>11</v>
      </c>
      <c r="I138" s="260">
        <v>34</v>
      </c>
      <c r="J138" s="261">
        <v>2</v>
      </c>
      <c r="K138" s="264">
        <v>6</v>
      </c>
      <c r="L138" s="262">
        <v>35</v>
      </c>
      <c r="M138" s="263">
        <v>57.31707317073171</v>
      </c>
      <c r="N138" s="256">
        <v>0</v>
      </c>
      <c r="O138" s="263">
        <v>57.31707317073171</v>
      </c>
    </row>
    <row r="139" spans="1:15">
      <c r="A139" s="255" t="s">
        <v>102</v>
      </c>
      <c r="B139" s="255" t="s">
        <v>30</v>
      </c>
      <c r="C139" s="256">
        <v>7</v>
      </c>
      <c r="D139" s="257">
        <v>42603</v>
      </c>
      <c r="E139" s="257">
        <v>42610</v>
      </c>
      <c r="F139" s="255" t="s">
        <v>95</v>
      </c>
      <c r="G139" s="258">
        <v>82</v>
      </c>
      <c r="H139" s="259">
        <v>20</v>
      </c>
      <c r="I139" s="260">
        <v>27</v>
      </c>
      <c r="J139" s="261">
        <v>1</v>
      </c>
      <c r="K139" s="57"/>
      <c r="L139" s="262">
        <v>34</v>
      </c>
      <c r="M139" s="263">
        <v>58.536585365853654</v>
      </c>
      <c r="N139" s="256">
        <v>0</v>
      </c>
      <c r="O139" s="263">
        <v>58.536585365853654</v>
      </c>
    </row>
    <row r="140" spans="1:15">
      <c r="A140" s="255" t="s">
        <v>94</v>
      </c>
      <c r="B140" s="255" t="s">
        <v>23</v>
      </c>
      <c r="C140" s="256">
        <v>7</v>
      </c>
      <c r="D140" s="257">
        <v>42485</v>
      </c>
      <c r="E140" s="257">
        <v>42492</v>
      </c>
      <c r="F140" s="255" t="s">
        <v>95</v>
      </c>
      <c r="G140" s="258">
        <v>82</v>
      </c>
      <c r="H140" s="259">
        <v>0</v>
      </c>
      <c r="I140" s="260">
        <v>35</v>
      </c>
      <c r="J140" s="261">
        <v>1</v>
      </c>
      <c r="K140" s="264">
        <v>11</v>
      </c>
      <c r="L140" s="262">
        <v>46</v>
      </c>
      <c r="M140" s="263">
        <v>43.90243902439024</v>
      </c>
      <c r="N140" s="256">
        <v>35</v>
      </c>
      <c r="O140" s="265">
        <v>86.58536585365853</v>
      </c>
    </row>
    <row r="141" spans="1:15">
      <c r="A141" s="255" t="s">
        <v>100</v>
      </c>
      <c r="B141" s="255" t="s">
        <v>23</v>
      </c>
      <c r="C141" s="256">
        <v>7</v>
      </c>
      <c r="D141" s="257">
        <v>42569</v>
      </c>
      <c r="E141" s="257">
        <v>42576</v>
      </c>
      <c r="F141" s="255" t="s">
        <v>95</v>
      </c>
      <c r="G141" s="258">
        <v>82</v>
      </c>
      <c r="H141" s="259">
        <v>23</v>
      </c>
      <c r="I141" s="260">
        <v>16</v>
      </c>
      <c r="J141" s="261">
        <v>0</v>
      </c>
      <c r="K141" s="57"/>
      <c r="L141" s="262">
        <v>43</v>
      </c>
      <c r="M141" s="263">
        <v>47.560975609756099</v>
      </c>
      <c r="N141" s="256">
        <v>0</v>
      </c>
      <c r="O141" s="263">
        <v>47.560975609756099</v>
      </c>
    </row>
    <row r="142" spans="1:15">
      <c r="A142" s="255" t="s">
        <v>104</v>
      </c>
      <c r="B142" s="255" t="s">
        <v>23</v>
      </c>
      <c r="C142" s="256">
        <v>7</v>
      </c>
      <c r="D142" s="257">
        <v>42653</v>
      </c>
      <c r="E142" s="257">
        <v>42660</v>
      </c>
      <c r="F142" s="255" t="s">
        <v>95</v>
      </c>
      <c r="G142" s="258">
        <v>82</v>
      </c>
      <c r="H142" s="259">
        <v>32</v>
      </c>
      <c r="I142" s="260">
        <v>15</v>
      </c>
      <c r="J142" s="261">
        <v>0</v>
      </c>
      <c r="K142" s="57"/>
      <c r="L142" s="262">
        <v>35</v>
      </c>
      <c r="M142" s="263">
        <v>57.31707317073171</v>
      </c>
      <c r="N142" s="256">
        <v>0</v>
      </c>
      <c r="O142" s="263">
        <v>57.31707317073171</v>
      </c>
    </row>
    <row r="143" spans="1:15">
      <c r="A143" s="255" t="s">
        <v>99</v>
      </c>
      <c r="B143" s="255" t="s">
        <v>30</v>
      </c>
      <c r="C143" s="256">
        <v>7</v>
      </c>
      <c r="D143" s="257">
        <v>42540</v>
      </c>
      <c r="E143" s="257">
        <v>42547</v>
      </c>
      <c r="F143" s="255" t="s">
        <v>97</v>
      </c>
      <c r="G143" s="258">
        <v>82</v>
      </c>
      <c r="H143" s="259">
        <v>16</v>
      </c>
      <c r="I143" s="260">
        <v>23</v>
      </c>
      <c r="J143" s="261">
        <v>2</v>
      </c>
      <c r="K143" s="57"/>
      <c r="L143" s="262">
        <v>41</v>
      </c>
      <c r="M143" s="263">
        <v>50</v>
      </c>
      <c r="N143" s="256">
        <v>5</v>
      </c>
      <c r="O143" s="263">
        <v>56.09756097560976</v>
      </c>
    </row>
    <row r="144" spans="1:15">
      <c r="A144" s="255" t="s">
        <v>103</v>
      </c>
      <c r="B144" s="255" t="s">
        <v>30</v>
      </c>
      <c r="C144" s="256">
        <v>7</v>
      </c>
      <c r="D144" s="257">
        <v>42610</v>
      </c>
      <c r="E144" s="257">
        <v>42617</v>
      </c>
      <c r="F144" s="255" t="s">
        <v>97</v>
      </c>
      <c r="G144" s="258">
        <v>82</v>
      </c>
      <c r="H144" s="259">
        <v>4</v>
      </c>
      <c r="I144" s="260">
        <v>12</v>
      </c>
      <c r="J144" s="261">
        <v>0</v>
      </c>
      <c r="K144" s="57"/>
      <c r="L144" s="262">
        <v>66</v>
      </c>
      <c r="M144" s="270">
        <v>19.512195121951219</v>
      </c>
      <c r="N144" s="256">
        <v>20</v>
      </c>
      <c r="O144" s="263">
        <v>43.90243902439024</v>
      </c>
    </row>
    <row r="145" spans="1:15">
      <c r="A145" s="255" t="s">
        <v>96</v>
      </c>
      <c r="B145" s="255" t="s">
        <v>23</v>
      </c>
      <c r="C145" s="256">
        <v>7</v>
      </c>
      <c r="D145" s="257">
        <v>42492</v>
      </c>
      <c r="E145" s="257">
        <v>42499</v>
      </c>
      <c r="F145" s="255" t="s">
        <v>97</v>
      </c>
      <c r="G145" s="258">
        <v>82</v>
      </c>
      <c r="H145" s="259">
        <v>34</v>
      </c>
      <c r="I145" s="260">
        <v>34</v>
      </c>
      <c r="J145" s="261">
        <v>0</v>
      </c>
      <c r="K145" s="264">
        <v>2</v>
      </c>
      <c r="L145" s="262">
        <v>14</v>
      </c>
      <c r="M145" s="265">
        <v>82.926829268292678</v>
      </c>
      <c r="N145" s="256">
        <v>7</v>
      </c>
      <c r="O145" s="266">
        <v>91.463414634146332</v>
      </c>
    </row>
    <row r="146" spans="1:15">
      <c r="A146" s="255" t="s">
        <v>101</v>
      </c>
      <c r="B146" s="255" t="s">
        <v>23</v>
      </c>
      <c r="C146" s="256">
        <v>7</v>
      </c>
      <c r="D146" s="257">
        <v>42576</v>
      </c>
      <c r="E146" s="257">
        <v>42583</v>
      </c>
      <c r="F146" s="255" t="s">
        <v>97</v>
      </c>
      <c r="G146" s="258">
        <v>82</v>
      </c>
      <c r="H146" s="259">
        <v>1</v>
      </c>
      <c r="I146" s="260">
        <v>9</v>
      </c>
      <c r="J146" s="261">
        <v>0</v>
      </c>
      <c r="K146" s="57"/>
      <c r="L146" s="262">
        <v>72</v>
      </c>
      <c r="M146" s="270">
        <v>12.195121951219512</v>
      </c>
      <c r="N146" s="256">
        <v>0</v>
      </c>
      <c r="O146" s="270">
        <v>12.195121951219512</v>
      </c>
    </row>
    <row r="147" spans="1:15">
      <c r="A147" s="255" t="s">
        <v>105</v>
      </c>
      <c r="B147" s="255" t="s">
        <v>23</v>
      </c>
      <c r="C147" s="256">
        <v>7</v>
      </c>
      <c r="D147" s="257">
        <v>42660</v>
      </c>
      <c r="E147" s="257">
        <v>42667</v>
      </c>
      <c r="F147" s="255" t="s">
        <v>97</v>
      </c>
      <c r="G147" s="258">
        <v>82</v>
      </c>
      <c r="H147" s="259">
        <v>17</v>
      </c>
      <c r="I147" s="260">
        <v>10</v>
      </c>
      <c r="J147" s="261">
        <v>0</v>
      </c>
      <c r="K147" s="264">
        <v>1</v>
      </c>
      <c r="L147" s="262">
        <v>55</v>
      </c>
      <c r="M147" s="263">
        <v>32.926829268292686</v>
      </c>
      <c r="N147" s="256">
        <v>0</v>
      </c>
      <c r="O147" s="263">
        <v>32.926829268292686</v>
      </c>
    </row>
    <row r="148" spans="1:15">
      <c r="A148" s="255" t="s">
        <v>495</v>
      </c>
      <c r="B148" s="255" t="s">
        <v>492</v>
      </c>
      <c r="C148" s="256">
        <v>4</v>
      </c>
      <c r="D148" s="257">
        <v>42499</v>
      </c>
      <c r="E148" s="257">
        <v>42503</v>
      </c>
      <c r="F148" s="255" t="s">
        <v>708</v>
      </c>
      <c r="G148" s="258">
        <v>14</v>
      </c>
      <c r="H148" s="259">
        <v>0</v>
      </c>
      <c r="I148" s="260">
        <v>1</v>
      </c>
      <c r="J148" s="261">
        <v>0</v>
      </c>
      <c r="K148" s="264">
        <v>1</v>
      </c>
      <c r="L148" s="262">
        <v>13</v>
      </c>
      <c r="M148" s="269">
        <v>7.1428571428571432</v>
      </c>
      <c r="N148" s="57"/>
      <c r="O148" s="57"/>
    </row>
    <row r="149" spans="1:15">
      <c r="A149" s="255" t="s">
        <v>497</v>
      </c>
      <c r="B149" s="255" t="s">
        <v>492</v>
      </c>
      <c r="C149" s="256">
        <v>4</v>
      </c>
      <c r="D149" s="257">
        <v>42541</v>
      </c>
      <c r="E149" s="257">
        <v>42545</v>
      </c>
      <c r="F149" s="255" t="s">
        <v>708</v>
      </c>
      <c r="G149" s="258">
        <v>14</v>
      </c>
      <c r="H149" s="259">
        <v>0</v>
      </c>
      <c r="I149" s="260">
        <v>1</v>
      </c>
      <c r="J149" s="261">
        <v>0</v>
      </c>
      <c r="K149" s="57"/>
      <c r="L149" s="262">
        <v>13</v>
      </c>
      <c r="M149" s="269">
        <v>7.1428571428571432</v>
      </c>
      <c r="N149" s="57"/>
      <c r="O149" s="57"/>
    </row>
    <row r="150" spans="1:15">
      <c r="A150" s="255" t="s">
        <v>499</v>
      </c>
      <c r="B150" s="255" t="s">
        <v>492</v>
      </c>
      <c r="C150" s="256">
        <v>4</v>
      </c>
      <c r="D150" s="257">
        <v>42590</v>
      </c>
      <c r="E150" s="257">
        <v>42594</v>
      </c>
      <c r="F150" s="255" t="s">
        <v>708</v>
      </c>
      <c r="G150" s="258">
        <v>14</v>
      </c>
      <c r="H150" s="259">
        <v>0</v>
      </c>
      <c r="I150" s="260">
        <v>2</v>
      </c>
      <c r="J150" s="261">
        <v>0</v>
      </c>
      <c r="K150" s="57"/>
      <c r="L150" s="262">
        <v>12</v>
      </c>
      <c r="M150" s="270">
        <v>14.285714285714286</v>
      </c>
      <c r="N150" s="57"/>
      <c r="O150" s="57"/>
    </row>
    <row r="151" spans="1:15">
      <c r="A151" s="255" t="s">
        <v>500</v>
      </c>
      <c r="B151" s="255" t="s">
        <v>492</v>
      </c>
      <c r="C151" s="256">
        <v>4</v>
      </c>
      <c r="D151" s="257">
        <v>42604</v>
      </c>
      <c r="E151" s="257">
        <v>42608</v>
      </c>
      <c r="F151" s="255" t="s">
        <v>708</v>
      </c>
      <c r="G151" s="258">
        <v>14</v>
      </c>
      <c r="H151" s="259">
        <v>0</v>
      </c>
      <c r="I151" s="260">
        <v>1</v>
      </c>
      <c r="J151" s="261">
        <v>0</v>
      </c>
      <c r="K151" s="57"/>
      <c r="L151" s="262">
        <v>13</v>
      </c>
      <c r="M151" s="269">
        <v>7.1428571428571432</v>
      </c>
      <c r="N151" s="57"/>
      <c r="O151" s="57"/>
    </row>
    <row r="152" spans="1:15">
      <c r="A152" s="255" t="s">
        <v>501</v>
      </c>
      <c r="B152" s="255" t="s">
        <v>492</v>
      </c>
      <c r="C152" s="256">
        <v>4</v>
      </c>
      <c r="D152" s="257">
        <v>42632</v>
      </c>
      <c r="E152" s="257">
        <v>42636</v>
      </c>
      <c r="F152" s="255" t="s">
        <v>708</v>
      </c>
      <c r="G152" s="258">
        <v>14</v>
      </c>
      <c r="H152" s="259">
        <v>0</v>
      </c>
      <c r="I152" s="260">
        <v>3</v>
      </c>
      <c r="J152" s="261">
        <v>0</v>
      </c>
      <c r="K152" s="57"/>
      <c r="L152" s="262">
        <v>11</v>
      </c>
      <c r="M152" s="263">
        <v>21.428571428571427</v>
      </c>
      <c r="N152" s="57"/>
      <c r="O152" s="57"/>
    </row>
    <row r="153" spans="1:15">
      <c r="A153" s="255" t="s">
        <v>502</v>
      </c>
      <c r="B153" s="255" t="s">
        <v>492</v>
      </c>
      <c r="C153" s="256">
        <v>4</v>
      </c>
      <c r="D153" s="257">
        <v>42646</v>
      </c>
      <c r="E153" s="257">
        <v>42650</v>
      </c>
      <c r="F153" s="255" t="s">
        <v>708</v>
      </c>
      <c r="G153" s="258">
        <v>14</v>
      </c>
      <c r="H153" s="259">
        <v>0</v>
      </c>
      <c r="I153" s="260">
        <v>1</v>
      </c>
      <c r="J153" s="261">
        <v>0</v>
      </c>
      <c r="K153" s="57"/>
      <c r="L153" s="262">
        <v>13</v>
      </c>
      <c r="M153" s="269">
        <v>7.1428571428571432</v>
      </c>
      <c r="N153" s="57"/>
      <c r="O153" s="57"/>
    </row>
    <row r="154" spans="1:15">
      <c r="A154" s="255" t="s">
        <v>503</v>
      </c>
      <c r="B154" s="255" t="s">
        <v>492</v>
      </c>
      <c r="C154" s="256">
        <v>4</v>
      </c>
      <c r="D154" s="257">
        <v>42660</v>
      </c>
      <c r="E154" s="257">
        <v>42664</v>
      </c>
      <c r="F154" s="255" t="s">
        <v>708</v>
      </c>
      <c r="G154" s="258">
        <v>14</v>
      </c>
      <c r="H154" s="259">
        <v>0</v>
      </c>
      <c r="I154" s="260">
        <v>1</v>
      </c>
      <c r="J154" s="261">
        <v>1</v>
      </c>
      <c r="K154" s="57"/>
      <c r="L154" s="262">
        <v>12</v>
      </c>
      <c r="M154" s="270">
        <v>14.285714285714286</v>
      </c>
      <c r="N154" s="57"/>
      <c r="O154" s="57"/>
    </row>
    <row r="155" spans="1:15">
      <c r="A155" s="255" t="s">
        <v>495</v>
      </c>
      <c r="B155" s="255" t="s">
        <v>492</v>
      </c>
      <c r="C155" s="256">
        <v>4</v>
      </c>
      <c r="D155" s="257">
        <v>42499</v>
      </c>
      <c r="E155" s="257">
        <v>42503</v>
      </c>
      <c r="F155" s="255" t="s">
        <v>709</v>
      </c>
      <c r="G155" s="258">
        <v>14</v>
      </c>
      <c r="H155" s="259">
        <v>0</v>
      </c>
      <c r="I155" s="260">
        <v>2</v>
      </c>
      <c r="J155" s="261">
        <v>1</v>
      </c>
      <c r="K155" s="57"/>
      <c r="L155" s="262">
        <v>11</v>
      </c>
      <c r="M155" s="263">
        <v>21.428571428571427</v>
      </c>
      <c r="N155" s="57"/>
      <c r="O155" s="57"/>
    </row>
    <row r="156" spans="1:15">
      <c r="A156" s="255" t="s">
        <v>496</v>
      </c>
      <c r="B156" s="255" t="s">
        <v>492</v>
      </c>
      <c r="C156" s="256">
        <v>4</v>
      </c>
      <c r="D156" s="257">
        <v>42513</v>
      </c>
      <c r="E156" s="257">
        <v>42517</v>
      </c>
      <c r="F156" s="255" t="s">
        <v>709</v>
      </c>
      <c r="G156" s="258">
        <v>14</v>
      </c>
      <c r="H156" s="259">
        <v>0</v>
      </c>
      <c r="I156" s="260">
        <v>3</v>
      </c>
      <c r="J156" s="261">
        <v>0</v>
      </c>
      <c r="K156" s="57"/>
      <c r="L156" s="262">
        <v>11</v>
      </c>
      <c r="M156" s="263">
        <v>21.428571428571427</v>
      </c>
      <c r="N156" s="57"/>
      <c r="O156" s="57"/>
    </row>
    <row r="157" spans="1:15">
      <c r="A157" s="255" t="s">
        <v>497</v>
      </c>
      <c r="B157" s="255" t="s">
        <v>492</v>
      </c>
      <c r="C157" s="256">
        <v>4</v>
      </c>
      <c r="D157" s="257">
        <v>42541</v>
      </c>
      <c r="E157" s="257">
        <v>42545</v>
      </c>
      <c r="F157" s="255" t="s">
        <v>709</v>
      </c>
      <c r="G157" s="258">
        <v>14</v>
      </c>
      <c r="H157" s="259">
        <v>0</v>
      </c>
      <c r="I157" s="260">
        <v>1</v>
      </c>
      <c r="J157" s="261">
        <v>0</v>
      </c>
      <c r="K157" s="57"/>
      <c r="L157" s="262">
        <v>13</v>
      </c>
      <c r="M157" s="269">
        <v>7.1428571428571432</v>
      </c>
      <c r="N157" s="57"/>
      <c r="O157" s="57"/>
    </row>
    <row r="158" spans="1:15">
      <c r="A158" s="255" t="s">
        <v>503</v>
      </c>
      <c r="B158" s="255" t="s">
        <v>492</v>
      </c>
      <c r="C158" s="256">
        <v>4</v>
      </c>
      <c r="D158" s="257">
        <v>42660</v>
      </c>
      <c r="E158" s="257">
        <v>42664</v>
      </c>
      <c r="F158" s="255" t="s">
        <v>709</v>
      </c>
      <c r="G158" s="258">
        <v>14</v>
      </c>
      <c r="H158" s="259">
        <v>0</v>
      </c>
      <c r="I158" s="260">
        <v>0</v>
      </c>
      <c r="J158" s="261">
        <v>2</v>
      </c>
      <c r="K158" s="264">
        <v>1</v>
      </c>
      <c r="L158" s="262">
        <v>12</v>
      </c>
      <c r="M158" s="270">
        <v>14.285714285714286</v>
      </c>
      <c r="N158" s="57"/>
      <c r="O158" s="57"/>
    </row>
    <row r="159" spans="1:15">
      <c r="A159" s="255" t="s">
        <v>106</v>
      </c>
      <c r="B159" s="255" t="s">
        <v>107</v>
      </c>
      <c r="C159" s="256">
        <v>10</v>
      </c>
      <c r="D159" s="257">
        <v>42389</v>
      </c>
      <c r="E159" s="257">
        <v>42399</v>
      </c>
      <c r="F159" s="255" t="s">
        <v>108</v>
      </c>
      <c r="G159" s="258">
        <v>28</v>
      </c>
      <c r="H159" s="259">
        <v>9</v>
      </c>
      <c r="I159" s="260">
        <v>19</v>
      </c>
      <c r="J159" s="261">
        <v>0</v>
      </c>
      <c r="K159" s="264">
        <v>1</v>
      </c>
      <c r="L159" s="262">
        <v>0</v>
      </c>
      <c r="M159" s="266">
        <v>100</v>
      </c>
      <c r="N159" s="256">
        <v>0</v>
      </c>
      <c r="O159" s="266">
        <v>100</v>
      </c>
    </row>
    <row r="160" spans="1:15">
      <c r="A160" s="255" t="s">
        <v>111</v>
      </c>
      <c r="B160" s="255" t="s">
        <v>107</v>
      </c>
      <c r="C160" s="256">
        <v>10</v>
      </c>
      <c r="D160" s="257">
        <v>42437</v>
      </c>
      <c r="E160" s="257">
        <v>42447</v>
      </c>
      <c r="F160" s="255" t="s">
        <v>108</v>
      </c>
      <c r="G160" s="258">
        <v>28</v>
      </c>
      <c r="H160" s="259">
        <v>7</v>
      </c>
      <c r="I160" s="260">
        <v>12</v>
      </c>
      <c r="J160" s="261">
        <v>3</v>
      </c>
      <c r="K160" s="57"/>
      <c r="L160" s="262">
        <v>6</v>
      </c>
      <c r="M160" s="267">
        <v>78.571428571428569</v>
      </c>
      <c r="N160" s="256">
        <v>1</v>
      </c>
      <c r="O160" s="265">
        <v>82.142857142857139</v>
      </c>
    </row>
    <row r="161" spans="1:15">
      <c r="A161" s="255" t="s">
        <v>113</v>
      </c>
      <c r="B161" s="255" t="s">
        <v>107</v>
      </c>
      <c r="C161" s="256">
        <v>10</v>
      </c>
      <c r="D161" s="257">
        <v>42457</v>
      </c>
      <c r="E161" s="257">
        <v>42467</v>
      </c>
      <c r="F161" s="255" t="s">
        <v>108</v>
      </c>
      <c r="G161" s="258">
        <v>28</v>
      </c>
      <c r="H161" s="259">
        <v>0</v>
      </c>
      <c r="I161" s="260">
        <v>5</v>
      </c>
      <c r="J161" s="261">
        <v>0</v>
      </c>
      <c r="K161" s="57"/>
      <c r="L161" s="262">
        <v>23</v>
      </c>
      <c r="M161" s="270">
        <v>17.857142857142858</v>
      </c>
      <c r="N161" s="256">
        <v>0</v>
      </c>
      <c r="O161" s="270">
        <v>17.857142857142858</v>
      </c>
    </row>
    <row r="162" spans="1:15">
      <c r="A162" s="255" t="s">
        <v>115</v>
      </c>
      <c r="B162" s="255" t="s">
        <v>107</v>
      </c>
      <c r="C162" s="256">
        <v>10</v>
      </c>
      <c r="D162" s="257">
        <v>42625</v>
      </c>
      <c r="E162" s="257">
        <v>42635</v>
      </c>
      <c r="F162" s="255" t="s">
        <v>108</v>
      </c>
      <c r="G162" s="258">
        <v>28</v>
      </c>
      <c r="H162" s="259">
        <v>0</v>
      </c>
      <c r="I162" s="260">
        <v>6</v>
      </c>
      <c r="J162" s="261">
        <v>0</v>
      </c>
      <c r="K162" s="264">
        <v>1</v>
      </c>
      <c r="L162" s="262">
        <v>22</v>
      </c>
      <c r="M162" s="263">
        <v>21.428571428571427</v>
      </c>
      <c r="N162" s="256">
        <v>0</v>
      </c>
      <c r="O162" s="263">
        <v>21.428571428571427</v>
      </c>
    </row>
    <row r="163" spans="1:15">
      <c r="A163" s="268" t="s">
        <v>117</v>
      </c>
      <c r="B163" s="255" t="s">
        <v>107</v>
      </c>
      <c r="C163" s="256">
        <v>10</v>
      </c>
      <c r="D163" s="257">
        <v>42645</v>
      </c>
      <c r="E163" s="257">
        <v>42655</v>
      </c>
      <c r="F163" s="255" t="s">
        <v>108</v>
      </c>
      <c r="G163" s="258">
        <v>28</v>
      </c>
      <c r="H163" s="259">
        <v>28</v>
      </c>
      <c r="I163" s="260">
        <v>0</v>
      </c>
      <c r="J163" s="261">
        <v>0</v>
      </c>
      <c r="K163" s="57"/>
      <c r="L163" s="262">
        <v>0</v>
      </c>
      <c r="M163" s="266">
        <v>100</v>
      </c>
      <c r="N163" s="256">
        <v>0</v>
      </c>
      <c r="O163" s="266">
        <v>100</v>
      </c>
    </row>
    <row r="164" spans="1:15">
      <c r="A164" s="255" t="s">
        <v>119</v>
      </c>
      <c r="B164" s="255" t="s">
        <v>107</v>
      </c>
      <c r="C164" s="256">
        <v>10</v>
      </c>
      <c r="D164" s="257">
        <v>42665</v>
      </c>
      <c r="E164" s="257">
        <v>42675</v>
      </c>
      <c r="F164" s="255" t="s">
        <v>108</v>
      </c>
      <c r="G164" s="258">
        <v>28</v>
      </c>
      <c r="H164" s="259">
        <v>6</v>
      </c>
      <c r="I164" s="260">
        <v>9</v>
      </c>
      <c r="J164" s="261">
        <v>0</v>
      </c>
      <c r="K164" s="57"/>
      <c r="L164" s="262">
        <v>13</v>
      </c>
      <c r="M164" s="263">
        <v>53.571428571428569</v>
      </c>
      <c r="N164" s="256">
        <v>1</v>
      </c>
      <c r="O164" s="263">
        <v>57.142857142857146</v>
      </c>
    </row>
    <row r="165" spans="1:15">
      <c r="A165" s="255" t="s">
        <v>121</v>
      </c>
      <c r="B165" s="255" t="s">
        <v>107</v>
      </c>
      <c r="C165" s="256">
        <v>10</v>
      </c>
      <c r="D165" s="257">
        <v>42685</v>
      </c>
      <c r="E165" s="257">
        <v>42695</v>
      </c>
      <c r="F165" s="255" t="s">
        <v>108</v>
      </c>
      <c r="G165" s="258">
        <v>28</v>
      </c>
      <c r="H165" s="259">
        <v>0</v>
      </c>
      <c r="I165" s="260">
        <v>10</v>
      </c>
      <c r="J165" s="261">
        <v>0</v>
      </c>
      <c r="K165" s="57"/>
      <c r="L165" s="262">
        <v>18</v>
      </c>
      <c r="M165" s="263">
        <v>35.714285714285715</v>
      </c>
      <c r="N165" s="256">
        <v>0</v>
      </c>
      <c r="O165" s="263">
        <v>35.714285714285715</v>
      </c>
    </row>
    <row r="166" spans="1:15">
      <c r="A166" s="255" t="s">
        <v>123</v>
      </c>
      <c r="B166" s="255" t="s">
        <v>107</v>
      </c>
      <c r="C166" s="256">
        <v>10</v>
      </c>
      <c r="D166" s="257">
        <v>42705</v>
      </c>
      <c r="E166" s="257">
        <v>42715</v>
      </c>
      <c r="F166" s="255" t="s">
        <v>108</v>
      </c>
      <c r="G166" s="258">
        <v>28</v>
      </c>
      <c r="H166" s="259">
        <v>2</v>
      </c>
      <c r="I166" s="260">
        <v>4</v>
      </c>
      <c r="J166" s="261">
        <v>0</v>
      </c>
      <c r="K166" s="57"/>
      <c r="L166" s="262">
        <v>22</v>
      </c>
      <c r="M166" s="263">
        <v>21.428571428571427</v>
      </c>
      <c r="N166" s="256">
        <v>0</v>
      </c>
      <c r="O166" s="263">
        <v>21.428571428571427</v>
      </c>
    </row>
    <row r="167" spans="1:15">
      <c r="A167" s="255" t="s">
        <v>109</v>
      </c>
      <c r="B167" s="255" t="s">
        <v>107</v>
      </c>
      <c r="C167" s="256">
        <v>10</v>
      </c>
      <c r="D167" s="257">
        <v>42399</v>
      </c>
      <c r="E167" s="257">
        <v>42409</v>
      </c>
      <c r="F167" s="255" t="s">
        <v>110</v>
      </c>
      <c r="G167" s="258">
        <v>28</v>
      </c>
      <c r="H167" s="259">
        <v>0</v>
      </c>
      <c r="I167" s="260">
        <v>28</v>
      </c>
      <c r="J167" s="261">
        <v>0</v>
      </c>
      <c r="K167" s="264">
        <v>6</v>
      </c>
      <c r="L167" s="262">
        <v>0</v>
      </c>
      <c r="M167" s="266">
        <v>100</v>
      </c>
      <c r="N167" s="57"/>
      <c r="O167" s="57"/>
    </row>
    <row r="168" spans="1:15">
      <c r="A168" s="255" t="s">
        <v>112</v>
      </c>
      <c r="B168" s="255" t="s">
        <v>107</v>
      </c>
      <c r="C168" s="256">
        <v>10</v>
      </c>
      <c r="D168" s="257">
        <v>42447</v>
      </c>
      <c r="E168" s="257">
        <v>42457</v>
      </c>
      <c r="F168" s="255" t="s">
        <v>110</v>
      </c>
      <c r="G168" s="258">
        <v>28</v>
      </c>
      <c r="H168" s="259">
        <v>11</v>
      </c>
      <c r="I168" s="260">
        <v>3</v>
      </c>
      <c r="J168" s="261">
        <v>2</v>
      </c>
      <c r="K168" s="57"/>
      <c r="L168" s="262">
        <v>12</v>
      </c>
      <c r="M168" s="263">
        <v>57.142857142857146</v>
      </c>
      <c r="N168" s="256">
        <v>0</v>
      </c>
      <c r="O168" s="263">
        <v>57.142857142857146</v>
      </c>
    </row>
    <row r="169" spans="1:15">
      <c r="A169" s="255" t="s">
        <v>114</v>
      </c>
      <c r="B169" s="255" t="s">
        <v>107</v>
      </c>
      <c r="C169" s="256">
        <v>10</v>
      </c>
      <c r="D169" s="257">
        <v>42467</v>
      </c>
      <c r="E169" s="257">
        <v>42477</v>
      </c>
      <c r="F169" s="255" t="s">
        <v>110</v>
      </c>
      <c r="G169" s="258">
        <v>28</v>
      </c>
      <c r="H169" s="259">
        <v>3</v>
      </c>
      <c r="I169" s="260">
        <v>0</v>
      </c>
      <c r="J169" s="261">
        <v>0</v>
      </c>
      <c r="K169" s="57"/>
      <c r="L169" s="262">
        <v>25</v>
      </c>
      <c r="M169" s="270">
        <v>10.714285714285714</v>
      </c>
      <c r="N169" s="256">
        <v>1</v>
      </c>
      <c r="O169" s="270">
        <v>14.285714285714286</v>
      </c>
    </row>
    <row r="170" spans="1:15">
      <c r="A170" s="255" t="s">
        <v>116</v>
      </c>
      <c r="B170" s="255" t="s">
        <v>107</v>
      </c>
      <c r="C170" s="256">
        <v>10</v>
      </c>
      <c r="D170" s="257">
        <v>42635</v>
      </c>
      <c r="E170" s="257">
        <v>42645</v>
      </c>
      <c r="F170" s="255" t="s">
        <v>110</v>
      </c>
      <c r="G170" s="258">
        <v>28</v>
      </c>
      <c r="H170" s="259">
        <v>7</v>
      </c>
      <c r="I170" s="260">
        <v>2</v>
      </c>
      <c r="J170" s="261">
        <v>0</v>
      </c>
      <c r="K170" s="57"/>
      <c r="L170" s="262">
        <v>19</v>
      </c>
      <c r="M170" s="263">
        <v>32.142857142857146</v>
      </c>
      <c r="N170" s="256">
        <v>0</v>
      </c>
      <c r="O170" s="263">
        <v>32.142857142857146</v>
      </c>
    </row>
    <row r="171" spans="1:15">
      <c r="A171" s="255" t="s">
        <v>118</v>
      </c>
      <c r="B171" s="255" t="s">
        <v>107</v>
      </c>
      <c r="C171" s="256">
        <v>10</v>
      </c>
      <c r="D171" s="257">
        <v>42655</v>
      </c>
      <c r="E171" s="257">
        <v>42665</v>
      </c>
      <c r="F171" s="255" t="s">
        <v>110</v>
      </c>
      <c r="G171" s="258">
        <v>28</v>
      </c>
      <c r="H171" s="259">
        <v>8</v>
      </c>
      <c r="I171" s="260">
        <v>3</v>
      </c>
      <c r="J171" s="261">
        <v>0</v>
      </c>
      <c r="K171" s="57"/>
      <c r="L171" s="262">
        <v>17</v>
      </c>
      <c r="M171" s="263">
        <v>39.285714285714285</v>
      </c>
      <c r="N171" s="256">
        <v>2</v>
      </c>
      <c r="O171" s="263">
        <v>46.428571428571431</v>
      </c>
    </row>
    <row r="172" spans="1:15">
      <c r="A172" s="255" t="s">
        <v>120</v>
      </c>
      <c r="B172" s="255" t="s">
        <v>107</v>
      </c>
      <c r="C172" s="256">
        <v>10</v>
      </c>
      <c r="D172" s="257">
        <v>42675</v>
      </c>
      <c r="E172" s="257">
        <v>42685</v>
      </c>
      <c r="F172" s="255" t="s">
        <v>110</v>
      </c>
      <c r="G172" s="258">
        <v>28</v>
      </c>
      <c r="H172" s="259">
        <v>0</v>
      </c>
      <c r="I172" s="260">
        <v>13</v>
      </c>
      <c r="J172" s="261">
        <v>0</v>
      </c>
      <c r="K172" s="57"/>
      <c r="L172" s="262">
        <v>15</v>
      </c>
      <c r="M172" s="263">
        <v>46.428571428571431</v>
      </c>
      <c r="N172" s="57"/>
      <c r="O172" s="57"/>
    </row>
    <row r="173" spans="1:15">
      <c r="A173" s="255" t="s">
        <v>122</v>
      </c>
      <c r="B173" s="255" t="s">
        <v>107</v>
      </c>
      <c r="C173" s="256">
        <v>10</v>
      </c>
      <c r="D173" s="257">
        <v>42695</v>
      </c>
      <c r="E173" s="257">
        <v>42705</v>
      </c>
      <c r="F173" s="255" t="s">
        <v>110</v>
      </c>
      <c r="G173" s="258">
        <v>28</v>
      </c>
      <c r="H173" s="259">
        <v>5</v>
      </c>
      <c r="I173" s="260">
        <v>5</v>
      </c>
      <c r="J173" s="261">
        <v>1</v>
      </c>
      <c r="K173" s="57"/>
      <c r="L173" s="262">
        <v>17</v>
      </c>
      <c r="M173" s="263">
        <v>39.285714285714285</v>
      </c>
      <c r="N173" s="256">
        <v>0</v>
      </c>
      <c r="O173" s="263">
        <v>39.285714285714285</v>
      </c>
    </row>
    <row r="174" spans="1:15">
      <c r="A174" s="268" t="s">
        <v>124</v>
      </c>
      <c r="B174" s="255" t="s">
        <v>107</v>
      </c>
      <c r="C174" s="256">
        <v>10</v>
      </c>
      <c r="D174" s="257">
        <v>42715</v>
      </c>
      <c r="E174" s="257">
        <v>42725</v>
      </c>
      <c r="F174" s="255" t="s">
        <v>110</v>
      </c>
      <c r="G174" s="258">
        <v>28</v>
      </c>
      <c r="H174" s="259">
        <v>28</v>
      </c>
      <c r="I174" s="260">
        <v>0</v>
      </c>
      <c r="J174" s="261">
        <v>0</v>
      </c>
      <c r="K174" s="57"/>
      <c r="L174" s="262">
        <v>0</v>
      </c>
      <c r="M174" s="266">
        <v>100</v>
      </c>
      <c r="N174" s="256">
        <v>0</v>
      </c>
      <c r="O174" s="266">
        <v>100</v>
      </c>
    </row>
    <row r="175" spans="1:15">
      <c r="A175" s="255" t="s">
        <v>128</v>
      </c>
      <c r="B175" s="255" t="s">
        <v>30</v>
      </c>
      <c r="C175" s="256">
        <v>14</v>
      </c>
      <c r="D175" s="257">
        <v>42540</v>
      </c>
      <c r="E175" s="257">
        <v>42554</v>
      </c>
      <c r="F175" s="255" t="s">
        <v>608</v>
      </c>
      <c r="G175" s="258">
        <v>0</v>
      </c>
      <c r="H175" s="259">
        <v>0</v>
      </c>
      <c r="I175" s="260">
        <v>10</v>
      </c>
      <c r="J175" s="261">
        <v>1</v>
      </c>
      <c r="K175" s="57"/>
      <c r="L175" s="262">
        <v>0</v>
      </c>
      <c r="M175" s="269">
        <v>0</v>
      </c>
      <c r="N175" s="57"/>
      <c r="O175" s="269">
        <v>0</v>
      </c>
    </row>
    <row r="176" spans="1:15">
      <c r="A176" s="255" t="s">
        <v>132</v>
      </c>
      <c r="B176" s="255" t="s">
        <v>30</v>
      </c>
      <c r="C176" s="256">
        <v>14</v>
      </c>
      <c r="D176" s="257">
        <v>42610</v>
      </c>
      <c r="E176" s="257">
        <v>42624</v>
      </c>
      <c r="F176" s="255" t="s">
        <v>608</v>
      </c>
      <c r="G176" s="258">
        <v>0</v>
      </c>
      <c r="H176" s="259">
        <v>0</v>
      </c>
      <c r="I176" s="260">
        <v>7</v>
      </c>
      <c r="J176" s="261">
        <v>0</v>
      </c>
      <c r="K176" s="264">
        <v>3</v>
      </c>
      <c r="L176" s="262">
        <v>0</v>
      </c>
      <c r="M176" s="269">
        <v>0</v>
      </c>
      <c r="N176" s="57"/>
      <c r="O176" s="269">
        <v>0</v>
      </c>
    </row>
    <row r="177" spans="1:15">
      <c r="A177" s="255" t="s">
        <v>126</v>
      </c>
      <c r="B177" s="255" t="s">
        <v>23</v>
      </c>
      <c r="C177" s="256">
        <v>14</v>
      </c>
      <c r="D177" s="257">
        <v>42492</v>
      </c>
      <c r="E177" s="257">
        <v>42506</v>
      </c>
      <c r="F177" s="255" t="s">
        <v>608</v>
      </c>
      <c r="G177" s="258">
        <v>0</v>
      </c>
      <c r="H177" s="259">
        <v>0</v>
      </c>
      <c r="I177" s="260">
        <v>0</v>
      </c>
      <c r="J177" s="261">
        <v>0</v>
      </c>
      <c r="K177" s="57"/>
      <c r="L177" s="262">
        <v>0</v>
      </c>
      <c r="M177" s="269">
        <v>0</v>
      </c>
      <c r="N177" s="57"/>
      <c r="O177" s="269">
        <v>0</v>
      </c>
    </row>
    <row r="178" spans="1:15">
      <c r="A178" s="255" t="s">
        <v>130</v>
      </c>
      <c r="B178" s="255" t="s">
        <v>23</v>
      </c>
      <c r="C178" s="256">
        <v>14</v>
      </c>
      <c r="D178" s="257">
        <v>42576</v>
      </c>
      <c r="E178" s="257">
        <v>42590</v>
      </c>
      <c r="F178" s="255" t="s">
        <v>608</v>
      </c>
      <c r="G178" s="258">
        <v>0</v>
      </c>
      <c r="H178" s="259">
        <v>0</v>
      </c>
      <c r="I178" s="260">
        <v>9</v>
      </c>
      <c r="J178" s="261">
        <v>0</v>
      </c>
      <c r="K178" s="57"/>
      <c r="L178" s="262">
        <v>0</v>
      </c>
      <c r="M178" s="269">
        <v>0</v>
      </c>
      <c r="N178" s="57"/>
      <c r="O178" s="269">
        <v>0</v>
      </c>
    </row>
    <row r="179" spans="1:15">
      <c r="A179" s="255" t="s">
        <v>134</v>
      </c>
      <c r="B179" s="255" t="s">
        <v>23</v>
      </c>
      <c r="C179" s="256">
        <v>14</v>
      </c>
      <c r="D179" s="257">
        <v>42660</v>
      </c>
      <c r="E179" s="257">
        <v>42674</v>
      </c>
      <c r="F179" s="255" t="s">
        <v>608</v>
      </c>
      <c r="G179" s="258">
        <v>0</v>
      </c>
      <c r="H179" s="259">
        <v>0</v>
      </c>
      <c r="I179" s="260">
        <v>6</v>
      </c>
      <c r="J179" s="261">
        <v>0</v>
      </c>
      <c r="K179" s="57"/>
      <c r="L179" s="262">
        <v>0</v>
      </c>
      <c r="M179" s="269">
        <v>0</v>
      </c>
      <c r="N179" s="57"/>
      <c r="O179" s="269">
        <v>0</v>
      </c>
    </row>
    <row r="180" spans="1:15">
      <c r="A180" s="255" t="s">
        <v>127</v>
      </c>
      <c r="B180" s="255" t="s">
        <v>30</v>
      </c>
      <c r="C180" s="256">
        <v>14</v>
      </c>
      <c r="D180" s="257">
        <v>42526</v>
      </c>
      <c r="E180" s="257">
        <v>42540</v>
      </c>
      <c r="F180" s="255" t="s">
        <v>609</v>
      </c>
      <c r="G180" s="258">
        <v>0</v>
      </c>
      <c r="H180" s="259">
        <v>0</v>
      </c>
      <c r="I180" s="260">
        <v>4</v>
      </c>
      <c r="J180" s="261">
        <v>2</v>
      </c>
      <c r="K180" s="264">
        <v>7</v>
      </c>
      <c r="L180" s="262">
        <v>0</v>
      </c>
      <c r="M180" s="269">
        <v>0</v>
      </c>
      <c r="N180" s="57"/>
      <c r="O180" s="269">
        <v>0</v>
      </c>
    </row>
    <row r="181" spans="1:15">
      <c r="A181" s="255" t="s">
        <v>131</v>
      </c>
      <c r="B181" s="255" t="s">
        <v>30</v>
      </c>
      <c r="C181" s="256">
        <v>14</v>
      </c>
      <c r="D181" s="257">
        <v>42596</v>
      </c>
      <c r="E181" s="257">
        <v>42610</v>
      </c>
      <c r="F181" s="255" t="s">
        <v>609</v>
      </c>
      <c r="G181" s="258">
        <v>0</v>
      </c>
      <c r="H181" s="259">
        <v>0</v>
      </c>
      <c r="I181" s="260">
        <v>8</v>
      </c>
      <c r="J181" s="261">
        <v>0</v>
      </c>
      <c r="K181" s="57"/>
      <c r="L181" s="262">
        <v>0</v>
      </c>
      <c r="M181" s="269">
        <v>0</v>
      </c>
      <c r="N181" s="57"/>
      <c r="O181" s="269">
        <v>0</v>
      </c>
    </row>
    <row r="182" spans="1:15">
      <c r="A182" s="255" t="s">
        <v>125</v>
      </c>
      <c r="B182" s="255" t="s">
        <v>23</v>
      </c>
      <c r="C182" s="256">
        <v>14</v>
      </c>
      <c r="D182" s="257">
        <v>42478</v>
      </c>
      <c r="E182" s="257">
        <v>42492</v>
      </c>
      <c r="F182" s="255" t="s">
        <v>609</v>
      </c>
      <c r="G182" s="258">
        <v>0</v>
      </c>
      <c r="H182" s="259">
        <v>2</v>
      </c>
      <c r="I182" s="260">
        <v>6</v>
      </c>
      <c r="J182" s="261">
        <v>0</v>
      </c>
      <c r="K182" s="264">
        <v>7</v>
      </c>
      <c r="L182" s="262">
        <v>0</v>
      </c>
      <c r="M182" s="269">
        <v>0</v>
      </c>
      <c r="N182" s="256">
        <v>0</v>
      </c>
      <c r="O182" s="269">
        <v>0</v>
      </c>
    </row>
    <row r="183" spans="1:15">
      <c r="A183" s="255" t="s">
        <v>129</v>
      </c>
      <c r="B183" s="255" t="s">
        <v>23</v>
      </c>
      <c r="C183" s="256">
        <v>14</v>
      </c>
      <c r="D183" s="257">
        <v>42562</v>
      </c>
      <c r="E183" s="257">
        <v>42576</v>
      </c>
      <c r="F183" s="255" t="s">
        <v>609</v>
      </c>
      <c r="G183" s="258">
        <v>0</v>
      </c>
      <c r="H183" s="259">
        <v>0</v>
      </c>
      <c r="I183" s="260">
        <v>0</v>
      </c>
      <c r="J183" s="261">
        <v>0</v>
      </c>
      <c r="K183" s="57"/>
      <c r="L183" s="262">
        <v>0</v>
      </c>
      <c r="M183" s="269">
        <v>0</v>
      </c>
      <c r="N183" s="57"/>
      <c r="O183" s="269">
        <v>0</v>
      </c>
    </row>
    <row r="184" spans="1:15">
      <c r="A184" s="255" t="s">
        <v>133</v>
      </c>
      <c r="B184" s="255" t="s">
        <v>23</v>
      </c>
      <c r="C184" s="256">
        <v>14</v>
      </c>
      <c r="D184" s="257">
        <v>42646</v>
      </c>
      <c r="E184" s="257">
        <v>42660</v>
      </c>
      <c r="F184" s="255" t="s">
        <v>609</v>
      </c>
      <c r="G184" s="258">
        <v>0</v>
      </c>
      <c r="H184" s="259">
        <v>3</v>
      </c>
      <c r="I184" s="260">
        <v>15</v>
      </c>
      <c r="J184" s="261">
        <v>0</v>
      </c>
      <c r="K184" s="264">
        <v>6</v>
      </c>
      <c r="L184" s="262">
        <v>0</v>
      </c>
      <c r="M184" s="269">
        <v>0</v>
      </c>
      <c r="N184" s="256">
        <v>0</v>
      </c>
      <c r="O184" s="269">
        <v>0</v>
      </c>
    </row>
    <row r="185" spans="1:15">
      <c r="A185" s="255" t="s">
        <v>137</v>
      </c>
      <c r="B185" s="255" t="s">
        <v>107</v>
      </c>
      <c r="C185" s="256">
        <v>14</v>
      </c>
      <c r="D185" s="257">
        <v>42409</v>
      </c>
      <c r="E185" s="257">
        <v>42423</v>
      </c>
      <c r="F185" s="255" t="s">
        <v>138</v>
      </c>
      <c r="G185" s="258">
        <v>28</v>
      </c>
      <c r="H185" s="259">
        <v>0</v>
      </c>
      <c r="I185" s="260">
        <v>27</v>
      </c>
      <c r="J185" s="261">
        <v>0</v>
      </c>
      <c r="K185" s="264">
        <v>3</v>
      </c>
      <c r="L185" s="262">
        <v>1</v>
      </c>
      <c r="M185" s="266">
        <v>96.428571428571431</v>
      </c>
      <c r="N185" s="57"/>
      <c r="O185" s="57"/>
    </row>
    <row r="186" spans="1:15">
      <c r="A186" s="255" t="s">
        <v>140</v>
      </c>
      <c r="B186" s="255" t="s">
        <v>107</v>
      </c>
      <c r="C186" s="256">
        <v>14</v>
      </c>
      <c r="D186" s="257">
        <v>42477</v>
      </c>
      <c r="E186" s="257">
        <v>42491</v>
      </c>
      <c r="F186" s="255" t="s">
        <v>138</v>
      </c>
      <c r="G186" s="258">
        <v>28</v>
      </c>
      <c r="H186" s="259">
        <v>0</v>
      </c>
      <c r="I186" s="260">
        <v>13</v>
      </c>
      <c r="J186" s="261">
        <v>0</v>
      </c>
      <c r="K186" s="57"/>
      <c r="L186" s="262">
        <v>15</v>
      </c>
      <c r="M186" s="263">
        <v>46.428571428571431</v>
      </c>
      <c r="N186" s="57"/>
      <c r="O186" s="57"/>
    </row>
    <row r="187" spans="1:15">
      <c r="A187" s="255" t="s">
        <v>142</v>
      </c>
      <c r="B187" s="255" t="s">
        <v>107</v>
      </c>
      <c r="C187" s="256">
        <v>14</v>
      </c>
      <c r="D187" s="257">
        <v>42725</v>
      </c>
      <c r="E187" s="257">
        <v>42739</v>
      </c>
      <c r="F187" s="255" t="s">
        <v>138</v>
      </c>
      <c r="G187" s="258">
        <v>28</v>
      </c>
      <c r="H187" s="259">
        <v>0</v>
      </c>
      <c r="I187" s="260">
        <v>7</v>
      </c>
      <c r="J187" s="261">
        <v>0</v>
      </c>
      <c r="K187" s="57"/>
      <c r="L187" s="262">
        <v>21</v>
      </c>
      <c r="M187" s="263">
        <v>25</v>
      </c>
      <c r="N187" s="57"/>
      <c r="O187" s="57"/>
    </row>
    <row r="188" spans="1:15">
      <c r="A188" s="255" t="s">
        <v>135</v>
      </c>
      <c r="B188" s="255" t="s">
        <v>107</v>
      </c>
      <c r="C188" s="256">
        <v>14</v>
      </c>
      <c r="D188" s="257">
        <v>42375</v>
      </c>
      <c r="E188" s="257">
        <v>42389</v>
      </c>
      <c r="F188" s="255" t="s">
        <v>136</v>
      </c>
      <c r="G188" s="258">
        <v>28</v>
      </c>
      <c r="H188" s="259">
        <v>13</v>
      </c>
      <c r="I188" s="260">
        <v>13</v>
      </c>
      <c r="J188" s="261">
        <v>0</v>
      </c>
      <c r="K188" s="57"/>
      <c r="L188" s="262">
        <v>2</v>
      </c>
      <c r="M188" s="266">
        <v>92.857142857142861</v>
      </c>
      <c r="N188" s="256">
        <v>0</v>
      </c>
      <c r="O188" s="266">
        <v>92.857142857142861</v>
      </c>
    </row>
    <row r="189" spans="1:15">
      <c r="A189" s="255" t="s">
        <v>139</v>
      </c>
      <c r="B189" s="255" t="s">
        <v>107</v>
      </c>
      <c r="C189" s="256">
        <v>14</v>
      </c>
      <c r="D189" s="257">
        <v>42423</v>
      </c>
      <c r="E189" s="257">
        <v>42437</v>
      </c>
      <c r="F189" s="255" t="s">
        <v>136</v>
      </c>
      <c r="G189" s="258">
        <v>28</v>
      </c>
      <c r="H189" s="259">
        <v>0</v>
      </c>
      <c r="I189" s="260">
        <v>17</v>
      </c>
      <c r="J189" s="261">
        <v>0</v>
      </c>
      <c r="K189" s="264">
        <v>2</v>
      </c>
      <c r="L189" s="262">
        <v>11</v>
      </c>
      <c r="M189" s="263">
        <v>60.714285714285715</v>
      </c>
      <c r="N189" s="256">
        <v>0</v>
      </c>
      <c r="O189" s="263">
        <v>60.714285714285715</v>
      </c>
    </row>
    <row r="190" spans="1:15">
      <c r="A190" s="255" t="s">
        <v>141</v>
      </c>
      <c r="B190" s="255" t="s">
        <v>107</v>
      </c>
      <c r="C190" s="256">
        <v>14</v>
      </c>
      <c r="D190" s="257">
        <v>42611</v>
      </c>
      <c r="E190" s="257">
        <v>42625</v>
      </c>
      <c r="F190" s="255" t="s">
        <v>136</v>
      </c>
      <c r="G190" s="258">
        <v>28</v>
      </c>
      <c r="H190" s="259">
        <v>0</v>
      </c>
      <c r="I190" s="260">
        <v>3</v>
      </c>
      <c r="J190" s="261">
        <v>0</v>
      </c>
      <c r="K190" s="57"/>
      <c r="L190" s="262">
        <v>25</v>
      </c>
      <c r="M190" s="270">
        <v>10.714285714285714</v>
      </c>
      <c r="N190" s="57"/>
      <c r="O190" s="57"/>
    </row>
    <row r="191" spans="1:15">
      <c r="A191" s="255" t="s">
        <v>377</v>
      </c>
      <c r="B191" s="255" t="s">
        <v>10</v>
      </c>
      <c r="C191" s="256">
        <v>7</v>
      </c>
      <c r="D191" s="257">
        <v>42460</v>
      </c>
      <c r="E191" s="257">
        <v>42467</v>
      </c>
      <c r="F191" s="255" t="s">
        <v>378</v>
      </c>
      <c r="G191" s="258">
        <v>74</v>
      </c>
      <c r="H191" s="259">
        <v>3</v>
      </c>
      <c r="I191" s="260">
        <v>41</v>
      </c>
      <c r="J191" s="261">
        <v>2</v>
      </c>
      <c r="K191" s="264">
        <v>1</v>
      </c>
      <c r="L191" s="262">
        <v>28</v>
      </c>
      <c r="M191" s="263">
        <v>62.162162162162168</v>
      </c>
      <c r="N191" s="256">
        <v>0</v>
      </c>
      <c r="O191" s="263">
        <v>62.162162162162168</v>
      </c>
    </row>
    <row r="192" spans="1:15">
      <c r="A192" s="255" t="s">
        <v>379</v>
      </c>
      <c r="B192" s="255" t="s">
        <v>10</v>
      </c>
      <c r="C192" s="256">
        <v>7</v>
      </c>
      <c r="D192" s="257">
        <v>42516</v>
      </c>
      <c r="E192" s="257">
        <v>42523</v>
      </c>
      <c r="F192" s="255" t="s">
        <v>378</v>
      </c>
      <c r="G192" s="258">
        <v>74</v>
      </c>
      <c r="H192" s="259">
        <v>47</v>
      </c>
      <c r="I192" s="260">
        <v>19</v>
      </c>
      <c r="J192" s="261">
        <v>1</v>
      </c>
      <c r="K192" s="264">
        <v>2</v>
      </c>
      <c r="L192" s="262">
        <v>7</v>
      </c>
      <c r="M192" s="266">
        <v>90.540540540540547</v>
      </c>
      <c r="N192" s="256">
        <v>7</v>
      </c>
      <c r="O192" s="266">
        <v>100</v>
      </c>
    </row>
    <row r="193" spans="1:15">
      <c r="A193" s="255" t="s">
        <v>380</v>
      </c>
      <c r="B193" s="255" t="s">
        <v>10</v>
      </c>
      <c r="C193" s="256">
        <v>7</v>
      </c>
      <c r="D193" s="257">
        <v>42544</v>
      </c>
      <c r="E193" s="257">
        <v>42551</v>
      </c>
      <c r="F193" s="255" t="s">
        <v>378</v>
      </c>
      <c r="G193" s="258">
        <v>74</v>
      </c>
      <c r="H193" s="259">
        <v>43</v>
      </c>
      <c r="I193" s="260">
        <v>20</v>
      </c>
      <c r="J193" s="261">
        <v>1</v>
      </c>
      <c r="K193" s="264">
        <v>2</v>
      </c>
      <c r="L193" s="262">
        <v>10</v>
      </c>
      <c r="M193" s="265">
        <v>86.486486486486484</v>
      </c>
      <c r="N193" s="256">
        <v>0</v>
      </c>
      <c r="O193" s="265">
        <v>86.486486486486484</v>
      </c>
    </row>
    <row r="194" spans="1:15">
      <c r="A194" s="255" t="s">
        <v>381</v>
      </c>
      <c r="B194" s="255" t="s">
        <v>10</v>
      </c>
      <c r="C194" s="256">
        <v>7</v>
      </c>
      <c r="D194" s="257">
        <v>42572</v>
      </c>
      <c r="E194" s="257">
        <v>42579</v>
      </c>
      <c r="F194" s="255" t="s">
        <v>378</v>
      </c>
      <c r="G194" s="258">
        <v>74</v>
      </c>
      <c r="H194" s="259">
        <v>36</v>
      </c>
      <c r="I194" s="260">
        <v>17</v>
      </c>
      <c r="J194" s="261">
        <v>6</v>
      </c>
      <c r="K194" s="57"/>
      <c r="L194" s="262">
        <v>15</v>
      </c>
      <c r="M194" s="267">
        <v>79.729729729729726</v>
      </c>
      <c r="N194" s="256">
        <v>0</v>
      </c>
      <c r="O194" s="267">
        <v>79.729729729729726</v>
      </c>
    </row>
    <row r="195" spans="1:15">
      <c r="A195" s="255" t="s">
        <v>382</v>
      </c>
      <c r="B195" s="255" t="s">
        <v>10</v>
      </c>
      <c r="C195" s="256">
        <v>7</v>
      </c>
      <c r="D195" s="257">
        <v>42600</v>
      </c>
      <c r="E195" s="257">
        <v>42607</v>
      </c>
      <c r="F195" s="255" t="s">
        <v>378</v>
      </c>
      <c r="G195" s="258">
        <v>74</v>
      </c>
      <c r="H195" s="259">
        <v>27</v>
      </c>
      <c r="I195" s="260">
        <v>27</v>
      </c>
      <c r="J195" s="261">
        <v>2</v>
      </c>
      <c r="K195" s="57"/>
      <c r="L195" s="262">
        <v>18</v>
      </c>
      <c r="M195" s="267">
        <v>75.675675675675677</v>
      </c>
      <c r="N195" s="256">
        <v>0</v>
      </c>
      <c r="O195" s="267">
        <v>75.675675675675677</v>
      </c>
    </row>
    <row r="196" spans="1:15">
      <c r="A196" s="255" t="s">
        <v>383</v>
      </c>
      <c r="B196" s="255" t="s">
        <v>10</v>
      </c>
      <c r="C196" s="256">
        <v>7</v>
      </c>
      <c r="D196" s="257">
        <v>42628</v>
      </c>
      <c r="E196" s="257">
        <v>42635</v>
      </c>
      <c r="F196" s="255" t="s">
        <v>378</v>
      </c>
      <c r="G196" s="258">
        <v>74</v>
      </c>
      <c r="H196" s="259">
        <v>46</v>
      </c>
      <c r="I196" s="260">
        <v>17</v>
      </c>
      <c r="J196" s="261">
        <v>2</v>
      </c>
      <c r="K196" s="264">
        <v>5</v>
      </c>
      <c r="L196" s="262">
        <v>9</v>
      </c>
      <c r="M196" s="265">
        <v>87.837837837837839</v>
      </c>
      <c r="N196" s="256">
        <v>5</v>
      </c>
      <c r="O196" s="266">
        <v>94.594594594594597</v>
      </c>
    </row>
    <row r="197" spans="1:15">
      <c r="A197" s="255" t="s">
        <v>384</v>
      </c>
      <c r="B197" s="255" t="s">
        <v>10</v>
      </c>
      <c r="C197" s="256">
        <v>7</v>
      </c>
      <c r="D197" s="257">
        <v>42656</v>
      </c>
      <c r="E197" s="257">
        <v>42663</v>
      </c>
      <c r="F197" s="255" t="s">
        <v>378</v>
      </c>
      <c r="G197" s="258">
        <v>74</v>
      </c>
      <c r="H197" s="259">
        <v>20</v>
      </c>
      <c r="I197" s="260">
        <v>12</v>
      </c>
      <c r="J197" s="261">
        <v>0</v>
      </c>
      <c r="K197" s="57"/>
      <c r="L197" s="262">
        <v>42</v>
      </c>
      <c r="M197" s="263">
        <v>43.243243243243242</v>
      </c>
      <c r="N197" s="256">
        <v>20</v>
      </c>
      <c r="O197" s="267">
        <v>70.270270270270274</v>
      </c>
    </row>
    <row r="198" spans="1:15">
      <c r="A198" s="255" t="s">
        <v>385</v>
      </c>
      <c r="B198" s="255" t="s">
        <v>10</v>
      </c>
      <c r="C198" s="256">
        <v>7</v>
      </c>
      <c r="D198" s="257">
        <v>42684</v>
      </c>
      <c r="E198" s="257">
        <v>42691</v>
      </c>
      <c r="F198" s="255" t="s">
        <v>378</v>
      </c>
      <c r="G198" s="258">
        <v>74</v>
      </c>
      <c r="H198" s="259">
        <v>10</v>
      </c>
      <c r="I198" s="260">
        <v>3</v>
      </c>
      <c r="J198" s="261">
        <v>0</v>
      </c>
      <c r="K198" s="57"/>
      <c r="L198" s="262">
        <v>61</v>
      </c>
      <c r="M198" s="270">
        <v>17.567567567567568</v>
      </c>
      <c r="N198" s="256">
        <v>0</v>
      </c>
      <c r="O198" s="270">
        <v>17.567567567567568</v>
      </c>
    </row>
    <row r="199" spans="1:15">
      <c r="A199" s="255" t="s">
        <v>513</v>
      </c>
      <c r="B199" s="255" t="s">
        <v>10</v>
      </c>
      <c r="C199" s="256">
        <v>7</v>
      </c>
      <c r="D199" s="257">
        <v>42670</v>
      </c>
      <c r="E199" s="257">
        <v>42677</v>
      </c>
      <c r="F199" s="255" t="s">
        <v>378</v>
      </c>
      <c r="G199" s="258">
        <v>74</v>
      </c>
      <c r="H199" s="259">
        <v>63</v>
      </c>
      <c r="I199" s="260">
        <v>4</v>
      </c>
      <c r="J199" s="261">
        <v>0</v>
      </c>
      <c r="K199" s="57"/>
      <c r="L199" s="262">
        <v>7</v>
      </c>
      <c r="M199" s="266">
        <v>90.540540540540547</v>
      </c>
      <c r="N199" s="256">
        <v>0</v>
      </c>
      <c r="O199" s="266">
        <v>90.540540540540547</v>
      </c>
    </row>
    <row r="200" spans="1:15">
      <c r="A200" s="255" t="s">
        <v>145</v>
      </c>
      <c r="B200" s="255" t="s">
        <v>52</v>
      </c>
      <c r="C200" s="256">
        <v>14</v>
      </c>
      <c r="D200" s="257">
        <v>42513</v>
      </c>
      <c r="E200" s="257">
        <v>42527</v>
      </c>
      <c r="F200" s="255" t="s">
        <v>144</v>
      </c>
      <c r="G200" s="258">
        <v>82</v>
      </c>
      <c r="H200" s="259">
        <v>20</v>
      </c>
      <c r="I200" s="260">
        <v>32</v>
      </c>
      <c r="J200" s="261">
        <v>3</v>
      </c>
      <c r="K200" s="264">
        <v>1</v>
      </c>
      <c r="L200" s="262">
        <v>27</v>
      </c>
      <c r="M200" s="263">
        <v>67.073170731707322</v>
      </c>
      <c r="N200" s="256">
        <v>2</v>
      </c>
      <c r="O200" s="263">
        <v>69.512195121951223</v>
      </c>
    </row>
    <row r="201" spans="1:15">
      <c r="A201" s="255" t="s">
        <v>151</v>
      </c>
      <c r="B201" s="255" t="s">
        <v>52</v>
      </c>
      <c r="C201" s="256">
        <v>14</v>
      </c>
      <c r="D201" s="257">
        <v>42597</v>
      </c>
      <c r="E201" s="257">
        <v>42611</v>
      </c>
      <c r="F201" s="255" t="s">
        <v>144</v>
      </c>
      <c r="G201" s="258">
        <v>82</v>
      </c>
      <c r="H201" s="259">
        <v>10</v>
      </c>
      <c r="I201" s="260">
        <v>25</v>
      </c>
      <c r="J201" s="261">
        <v>4</v>
      </c>
      <c r="K201" s="57"/>
      <c r="L201" s="262">
        <v>43</v>
      </c>
      <c r="M201" s="263">
        <v>47.560975609756099</v>
      </c>
      <c r="N201" s="256">
        <v>1</v>
      </c>
      <c r="O201" s="263">
        <v>48.780487804878049</v>
      </c>
    </row>
    <row r="202" spans="1:15">
      <c r="A202" s="255" t="s">
        <v>143</v>
      </c>
      <c r="B202" s="255" t="s">
        <v>30</v>
      </c>
      <c r="C202" s="256">
        <v>14</v>
      </c>
      <c r="D202" s="257">
        <v>42491</v>
      </c>
      <c r="E202" s="257">
        <v>42505</v>
      </c>
      <c r="F202" s="255" t="s">
        <v>144</v>
      </c>
      <c r="G202" s="258">
        <v>82</v>
      </c>
      <c r="H202" s="259">
        <v>9</v>
      </c>
      <c r="I202" s="260">
        <v>45</v>
      </c>
      <c r="J202" s="261">
        <v>0</v>
      </c>
      <c r="K202" s="57"/>
      <c r="L202" s="262">
        <v>28</v>
      </c>
      <c r="M202" s="263">
        <v>65.853658536585371</v>
      </c>
      <c r="N202" s="256">
        <v>0</v>
      </c>
      <c r="O202" s="263">
        <v>65.853658536585371</v>
      </c>
    </row>
    <row r="203" spans="1:15">
      <c r="A203" s="255" t="s">
        <v>150</v>
      </c>
      <c r="B203" s="255" t="s">
        <v>23</v>
      </c>
      <c r="C203" s="256">
        <v>14</v>
      </c>
      <c r="D203" s="257">
        <v>42541</v>
      </c>
      <c r="E203" s="257">
        <v>42555</v>
      </c>
      <c r="F203" s="255" t="s">
        <v>144</v>
      </c>
      <c r="G203" s="258">
        <v>82</v>
      </c>
      <c r="H203" s="259">
        <v>0</v>
      </c>
      <c r="I203" s="260">
        <v>42</v>
      </c>
      <c r="J203" s="261">
        <v>0</v>
      </c>
      <c r="K203" s="57"/>
      <c r="L203" s="262">
        <v>40</v>
      </c>
      <c r="M203" s="263">
        <v>51.219512195121951</v>
      </c>
      <c r="N203" s="57"/>
      <c r="O203" s="57"/>
    </row>
    <row r="204" spans="1:15">
      <c r="A204" s="255" t="s">
        <v>154</v>
      </c>
      <c r="B204" s="255" t="s">
        <v>23</v>
      </c>
      <c r="C204" s="256">
        <v>14</v>
      </c>
      <c r="D204" s="257">
        <v>42625</v>
      </c>
      <c r="E204" s="257">
        <v>42639</v>
      </c>
      <c r="F204" s="255" t="s">
        <v>144</v>
      </c>
      <c r="G204" s="258">
        <v>82</v>
      </c>
      <c r="H204" s="259">
        <v>20</v>
      </c>
      <c r="I204" s="260">
        <v>35</v>
      </c>
      <c r="J204" s="261">
        <v>4</v>
      </c>
      <c r="K204" s="264">
        <v>2</v>
      </c>
      <c r="L204" s="262">
        <v>23</v>
      </c>
      <c r="M204" s="267">
        <v>71.951219512195124</v>
      </c>
      <c r="N204" s="256">
        <v>8</v>
      </c>
      <c r="O204" s="265">
        <v>81.707317073170728</v>
      </c>
    </row>
    <row r="205" spans="1:15">
      <c r="A205" s="268" t="s">
        <v>148</v>
      </c>
      <c r="B205" s="255" t="s">
        <v>26</v>
      </c>
      <c r="C205" s="256">
        <v>14</v>
      </c>
      <c r="D205" s="257">
        <v>42516</v>
      </c>
      <c r="E205" s="257">
        <v>42530</v>
      </c>
      <c r="F205" s="255" t="s">
        <v>144</v>
      </c>
      <c r="G205" s="258">
        <v>79</v>
      </c>
      <c r="H205" s="259">
        <v>79</v>
      </c>
      <c r="I205" s="260">
        <v>0</v>
      </c>
      <c r="J205" s="261">
        <v>0</v>
      </c>
      <c r="K205" s="57"/>
      <c r="L205" s="262">
        <v>0</v>
      </c>
      <c r="M205" s="266">
        <v>100</v>
      </c>
      <c r="N205" s="256">
        <v>0</v>
      </c>
      <c r="O205" s="266">
        <v>100</v>
      </c>
    </row>
    <row r="206" spans="1:15">
      <c r="A206" s="255" t="s">
        <v>149</v>
      </c>
      <c r="B206" s="255" t="s">
        <v>52</v>
      </c>
      <c r="C206" s="256">
        <v>14</v>
      </c>
      <c r="D206" s="257">
        <v>42541</v>
      </c>
      <c r="E206" s="257">
        <v>42555</v>
      </c>
      <c r="F206" s="255" t="s">
        <v>147</v>
      </c>
      <c r="G206" s="258">
        <v>82</v>
      </c>
      <c r="H206" s="259">
        <v>1</v>
      </c>
      <c r="I206" s="260">
        <v>19</v>
      </c>
      <c r="J206" s="261">
        <v>1</v>
      </c>
      <c r="K206" s="57"/>
      <c r="L206" s="262">
        <v>61</v>
      </c>
      <c r="M206" s="263">
        <v>25.609756097560975</v>
      </c>
      <c r="N206" s="256">
        <v>0</v>
      </c>
      <c r="O206" s="263">
        <v>25.609756097560975</v>
      </c>
    </row>
    <row r="207" spans="1:15">
      <c r="A207" s="255" t="s">
        <v>153</v>
      </c>
      <c r="B207" s="255" t="s">
        <v>52</v>
      </c>
      <c r="C207" s="256">
        <v>14</v>
      </c>
      <c r="D207" s="257">
        <v>42625</v>
      </c>
      <c r="E207" s="257">
        <v>42639</v>
      </c>
      <c r="F207" s="255" t="s">
        <v>147</v>
      </c>
      <c r="G207" s="258">
        <v>82</v>
      </c>
      <c r="H207" s="259">
        <v>32</v>
      </c>
      <c r="I207" s="260">
        <v>30</v>
      </c>
      <c r="J207" s="261">
        <v>0</v>
      </c>
      <c r="K207" s="264">
        <v>6</v>
      </c>
      <c r="L207" s="262">
        <v>20</v>
      </c>
      <c r="M207" s="267">
        <v>75.609756097560961</v>
      </c>
      <c r="N207" s="256">
        <v>9</v>
      </c>
      <c r="O207" s="265">
        <v>86.58536585365853</v>
      </c>
    </row>
    <row r="208" spans="1:15">
      <c r="A208" s="255" t="s">
        <v>146</v>
      </c>
      <c r="B208" s="255" t="s">
        <v>23</v>
      </c>
      <c r="C208" s="256">
        <v>14</v>
      </c>
      <c r="D208" s="257">
        <v>42513</v>
      </c>
      <c r="E208" s="257">
        <v>42527</v>
      </c>
      <c r="F208" s="255" t="s">
        <v>147</v>
      </c>
      <c r="G208" s="258">
        <v>82</v>
      </c>
      <c r="H208" s="259">
        <v>17</v>
      </c>
      <c r="I208" s="260">
        <v>30</v>
      </c>
      <c r="J208" s="261">
        <v>2</v>
      </c>
      <c r="K208" s="57"/>
      <c r="L208" s="262">
        <v>33</v>
      </c>
      <c r="M208" s="263">
        <v>59.756097560975604</v>
      </c>
      <c r="N208" s="256">
        <v>0</v>
      </c>
      <c r="O208" s="263">
        <v>59.756097560975604</v>
      </c>
    </row>
    <row r="209" spans="1:15">
      <c r="A209" s="255" t="s">
        <v>152</v>
      </c>
      <c r="B209" s="255" t="s">
        <v>23</v>
      </c>
      <c r="C209" s="256">
        <v>14</v>
      </c>
      <c r="D209" s="257">
        <v>42597</v>
      </c>
      <c r="E209" s="257">
        <v>42611</v>
      </c>
      <c r="F209" s="255" t="s">
        <v>147</v>
      </c>
      <c r="G209" s="258">
        <v>82</v>
      </c>
      <c r="H209" s="259">
        <v>17</v>
      </c>
      <c r="I209" s="260">
        <v>16</v>
      </c>
      <c r="J209" s="261">
        <v>2</v>
      </c>
      <c r="K209" s="57"/>
      <c r="L209" s="262">
        <v>47</v>
      </c>
      <c r="M209" s="263">
        <v>42.68292682926829</v>
      </c>
      <c r="N209" s="256">
        <v>0</v>
      </c>
      <c r="O209" s="263">
        <v>42.68292682926829</v>
      </c>
    </row>
    <row r="210" spans="1:15">
      <c r="A210" s="254" t="s">
        <v>159</v>
      </c>
      <c r="B210" s="255" t="s">
        <v>160</v>
      </c>
      <c r="C210" s="256">
        <v>7</v>
      </c>
      <c r="D210" s="257">
        <v>42469</v>
      </c>
      <c r="E210" s="257">
        <v>42476</v>
      </c>
      <c r="F210" s="255" t="s">
        <v>47</v>
      </c>
      <c r="G210" s="258">
        <v>81</v>
      </c>
      <c r="H210" s="259">
        <v>19</v>
      </c>
      <c r="I210" s="260">
        <v>18</v>
      </c>
      <c r="J210" s="261">
        <v>2</v>
      </c>
      <c r="K210" s="57"/>
      <c r="L210" s="262">
        <v>42</v>
      </c>
      <c r="M210" s="263">
        <v>48.148148148148145</v>
      </c>
      <c r="N210" s="256">
        <v>0</v>
      </c>
      <c r="O210" s="263">
        <v>48.148148148148145</v>
      </c>
    </row>
    <row r="211" spans="1:15">
      <c r="A211" s="255" t="s">
        <v>158</v>
      </c>
      <c r="B211" s="255" t="s">
        <v>10</v>
      </c>
      <c r="C211" s="256">
        <v>7</v>
      </c>
      <c r="D211" s="257">
        <v>42467</v>
      </c>
      <c r="E211" s="257">
        <v>42474</v>
      </c>
      <c r="F211" s="255" t="s">
        <v>47</v>
      </c>
      <c r="G211" s="258">
        <v>74</v>
      </c>
      <c r="H211" s="259">
        <v>41</v>
      </c>
      <c r="I211" s="260">
        <v>5</v>
      </c>
      <c r="J211" s="261">
        <v>0</v>
      </c>
      <c r="K211" s="264">
        <v>1</v>
      </c>
      <c r="L211" s="262">
        <v>28</v>
      </c>
      <c r="M211" s="263">
        <v>62.162162162162168</v>
      </c>
      <c r="N211" s="256">
        <v>1</v>
      </c>
      <c r="O211" s="263">
        <v>63.513513513513516</v>
      </c>
    </row>
    <row r="212" spans="1:15">
      <c r="A212" s="255" t="s">
        <v>162</v>
      </c>
      <c r="B212" s="255" t="s">
        <v>10</v>
      </c>
      <c r="C212" s="256">
        <v>7</v>
      </c>
      <c r="D212" s="257">
        <v>42481</v>
      </c>
      <c r="E212" s="257">
        <v>42488</v>
      </c>
      <c r="F212" s="255" t="s">
        <v>47</v>
      </c>
      <c r="G212" s="258">
        <v>74</v>
      </c>
      <c r="H212" s="259">
        <v>0</v>
      </c>
      <c r="I212" s="260">
        <v>41</v>
      </c>
      <c r="J212" s="261">
        <v>1</v>
      </c>
      <c r="K212" s="264">
        <v>1</v>
      </c>
      <c r="L212" s="262">
        <v>32</v>
      </c>
      <c r="M212" s="263">
        <v>56.756756756756758</v>
      </c>
      <c r="N212" s="256">
        <v>0</v>
      </c>
      <c r="O212" s="263">
        <v>56.756756756756758</v>
      </c>
    </row>
    <row r="213" spans="1:15">
      <c r="A213" s="255" t="s">
        <v>166</v>
      </c>
      <c r="B213" s="255" t="s">
        <v>52</v>
      </c>
      <c r="C213" s="256">
        <v>7</v>
      </c>
      <c r="D213" s="257">
        <v>42527</v>
      </c>
      <c r="E213" s="257">
        <v>42534</v>
      </c>
      <c r="F213" s="255" t="s">
        <v>47</v>
      </c>
      <c r="G213" s="258">
        <v>82</v>
      </c>
      <c r="H213" s="259">
        <v>13</v>
      </c>
      <c r="I213" s="260">
        <v>54</v>
      </c>
      <c r="J213" s="261">
        <v>2</v>
      </c>
      <c r="K213" s="264">
        <v>10</v>
      </c>
      <c r="L213" s="262">
        <v>13</v>
      </c>
      <c r="M213" s="265">
        <v>84.146341463414629</v>
      </c>
      <c r="N213" s="256">
        <v>0</v>
      </c>
      <c r="O213" s="265">
        <v>84.146341463414629</v>
      </c>
    </row>
    <row r="214" spans="1:15">
      <c r="A214" s="255" t="s">
        <v>179</v>
      </c>
      <c r="B214" s="255" t="s">
        <v>52</v>
      </c>
      <c r="C214" s="256">
        <v>7</v>
      </c>
      <c r="D214" s="257">
        <v>42611</v>
      </c>
      <c r="E214" s="257">
        <v>42618</v>
      </c>
      <c r="F214" s="255" t="s">
        <v>47</v>
      </c>
      <c r="G214" s="258">
        <v>82</v>
      </c>
      <c r="H214" s="259">
        <v>29</v>
      </c>
      <c r="I214" s="260">
        <v>26</v>
      </c>
      <c r="J214" s="261">
        <v>3</v>
      </c>
      <c r="K214" s="264">
        <v>6</v>
      </c>
      <c r="L214" s="262">
        <v>24</v>
      </c>
      <c r="M214" s="267">
        <v>70.731707317073173</v>
      </c>
      <c r="N214" s="256">
        <v>0</v>
      </c>
      <c r="O214" s="267">
        <v>70.731707317073173</v>
      </c>
    </row>
    <row r="215" spans="1:15">
      <c r="A215" s="255" t="s">
        <v>164</v>
      </c>
      <c r="B215" s="255" t="s">
        <v>30</v>
      </c>
      <c r="C215" s="256">
        <v>7</v>
      </c>
      <c r="D215" s="257">
        <v>42505</v>
      </c>
      <c r="E215" s="257">
        <v>42512</v>
      </c>
      <c r="F215" s="255" t="s">
        <v>47</v>
      </c>
      <c r="G215" s="258">
        <v>82</v>
      </c>
      <c r="H215" s="259">
        <v>28</v>
      </c>
      <c r="I215" s="260">
        <v>32</v>
      </c>
      <c r="J215" s="261">
        <v>10</v>
      </c>
      <c r="K215" s="264">
        <v>7</v>
      </c>
      <c r="L215" s="262">
        <v>12</v>
      </c>
      <c r="M215" s="265">
        <v>85.365853658536579</v>
      </c>
      <c r="N215" s="256">
        <v>1</v>
      </c>
      <c r="O215" s="265">
        <v>86.58536585365853</v>
      </c>
    </row>
    <row r="216" spans="1:15">
      <c r="A216" s="255" t="s">
        <v>165</v>
      </c>
      <c r="B216" s="255" t="s">
        <v>30</v>
      </c>
      <c r="C216" s="256">
        <v>7</v>
      </c>
      <c r="D216" s="257">
        <v>42519</v>
      </c>
      <c r="E216" s="257">
        <v>42526</v>
      </c>
      <c r="F216" s="255" t="s">
        <v>47</v>
      </c>
      <c r="G216" s="258">
        <v>82</v>
      </c>
      <c r="H216" s="259">
        <v>37</v>
      </c>
      <c r="I216" s="260">
        <v>36</v>
      </c>
      <c r="J216" s="261">
        <v>0</v>
      </c>
      <c r="K216" s="264">
        <v>10</v>
      </c>
      <c r="L216" s="262">
        <v>9</v>
      </c>
      <c r="M216" s="265">
        <v>89.024390243902431</v>
      </c>
      <c r="N216" s="256">
        <v>0</v>
      </c>
      <c r="O216" s="265">
        <v>89.024390243902431</v>
      </c>
    </row>
    <row r="217" spans="1:15">
      <c r="A217" s="255" t="s">
        <v>169</v>
      </c>
      <c r="B217" s="255" t="s">
        <v>30</v>
      </c>
      <c r="C217" s="256">
        <v>7</v>
      </c>
      <c r="D217" s="257">
        <v>42547</v>
      </c>
      <c r="E217" s="257">
        <v>42554</v>
      </c>
      <c r="F217" s="255" t="s">
        <v>47</v>
      </c>
      <c r="G217" s="258">
        <v>82</v>
      </c>
      <c r="H217" s="259">
        <v>37</v>
      </c>
      <c r="I217" s="260">
        <v>31</v>
      </c>
      <c r="J217" s="261">
        <v>1</v>
      </c>
      <c r="K217" s="264">
        <v>4</v>
      </c>
      <c r="L217" s="262">
        <v>13</v>
      </c>
      <c r="M217" s="265">
        <v>84.146341463414629</v>
      </c>
      <c r="N217" s="256">
        <v>0</v>
      </c>
      <c r="O217" s="265">
        <v>84.146341463414629</v>
      </c>
    </row>
    <row r="218" spans="1:15">
      <c r="A218" s="255" t="s">
        <v>172</v>
      </c>
      <c r="B218" s="255" t="s">
        <v>30</v>
      </c>
      <c r="C218" s="256">
        <v>7</v>
      </c>
      <c r="D218" s="257">
        <v>42561</v>
      </c>
      <c r="E218" s="257">
        <v>42568</v>
      </c>
      <c r="F218" s="255" t="s">
        <v>47</v>
      </c>
      <c r="G218" s="258">
        <v>82</v>
      </c>
      <c r="H218" s="259">
        <v>57</v>
      </c>
      <c r="I218" s="260">
        <v>17</v>
      </c>
      <c r="J218" s="261">
        <v>0</v>
      </c>
      <c r="K218" s="264">
        <v>12</v>
      </c>
      <c r="L218" s="262">
        <v>8</v>
      </c>
      <c r="M218" s="266">
        <v>90.243902439024382</v>
      </c>
      <c r="N218" s="256">
        <v>2</v>
      </c>
      <c r="O218" s="266">
        <v>92.682926829268297</v>
      </c>
    </row>
    <row r="219" spans="1:15">
      <c r="A219" s="255" t="s">
        <v>174</v>
      </c>
      <c r="B219" s="255" t="s">
        <v>30</v>
      </c>
      <c r="C219" s="256">
        <v>7</v>
      </c>
      <c r="D219" s="257">
        <v>42575</v>
      </c>
      <c r="E219" s="257">
        <v>42582</v>
      </c>
      <c r="F219" s="255" t="s">
        <v>47</v>
      </c>
      <c r="G219" s="258">
        <v>82</v>
      </c>
      <c r="H219" s="259">
        <v>39</v>
      </c>
      <c r="I219" s="260">
        <v>30</v>
      </c>
      <c r="J219" s="261">
        <v>1</v>
      </c>
      <c r="K219" s="264">
        <v>1</v>
      </c>
      <c r="L219" s="262">
        <v>12</v>
      </c>
      <c r="M219" s="265">
        <v>85.365853658536579</v>
      </c>
      <c r="N219" s="256">
        <v>0</v>
      </c>
      <c r="O219" s="265">
        <v>85.365853658536579</v>
      </c>
    </row>
    <row r="220" spans="1:15">
      <c r="A220" s="255" t="s">
        <v>177</v>
      </c>
      <c r="B220" s="255" t="s">
        <v>30</v>
      </c>
      <c r="C220" s="256">
        <v>7</v>
      </c>
      <c r="D220" s="257">
        <v>42589</v>
      </c>
      <c r="E220" s="257">
        <v>42596</v>
      </c>
      <c r="F220" s="255" t="s">
        <v>47</v>
      </c>
      <c r="G220" s="258">
        <v>82</v>
      </c>
      <c r="H220" s="259">
        <v>21</v>
      </c>
      <c r="I220" s="260">
        <v>12</v>
      </c>
      <c r="J220" s="261">
        <v>5</v>
      </c>
      <c r="K220" s="57"/>
      <c r="L220" s="262">
        <v>44</v>
      </c>
      <c r="M220" s="263">
        <v>46.341463414634148</v>
      </c>
      <c r="N220" s="256">
        <v>0</v>
      </c>
      <c r="O220" s="263">
        <v>46.341463414634148</v>
      </c>
    </row>
    <row r="221" spans="1:15">
      <c r="A221" s="255" t="s">
        <v>181</v>
      </c>
      <c r="B221" s="255" t="s">
        <v>30</v>
      </c>
      <c r="C221" s="256">
        <v>7</v>
      </c>
      <c r="D221" s="257">
        <v>42617</v>
      </c>
      <c r="E221" s="257">
        <v>42624</v>
      </c>
      <c r="F221" s="255" t="s">
        <v>47</v>
      </c>
      <c r="G221" s="258">
        <v>82</v>
      </c>
      <c r="H221" s="259">
        <v>30</v>
      </c>
      <c r="I221" s="260">
        <v>29</v>
      </c>
      <c r="J221" s="261">
        <v>1</v>
      </c>
      <c r="K221" s="264">
        <v>8</v>
      </c>
      <c r="L221" s="262">
        <v>22</v>
      </c>
      <c r="M221" s="267">
        <v>73.170731707317088</v>
      </c>
      <c r="N221" s="256">
        <v>1</v>
      </c>
      <c r="O221" s="267">
        <v>74.390243902439039</v>
      </c>
    </row>
    <row r="222" spans="1:15">
      <c r="A222" s="255" t="s">
        <v>183</v>
      </c>
      <c r="B222" s="255" t="s">
        <v>30</v>
      </c>
      <c r="C222" s="256">
        <v>7</v>
      </c>
      <c r="D222" s="257">
        <v>42631</v>
      </c>
      <c r="E222" s="257">
        <v>42638</v>
      </c>
      <c r="F222" s="255" t="s">
        <v>47</v>
      </c>
      <c r="G222" s="258">
        <v>82</v>
      </c>
      <c r="H222" s="259">
        <v>48</v>
      </c>
      <c r="I222" s="260">
        <v>17</v>
      </c>
      <c r="J222" s="261">
        <v>2</v>
      </c>
      <c r="K222" s="264">
        <v>26</v>
      </c>
      <c r="L222" s="262">
        <v>15</v>
      </c>
      <c r="M222" s="265">
        <v>81.707317073170728</v>
      </c>
      <c r="N222" s="256">
        <v>12</v>
      </c>
      <c r="O222" s="266">
        <v>96.341463414634148</v>
      </c>
    </row>
    <row r="223" spans="1:15">
      <c r="A223" s="255" t="s">
        <v>187</v>
      </c>
      <c r="B223" s="255" t="s">
        <v>30</v>
      </c>
      <c r="C223" s="256">
        <v>7</v>
      </c>
      <c r="D223" s="257">
        <v>42645</v>
      </c>
      <c r="E223" s="257">
        <v>42652</v>
      </c>
      <c r="F223" s="255" t="s">
        <v>47</v>
      </c>
      <c r="G223" s="258">
        <v>82</v>
      </c>
      <c r="H223" s="259">
        <v>32</v>
      </c>
      <c r="I223" s="260">
        <v>16</v>
      </c>
      <c r="J223" s="261">
        <v>6</v>
      </c>
      <c r="K223" s="264">
        <v>3</v>
      </c>
      <c r="L223" s="262">
        <v>28</v>
      </c>
      <c r="M223" s="263">
        <v>65.853658536585371</v>
      </c>
      <c r="N223" s="256">
        <v>0</v>
      </c>
      <c r="O223" s="263">
        <v>65.853658536585371</v>
      </c>
    </row>
    <row r="224" spans="1:15">
      <c r="A224" s="255" t="s">
        <v>190</v>
      </c>
      <c r="B224" s="255" t="s">
        <v>30</v>
      </c>
      <c r="C224" s="256">
        <v>7</v>
      </c>
      <c r="D224" s="257">
        <v>42659</v>
      </c>
      <c r="E224" s="257">
        <v>42666</v>
      </c>
      <c r="F224" s="255" t="s">
        <v>47</v>
      </c>
      <c r="G224" s="258">
        <v>82</v>
      </c>
      <c r="H224" s="259">
        <v>82</v>
      </c>
      <c r="I224" s="260">
        <v>0</v>
      </c>
      <c r="J224" s="261">
        <v>0</v>
      </c>
      <c r="K224" s="57"/>
      <c r="L224" s="262">
        <v>0</v>
      </c>
      <c r="M224" s="266">
        <v>100</v>
      </c>
      <c r="N224" s="256">
        <v>0</v>
      </c>
      <c r="O224" s="266">
        <v>100</v>
      </c>
    </row>
    <row r="225" spans="1:15">
      <c r="A225" s="255" t="s">
        <v>194</v>
      </c>
      <c r="B225" s="255" t="s">
        <v>30</v>
      </c>
      <c r="C225" s="256">
        <v>7</v>
      </c>
      <c r="D225" s="257">
        <v>42673</v>
      </c>
      <c r="E225" s="257">
        <v>42680</v>
      </c>
      <c r="F225" s="255" t="s">
        <v>47</v>
      </c>
      <c r="G225" s="258">
        <v>82</v>
      </c>
      <c r="H225" s="259">
        <v>19</v>
      </c>
      <c r="I225" s="260">
        <v>5</v>
      </c>
      <c r="J225" s="261">
        <v>0</v>
      </c>
      <c r="K225" s="264">
        <v>1</v>
      </c>
      <c r="L225" s="262">
        <v>58</v>
      </c>
      <c r="M225" s="263">
        <v>29.268292682926827</v>
      </c>
      <c r="N225" s="256">
        <v>0</v>
      </c>
      <c r="O225" s="263">
        <v>29.268292682926827</v>
      </c>
    </row>
    <row r="226" spans="1:15">
      <c r="A226" s="268" t="s">
        <v>198</v>
      </c>
      <c r="B226" s="255" t="s">
        <v>30</v>
      </c>
      <c r="C226" s="256">
        <v>7</v>
      </c>
      <c r="D226" s="257">
        <v>42687</v>
      </c>
      <c r="E226" s="257">
        <v>42694</v>
      </c>
      <c r="F226" s="255" t="s">
        <v>47</v>
      </c>
      <c r="G226" s="258">
        <v>82</v>
      </c>
      <c r="H226" s="259">
        <v>82</v>
      </c>
      <c r="I226" s="260">
        <v>0</v>
      </c>
      <c r="J226" s="261">
        <v>0</v>
      </c>
      <c r="K226" s="57"/>
      <c r="L226" s="262">
        <v>0</v>
      </c>
      <c r="M226" s="266">
        <v>100</v>
      </c>
      <c r="N226" s="256">
        <v>0</v>
      </c>
      <c r="O226" s="266">
        <v>100</v>
      </c>
    </row>
    <row r="227" spans="1:15">
      <c r="A227" s="255" t="s">
        <v>199</v>
      </c>
      <c r="B227" s="255" t="s">
        <v>30</v>
      </c>
      <c r="C227" s="256">
        <v>7</v>
      </c>
      <c r="D227" s="257">
        <v>42729</v>
      </c>
      <c r="E227" s="257">
        <v>42736</v>
      </c>
      <c r="F227" s="255" t="s">
        <v>47</v>
      </c>
      <c r="G227" s="258">
        <v>82</v>
      </c>
      <c r="H227" s="259">
        <v>0</v>
      </c>
      <c r="I227" s="260">
        <v>0</v>
      </c>
      <c r="J227" s="261">
        <v>0</v>
      </c>
      <c r="K227" s="57"/>
      <c r="L227" s="262">
        <v>82</v>
      </c>
      <c r="M227" s="269">
        <v>0</v>
      </c>
      <c r="N227" s="57"/>
      <c r="O227" s="57"/>
    </row>
    <row r="228" spans="1:15">
      <c r="A228" s="255" t="s">
        <v>157</v>
      </c>
      <c r="B228" s="255" t="s">
        <v>23</v>
      </c>
      <c r="C228" s="256">
        <v>7</v>
      </c>
      <c r="D228" s="257">
        <v>42457</v>
      </c>
      <c r="E228" s="257">
        <v>42464</v>
      </c>
      <c r="F228" s="255" t="s">
        <v>47</v>
      </c>
      <c r="G228" s="258">
        <v>82</v>
      </c>
      <c r="H228" s="259">
        <v>13</v>
      </c>
      <c r="I228" s="260">
        <v>17</v>
      </c>
      <c r="J228" s="261">
        <v>4</v>
      </c>
      <c r="K228" s="57"/>
      <c r="L228" s="262">
        <v>48</v>
      </c>
      <c r="M228" s="263">
        <v>41.463414634146339</v>
      </c>
      <c r="N228" s="256">
        <v>0</v>
      </c>
      <c r="O228" s="263">
        <v>41.463414634146339</v>
      </c>
    </row>
    <row r="229" spans="1:15">
      <c r="A229" s="255" t="s">
        <v>161</v>
      </c>
      <c r="B229" s="255" t="s">
        <v>23</v>
      </c>
      <c r="C229" s="256">
        <v>7</v>
      </c>
      <c r="D229" s="257">
        <v>42471</v>
      </c>
      <c r="E229" s="257">
        <v>42478</v>
      </c>
      <c r="F229" s="255" t="s">
        <v>47</v>
      </c>
      <c r="G229" s="258">
        <v>82</v>
      </c>
      <c r="H229" s="259">
        <v>13</v>
      </c>
      <c r="I229" s="260">
        <v>51</v>
      </c>
      <c r="J229" s="261">
        <v>1</v>
      </c>
      <c r="K229" s="264">
        <v>3</v>
      </c>
      <c r="L229" s="262">
        <v>17</v>
      </c>
      <c r="M229" s="267">
        <v>79.268292682926827</v>
      </c>
      <c r="N229" s="256">
        <v>1</v>
      </c>
      <c r="O229" s="265">
        <v>80.487804878048777</v>
      </c>
    </row>
    <row r="230" spans="1:15">
      <c r="A230" s="268" t="s">
        <v>163</v>
      </c>
      <c r="B230" s="255" t="s">
        <v>23</v>
      </c>
      <c r="C230" s="256">
        <v>7</v>
      </c>
      <c r="D230" s="257">
        <v>42499</v>
      </c>
      <c r="E230" s="257">
        <v>42506</v>
      </c>
      <c r="F230" s="255" t="s">
        <v>47</v>
      </c>
      <c r="G230" s="258">
        <v>82</v>
      </c>
      <c r="H230" s="259">
        <v>82</v>
      </c>
      <c r="I230" s="260">
        <v>0</v>
      </c>
      <c r="J230" s="261">
        <v>0</v>
      </c>
      <c r="K230" s="57"/>
      <c r="L230" s="262">
        <v>0</v>
      </c>
      <c r="M230" s="266">
        <v>100</v>
      </c>
      <c r="N230" s="256">
        <v>0</v>
      </c>
      <c r="O230" s="266">
        <v>100</v>
      </c>
    </row>
    <row r="231" spans="1:15">
      <c r="A231" s="255" t="s">
        <v>170</v>
      </c>
      <c r="B231" s="255" t="s">
        <v>23</v>
      </c>
      <c r="C231" s="256">
        <v>7</v>
      </c>
      <c r="D231" s="257">
        <v>42555</v>
      </c>
      <c r="E231" s="257">
        <v>42562</v>
      </c>
      <c r="F231" s="255" t="s">
        <v>47</v>
      </c>
      <c r="G231" s="258">
        <v>82</v>
      </c>
      <c r="H231" s="259">
        <v>15</v>
      </c>
      <c r="I231" s="260">
        <v>37</v>
      </c>
      <c r="J231" s="261">
        <v>0</v>
      </c>
      <c r="K231" s="264">
        <v>2</v>
      </c>
      <c r="L231" s="262">
        <v>30</v>
      </c>
      <c r="M231" s="263">
        <v>63.414634146341456</v>
      </c>
      <c r="N231" s="256">
        <v>0</v>
      </c>
      <c r="O231" s="263">
        <v>63.414634146341456</v>
      </c>
    </row>
    <row r="232" spans="1:15">
      <c r="A232" s="255" t="s">
        <v>175</v>
      </c>
      <c r="B232" s="255" t="s">
        <v>23</v>
      </c>
      <c r="C232" s="256">
        <v>7</v>
      </c>
      <c r="D232" s="257">
        <v>42583</v>
      </c>
      <c r="E232" s="257">
        <v>42590</v>
      </c>
      <c r="F232" s="255" t="s">
        <v>47</v>
      </c>
      <c r="G232" s="258">
        <v>82</v>
      </c>
      <c r="H232" s="259">
        <v>18</v>
      </c>
      <c r="I232" s="260">
        <v>16</v>
      </c>
      <c r="J232" s="261">
        <v>2</v>
      </c>
      <c r="K232" s="57"/>
      <c r="L232" s="262">
        <v>46</v>
      </c>
      <c r="M232" s="263">
        <v>43.90243902439024</v>
      </c>
      <c r="N232" s="256">
        <v>0</v>
      </c>
      <c r="O232" s="263">
        <v>43.90243902439024</v>
      </c>
    </row>
    <row r="233" spans="1:15">
      <c r="A233" s="255" t="s">
        <v>184</v>
      </c>
      <c r="B233" s="255" t="s">
        <v>23</v>
      </c>
      <c r="C233" s="256">
        <v>7</v>
      </c>
      <c r="D233" s="257">
        <v>42639</v>
      </c>
      <c r="E233" s="257">
        <v>42646</v>
      </c>
      <c r="F233" s="255" t="s">
        <v>47</v>
      </c>
      <c r="G233" s="258">
        <v>82</v>
      </c>
      <c r="H233" s="259">
        <v>31</v>
      </c>
      <c r="I233" s="260">
        <v>42</v>
      </c>
      <c r="J233" s="261">
        <v>1</v>
      </c>
      <c r="K233" s="264">
        <v>5</v>
      </c>
      <c r="L233" s="262">
        <v>8</v>
      </c>
      <c r="M233" s="266">
        <v>90.243902439024382</v>
      </c>
      <c r="N233" s="256">
        <v>0</v>
      </c>
      <c r="O233" s="266">
        <v>90.243902439024382</v>
      </c>
    </row>
    <row r="234" spans="1:15">
      <c r="A234" s="255" t="s">
        <v>191</v>
      </c>
      <c r="B234" s="255" t="s">
        <v>23</v>
      </c>
      <c r="C234" s="256">
        <v>7</v>
      </c>
      <c r="D234" s="257">
        <v>42667</v>
      </c>
      <c r="E234" s="257">
        <v>42674</v>
      </c>
      <c r="F234" s="255" t="s">
        <v>47</v>
      </c>
      <c r="G234" s="258">
        <v>82</v>
      </c>
      <c r="H234" s="259">
        <v>23</v>
      </c>
      <c r="I234" s="260">
        <v>0</v>
      </c>
      <c r="J234" s="261">
        <v>0</v>
      </c>
      <c r="K234" s="57"/>
      <c r="L234" s="262">
        <v>59</v>
      </c>
      <c r="M234" s="263">
        <v>28.04878048780488</v>
      </c>
      <c r="N234" s="256">
        <v>8</v>
      </c>
      <c r="O234" s="263">
        <v>37.804878048780481</v>
      </c>
    </row>
    <row r="235" spans="1:15">
      <c r="A235" s="255" t="s">
        <v>195</v>
      </c>
      <c r="B235" s="255" t="s">
        <v>23</v>
      </c>
      <c r="C235" s="256">
        <v>7</v>
      </c>
      <c r="D235" s="257">
        <v>42681</v>
      </c>
      <c r="E235" s="257">
        <v>42688</v>
      </c>
      <c r="F235" s="255" t="s">
        <v>47</v>
      </c>
      <c r="G235" s="258">
        <v>82</v>
      </c>
      <c r="H235" s="259">
        <v>0</v>
      </c>
      <c r="I235" s="260">
        <v>1</v>
      </c>
      <c r="J235" s="261">
        <v>0</v>
      </c>
      <c r="K235" s="57"/>
      <c r="L235" s="262">
        <v>81</v>
      </c>
      <c r="M235" s="269">
        <v>1.2195121951219512</v>
      </c>
      <c r="N235" s="256">
        <v>1</v>
      </c>
      <c r="O235" s="269">
        <v>2.4390243902439024</v>
      </c>
    </row>
    <row r="236" spans="1:15">
      <c r="A236" s="255" t="s">
        <v>186</v>
      </c>
      <c r="B236" s="255" t="s">
        <v>28</v>
      </c>
      <c r="C236" s="256">
        <v>7</v>
      </c>
      <c r="D236" s="257">
        <v>42643</v>
      </c>
      <c r="E236" s="257">
        <v>42650</v>
      </c>
      <c r="F236" s="255" t="s">
        <v>47</v>
      </c>
      <c r="G236" s="258">
        <v>79</v>
      </c>
      <c r="H236" s="259">
        <v>11</v>
      </c>
      <c r="I236" s="260">
        <v>48</v>
      </c>
      <c r="J236" s="261">
        <v>0</v>
      </c>
      <c r="K236" s="264">
        <v>2</v>
      </c>
      <c r="L236" s="262">
        <v>20</v>
      </c>
      <c r="M236" s="267">
        <v>74.683544303797461</v>
      </c>
      <c r="N236" s="256">
        <v>0</v>
      </c>
      <c r="O236" s="267">
        <v>74.683544303797461</v>
      </c>
    </row>
    <row r="237" spans="1:15">
      <c r="A237" s="255" t="s">
        <v>189</v>
      </c>
      <c r="B237" s="255" t="s">
        <v>28</v>
      </c>
      <c r="C237" s="256">
        <v>7</v>
      </c>
      <c r="D237" s="257">
        <v>42657</v>
      </c>
      <c r="E237" s="257">
        <v>42664</v>
      </c>
      <c r="F237" s="255" t="s">
        <v>47</v>
      </c>
      <c r="G237" s="258">
        <v>79</v>
      </c>
      <c r="H237" s="259">
        <v>40</v>
      </c>
      <c r="I237" s="260">
        <v>7</v>
      </c>
      <c r="J237" s="261">
        <v>0</v>
      </c>
      <c r="K237" s="57"/>
      <c r="L237" s="262">
        <v>32</v>
      </c>
      <c r="M237" s="263">
        <v>59.493670886075954</v>
      </c>
      <c r="N237" s="256">
        <v>3</v>
      </c>
      <c r="O237" s="263">
        <v>63.29113924050634</v>
      </c>
    </row>
    <row r="238" spans="1:15">
      <c r="A238" s="254" t="s">
        <v>193</v>
      </c>
      <c r="B238" s="255" t="s">
        <v>28</v>
      </c>
      <c r="C238" s="256">
        <v>7</v>
      </c>
      <c r="D238" s="257">
        <v>42671</v>
      </c>
      <c r="E238" s="257">
        <v>42678</v>
      </c>
      <c r="F238" s="255" t="s">
        <v>47</v>
      </c>
      <c r="G238" s="258">
        <v>79</v>
      </c>
      <c r="H238" s="259">
        <v>50</v>
      </c>
      <c r="I238" s="260">
        <v>3</v>
      </c>
      <c r="J238" s="261">
        <v>0</v>
      </c>
      <c r="K238" s="57"/>
      <c r="L238" s="262">
        <v>26</v>
      </c>
      <c r="M238" s="263">
        <v>67.088607594936704</v>
      </c>
      <c r="N238" s="256">
        <v>0</v>
      </c>
      <c r="O238" s="263">
        <v>67.088607594936704</v>
      </c>
    </row>
    <row r="239" spans="1:15">
      <c r="A239" s="268" t="s">
        <v>197</v>
      </c>
      <c r="B239" s="255" t="s">
        <v>28</v>
      </c>
      <c r="C239" s="256">
        <v>7</v>
      </c>
      <c r="D239" s="257">
        <v>42685</v>
      </c>
      <c r="E239" s="257">
        <v>42692</v>
      </c>
      <c r="F239" s="255" t="s">
        <v>47</v>
      </c>
      <c r="G239" s="258">
        <v>79</v>
      </c>
      <c r="H239" s="259">
        <v>79</v>
      </c>
      <c r="I239" s="260">
        <v>0</v>
      </c>
      <c r="J239" s="261">
        <v>0</v>
      </c>
      <c r="K239" s="57"/>
      <c r="L239" s="262">
        <v>0</v>
      </c>
      <c r="M239" s="266">
        <v>100</v>
      </c>
      <c r="N239" s="256">
        <v>0</v>
      </c>
      <c r="O239" s="266">
        <v>100</v>
      </c>
    </row>
    <row r="240" spans="1:15">
      <c r="A240" s="255" t="s">
        <v>46</v>
      </c>
      <c r="B240" s="255" t="s">
        <v>28</v>
      </c>
      <c r="C240" s="256">
        <v>7</v>
      </c>
      <c r="D240" s="257">
        <v>42727</v>
      </c>
      <c r="E240" s="257">
        <v>42734</v>
      </c>
      <c r="F240" s="255" t="s">
        <v>47</v>
      </c>
      <c r="G240" s="258">
        <v>79</v>
      </c>
      <c r="H240" s="259">
        <v>0</v>
      </c>
      <c r="I240" s="260">
        <v>3</v>
      </c>
      <c r="J240" s="261">
        <v>1</v>
      </c>
      <c r="K240" s="57"/>
      <c r="L240" s="262">
        <v>75</v>
      </c>
      <c r="M240" s="269">
        <v>5.0632911392405076</v>
      </c>
      <c r="N240" s="57"/>
      <c r="O240" s="57"/>
    </row>
    <row r="241" spans="1:15">
      <c r="A241" s="255" t="s">
        <v>167</v>
      </c>
      <c r="B241" s="255" t="s">
        <v>26</v>
      </c>
      <c r="C241" s="256">
        <v>7</v>
      </c>
      <c r="D241" s="257">
        <v>42530</v>
      </c>
      <c r="E241" s="257">
        <v>42537</v>
      </c>
      <c r="F241" s="255" t="s">
        <v>47</v>
      </c>
      <c r="G241" s="258">
        <v>79</v>
      </c>
      <c r="H241" s="259">
        <v>4</v>
      </c>
      <c r="I241" s="260">
        <v>45</v>
      </c>
      <c r="J241" s="261">
        <v>6</v>
      </c>
      <c r="K241" s="264">
        <v>8</v>
      </c>
      <c r="L241" s="262">
        <v>24</v>
      </c>
      <c r="M241" s="263">
        <v>69.620253164556956</v>
      </c>
      <c r="N241" s="256">
        <v>22</v>
      </c>
      <c r="O241" s="266">
        <v>97.468354430379748</v>
      </c>
    </row>
    <row r="242" spans="1:15">
      <c r="A242" s="255" t="s">
        <v>168</v>
      </c>
      <c r="B242" s="255" t="s">
        <v>26</v>
      </c>
      <c r="C242" s="256">
        <v>7</v>
      </c>
      <c r="D242" s="257">
        <v>42544</v>
      </c>
      <c r="E242" s="257">
        <v>42551</v>
      </c>
      <c r="F242" s="255" t="s">
        <v>47</v>
      </c>
      <c r="G242" s="258">
        <v>79</v>
      </c>
      <c r="H242" s="259">
        <v>48</v>
      </c>
      <c r="I242" s="260">
        <v>24</v>
      </c>
      <c r="J242" s="261">
        <v>0</v>
      </c>
      <c r="K242" s="264">
        <v>7</v>
      </c>
      <c r="L242" s="262">
        <v>7</v>
      </c>
      <c r="M242" s="266">
        <v>91.139240506329116</v>
      </c>
      <c r="N242" s="256">
        <v>0</v>
      </c>
      <c r="O242" s="266">
        <v>91.139240506329116</v>
      </c>
    </row>
    <row r="243" spans="1:15">
      <c r="A243" s="268" t="s">
        <v>171</v>
      </c>
      <c r="B243" s="255" t="s">
        <v>26</v>
      </c>
      <c r="C243" s="256">
        <v>7</v>
      </c>
      <c r="D243" s="257">
        <v>42558</v>
      </c>
      <c r="E243" s="257">
        <v>42565</v>
      </c>
      <c r="F243" s="255" t="s">
        <v>47</v>
      </c>
      <c r="G243" s="258">
        <v>79</v>
      </c>
      <c r="H243" s="259">
        <v>79</v>
      </c>
      <c r="I243" s="260">
        <v>0</v>
      </c>
      <c r="J243" s="261">
        <v>0</v>
      </c>
      <c r="K243" s="57"/>
      <c r="L243" s="262">
        <v>0</v>
      </c>
      <c r="M243" s="266">
        <v>100</v>
      </c>
      <c r="N243" s="256">
        <v>0</v>
      </c>
      <c r="O243" s="266">
        <v>100</v>
      </c>
    </row>
    <row r="244" spans="1:15">
      <c r="A244" s="268" t="s">
        <v>173</v>
      </c>
      <c r="B244" s="255" t="s">
        <v>26</v>
      </c>
      <c r="C244" s="256">
        <v>7</v>
      </c>
      <c r="D244" s="257">
        <v>42572</v>
      </c>
      <c r="E244" s="257">
        <v>42579</v>
      </c>
      <c r="F244" s="255" t="s">
        <v>47</v>
      </c>
      <c r="G244" s="258">
        <v>79</v>
      </c>
      <c r="H244" s="259">
        <v>79</v>
      </c>
      <c r="I244" s="260">
        <v>0</v>
      </c>
      <c r="J244" s="261">
        <v>0</v>
      </c>
      <c r="K244" s="57"/>
      <c r="L244" s="262">
        <v>0</v>
      </c>
      <c r="M244" s="266">
        <v>100</v>
      </c>
      <c r="N244" s="256">
        <v>0</v>
      </c>
      <c r="O244" s="266">
        <v>100</v>
      </c>
    </row>
    <row r="245" spans="1:15">
      <c r="A245" s="268" t="s">
        <v>176</v>
      </c>
      <c r="B245" s="255" t="s">
        <v>26</v>
      </c>
      <c r="C245" s="256">
        <v>7</v>
      </c>
      <c r="D245" s="257">
        <v>42586</v>
      </c>
      <c r="E245" s="257">
        <v>42593</v>
      </c>
      <c r="F245" s="255" t="s">
        <v>47</v>
      </c>
      <c r="G245" s="258">
        <v>79</v>
      </c>
      <c r="H245" s="259">
        <v>79</v>
      </c>
      <c r="I245" s="260">
        <v>0</v>
      </c>
      <c r="J245" s="261">
        <v>0</v>
      </c>
      <c r="K245" s="57"/>
      <c r="L245" s="262">
        <v>0</v>
      </c>
      <c r="M245" s="266">
        <v>100</v>
      </c>
      <c r="N245" s="256">
        <v>0</v>
      </c>
      <c r="O245" s="266">
        <v>100</v>
      </c>
    </row>
    <row r="246" spans="1:15">
      <c r="A246" s="255" t="s">
        <v>178</v>
      </c>
      <c r="B246" s="255" t="s">
        <v>26</v>
      </c>
      <c r="C246" s="256">
        <v>7</v>
      </c>
      <c r="D246" s="257">
        <v>42600</v>
      </c>
      <c r="E246" s="257">
        <v>42607</v>
      </c>
      <c r="F246" s="255" t="s">
        <v>47</v>
      </c>
      <c r="G246" s="258">
        <v>79</v>
      </c>
      <c r="H246" s="259">
        <v>39</v>
      </c>
      <c r="I246" s="260">
        <v>23</v>
      </c>
      <c r="J246" s="261">
        <v>2</v>
      </c>
      <c r="K246" s="264">
        <v>9</v>
      </c>
      <c r="L246" s="262">
        <v>15</v>
      </c>
      <c r="M246" s="265">
        <v>81.012658227848121</v>
      </c>
      <c r="N246" s="256">
        <v>1</v>
      </c>
      <c r="O246" s="265">
        <v>82.278481012658233</v>
      </c>
    </row>
    <row r="247" spans="1:15">
      <c r="A247" s="255" t="s">
        <v>180</v>
      </c>
      <c r="B247" s="255" t="s">
        <v>26</v>
      </c>
      <c r="C247" s="256">
        <v>7</v>
      </c>
      <c r="D247" s="257">
        <v>42614</v>
      </c>
      <c r="E247" s="257">
        <v>42621</v>
      </c>
      <c r="F247" s="255" t="s">
        <v>47</v>
      </c>
      <c r="G247" s="258">
        <v>79</v>
      </c>
      <c r="H247" s="259">
        <v>22</v>
      </c>
      <c r="I247" s="260">
        <v>28</v>
      </c>
      <c r="J247" s="261">
        <v>2</v>
      </c>
      <c r="K247" s="264">
        <v>18</v>
      </c>
      <c r="L247" s="262">
        <v>27</v>
      </c>
      <c r="M247" s="263">
        <v>65.822784810126578</v>
      </c>
      <c r="N247" s="256">
        <v>14</v>
      </c>
      <c r="O247" s="265">
        <v>83.544303797468359</v>
      </c>
    </row>
    <row r="248" spans="1:15">
      <c r="A248" s="255" t="s">
        <v>182</v>
      </c>
      <c r="B248" s="255" t="s">
        <v>26</v>
      </c>
      <c r="C248" s="256">
        <v>7</v>
      </c>
      <c r="D248" s="257">
        <v>42628</v>
      </c>
      <c r="E248" s="257">
        <v>42635</v>
      </c>
      <c r="F248" s="255" t="s">
        <v>47</v>
      </c>
      <c r="G248" s="258">
        <v>79</v>
      </c>
      <c r="H248" s="259">
        <v>40</v>
      </c>
      <c r="I248" s="260">
        <v>39</v>
      </c>
      <c r="J248" s="261">
        <v>0</v>
      </c>
      <c r="K248" s="264">
        <v>17</v>
      </c>
      <c r="L248" s="262">
        <v>0</v>
      </c>
      <c r="M248" s="266">
        <v>100</v>
      </c>
      <c r="N248" s="256">
        <v>0</v>
      </c>
      <c r="O248" s="266">
        <v>100</v>
      </c>
    </row>
    <row r="249" spans="1:15">
      <c r="A249" s="255" t="s">
        <v>185</v>
      </c>
      <c r="B249" s="255" t="s">
        <v>26</v>
      </c>
      <c r="C249" s="256">
        <v>7</v>
      </c>
      <c r="D249" s="257">
        <v>42642</v>
      </c>
      <c r="E249" s="257">
        <v>42649</v>
      </c>
      <c r="F249" s="255" t="s">
        <v>47</v>
      </c>
      <c r="G249" s="258">
        <v>79</v>
      </c>
      <c r="H249" s="259">
        <v>19</v>
      </c>
      <c r="I249" s="260">
        <v>34</v>
      </c>
      <c r="J249" s="261">
        <v>0</v>
      </c>
      <c r="K249" s="264">
        <v>2</v>
      </c>
      <c r="L249" s="262">
        <v>26</v>
      </c>
      <c r="M249" s="263">
        <v>67.088607594936704</v>
      </c>
      <c r="N249" s="256">
        <v>22</v>
      </c>
      <c r="O249" s="266">
        <v>94.936708860759495</v>
      </c>
    </row>
    <row r="250" spans="1:15">
      <c r="A250" s="255" t="s">
        <v>188</v>
      </c>
      <c r="B250" s="255" t="s">
        <v>26</v>
      </c>
      <c r="C250" s="256">
        <v>7</v>
      </c>
      <c r="D250" s="257">
        <v>42656</v>
      </c>
      <c r="E250" s="257">
        <v>42663</v>
      </c>
      <c r="F250" s="255" t="s">
        <v>47</v>
      </c>
      <c r="G250" s="258">
        <v>79</v>
      </c>
      <c r="H250" s="259">
        <v>27</v>
      </c>
      <c r="I250" s="260">
        <v>13</v>
      </c>
      <c r="J250" s="261">
        <v>0</v>
      </c>
      <c r="K250" s="264">
        <v>2</v>
      </c>
      <c r="L250" s="262">
        <v>39</v>
      </c>
      <c r="M250" s="263">
        <v>50.63291139240507</v>
      </c>
      <c r="N250" s="256">
        <v>0</v>
      </c>
      <c r="O250" s="263">
        <v>50.63291139240507</v>
      </c>
    </row>
    <row r="251" spans="1:15">
      <c r="A251" s="255" t="s">
        <v>192</v>
      </c>
      <c r="B251" s="255" t="s">
        <v>26</v>
      </c>
      <c r="C251" s="256">
        <v>7</v>
      </c>
      <c r="D251" s="257">
        <v>42670</v>
      </c>
      <c r="E251" s="257">
        <v>42677</v>
      </c>
      <c r="F251" s="255" t="s">
        <v>47</v>
      </c>
      <c r="G251" s="258">
        <v>79</v>
      </c>
      <c r="H251" s="259">
        <v>28</v>
      </c>
      <c r="I251" s="260">
        <v>3</v>
      </c>
      <c r="J251" s="261">
        <v>0</v>
      </c>
      <c r="K251" s="57"/>
      <c r="L251" s="262">
        <v>48</v>
      </c>
      <c r="M251" s="263">
        <v>39.240506329113927</v>
      </c>
      <c r="N251" s="256">
        <v>0</v>
      </c>
      <c r="O251" s="263">
        <v>39.240506329113927</v>
      </c>
    </row>
    <row r="252" spans="1:15">
      <c r="A252" s="255" t="s">
        <v>196</v>
      </c>
      <c r="B252" s="255" t="s">
        <v>26</v>
      </c>
      <c r="C252" s="256">
        <v>7</v>
      </c>
      <c r="D252" s="257">
        <v>42684</v>
      </c>
      <c r="E252" s="257">
        <v>42691</v>
      </c>
      <c r="F252" s="255" t="s">
        <v>47</v>
      </c>
      <c r="G252" s="258">
        <v>79</v>
      </c>
      <c r="H252" s="259">
        <v>27</v>
      </c>
      <c r="I252" s="260">
        <v>5</v>
      </c>
      <c r="J252" s="261">
        <v>0</v>
      </c>
      <c r="K252" s="57"/>
      <c r="L252" s="262">
        <v>47</v>
      </c>
      <c r="M252" s="263">
        <v>40.50632911392406</v>
      </c>
      <c r="N252" s="256">
        <v>0</v>
      </c>
      <c r="O252" s="263">
        <v>40.50632911392406</v>
      </c>
    </row>
    <row r="253" spans="1:15">
      <c r="A253" s="255" t="s">
        <v>614</v>
      </c>
      <c r="B253" s="255" t="s">
        <v>26</v>
      </c>
      <c r="C253" s="256">
        <v>7</v>
      </c>
      <c r="D253" s="257">
        <v>42712</v>
      </c>
      <c r="E253" s="257">
        <v>42719</v>
      </c>
      <c r="F253" s="255" t="s">
        <v>47</v>
      </c>
      <c r="G253" s="258">
        <v>79</v>
      </c>
      <c r="H253" s="259">
        <v>0</v>
      </c>
      <c r="I253" s="260">
        <v>0</v>
      </c>
      <c r="J253" s="261">
        <v>0</v>
      </c>
      <c r="K253" s="57"/>
      <c r="L253" s="262">
        <v>79</v>
      </c>
      <c r="M253" s="269">
        <v>0</v>
      </c>
      <c r="N253" s="256">
        <v>0</v>
      </c>
      <c r="O253" s="269">
        <v>0</v>
      </c>
    </row>
    <row r="254" spans="1:15">
      <c r="A254" s="268" t="s">
        <v>547</v>
      </c>
      <c r="B254" s="255" t="s">
        <v>26</v>
      </c>
      <c r="C254" s="256">
        <v>7</v>
      </c>
      <c r="D254" s="257">
        <v>42726</v>
      </c>
      <c r="E254" s="257">
        <v>42733</v>
      </c>
      <c r="F254" s="255" t="s">
        <v>47</v>
      </c>
      <c r="G254" s="258">
        <v>79</v>
      </c>
      <c r="H254" s="259">
        <v>79</v>
      </c>
      <c r="I254" s="260">
        <v>0</v>
      </c>
      <c r="J254" s="261">
        <v>0</v>
      </c>
      <c r="K254" s="57"/>
      <c r="L254" s="262">
        <v>0</v>
      </c>
      <c r="M254" s="266">
        <v>100</v>
      </c>
      <c r="N254" s="256">
        <v>0</v>
      </c>
      <c r="O254" s="266">
        <v>100</v>
      </c>
    </row>
    <row r="255" spans="1:15">
      <c r="A255" s="254" t="s">
        <v>204</v>
      </c>
      <c r="B255" s="255" t="s">
        <v>205</v>
      </c>
      <c r="C255" s="256">
        <v>7</v>
      </c>
      <c r="D255" s="257">
        <v>42454</v>
      </c>
      <c r="E255" s="257">
        <v>42461</v>
      </c>
      <c r="F255" s="255" t="s">
        <v>206</v>
      </c>
      <c r="G255" s="258">
        <v>74</v>
      </c>
      <c r="H255" s="259">
        <v>2</v>
      </c>
      <c r="I255" s="260">
        <v>24</v>
      </c>
      <c r="J255" s="261">
        <v>1</v>
      </c>
      <c r="K255" s="57"/>
      <c r="L255" s="262">
        <v>47</v>
      </c>
      <c r="M255" s="263">
        <v>36.486486486486484</v>
      </c>
      <c r="N255" s="256">
        <v>0</v>
      </c>
      <c r="O255" s="263">
        <v>36.486486486486484</v>
      </c>
    </row>
    <row r="256" spans="1:15">
      <c r="A256" s="268" t="s">
        <v>207</v>
      </c>
      <c r="B256" s="255" t="s">
        <v>205</v>
      </c>
      <c r="C256" s="256">
        <v>7</v>
      </c>
      <c r="D256" s="257">
        <v>42461</v>
      </c>
      <c r="E256" s="257">
        <v>42468</v>
      </c>
      <c r="F256" s="255" t="s">
        <v>206</v>
      </c>
      <c r="G256" s="258">
        <v>74</v>
      </c>
      <c r="H256" s="259">
        <v>74</v>
      </c>
      <c r="I256" s="260">
        <v>0</v>
      </c>
      <c r="J256" s="261">
        <v>0</v>
      </c>
      <c r="K256" s="57"/>
      <c r="L256" s="262">
        <v>0</v>
      </c>
      <c r="M256" s="266">
        <v>100</v>
      </c>
      <c r="N256" s="256">
        <v>0</v>
      </c>
      <c r="O256" s="266">
        <v>100</v>
      </c>
    </row>
    <row r="257" spans="1:15">
      <c r="A257" s="271" t="s">
        <v>208</v>
      </c>
      <c r="B257" s="255" t="s">
        <v>205</v>
      </c>
      <c r="C257" s="256">
        <v>7</v>
      </c>
      <c r="D257" s="257">
        <v>42468</v>
      </c>
      <c r="E257" s="257">
        <v>42475</v>
      </c>
      <c r="F257" s="255" t="s">
        <v>206</v>
      </c>
      <c r="G257" s="258">
        <v>74</v>
      </c>
      <c r="H257" s="259">
        <v>13</v>
      </c>
      <c r="I257" s="260">
        <v>17</v>
      </c>
      <c r="J257" s="261">
        <v>1</v>
      </c>
      <c r="K257" s="57"/>
      <c r="L257" s="262">
        <v>43</v>
      </c>
      <c r="M257" s="263">
        <v>41.891891891891895</v>
      </c>
      <c r="N257" s="256">
        <v>3</v>
      </c>
      <c r="O257" s="263">
        <v>45.945945945945951</v>
      </c>
    </row>
    <row r="258" spans="1:15">
      <c r="A258" s="255" t="s">
        <v>209</v>
      </c>
      <c r="B258" s="255" t="s">
        <v>205</v>
      </c>
      <c r="C258" s="256">
        <v>7</v>
      </c>
      <c r="D258" s="257">
        <v>42475</v>
      </c>
      <c r="E258" s="257">
        <v>42482</v>
      </c>
      <c r="F258" s="255" t="s">
        <v>206</v>
      </c>
      <c r="G258" s="258">
        <v>74</v>
      </c>
      <c r="H258" s="259">
        <v>22</v>
      </c>
      <c r="I258" s="260">
        <v>22</v>
      </c>
      <c r="J258" s="261">
        <v>0</v>
      </c>
      <c r="K258" s="264">
        <v>1</v>
      </c>
      <c r="L258" s="262">
        <v>30</v>
      </c>
      <c r="M258" s="263">
        <v>59.45945945945946</v>
      </c>
      <c r="N258" s="256">
        <v>0</v>
      </c>
      <c r="O258" s="263">
        <v>59.45945945945946</v>
      </c>
    </row>
    <row r="259" spans="1:15">
      <c r="A259" s="255" t="s">
        <v>210</v>
      </c>
      <c r="B259" s="255" t="s">
        <v>205</v>
      </c>
      <c r="C259" s="256">
        <v>7</v>
      </c>
      <c r="D259" s="257">
        <v>42482</v>
      </c>
      <c r="E259" s="257">
        <v>42489</v>
      </c>
      <c r="F259" s="255" t="s">
        <v>206</v>
      </c>
      <c r="G259" s="258">
        <v>74</v>
      </c>
      <c r="H259" s="259">
        <v>12</v>
      </c>
      <c r="I259" s="260">
        <v>43</v>
      </c>
      <c r="J259" s="261">
        <v>1</v>
      </c>
      <c r="K259" s="264">
        <v>1</v>
      </c>
      <c r="L259" s="262">
        <v>18</v>
      </c>
      <c r="M259" s="267">
        <v>75.675675675675677</v>
      </c>
      <c r="N259" s="256">
        <v>0</v>
      </c>
      <c r="O259" s="267">
        <v>75.675675675675677</v>
      </c>
    </row>
    <row r="260" spans="1:15">
      <c r="A260" s="268" t="s">
        <v>211</v>
      </c>
      <c r="B260" s="255" t="s">
        <v>205</v>
      </c>
      <c r="C260" s="256">
        <v>7</v>
      </c>
      <c r="D260" s="257">
        <v>42489</v>
      </c>
      <c r="E260" s="257">
        <v>42496</v>
      </c>
      <c r="F260" s="255" t="s">
        <v>206</v>
      </c>
      <c r="G260" s="258">
        <v>74</v>
      </c>
      <c r="H260" s="259">
        <v>74</v>
      </c>
      <c r="I260" s="260">
        <v>0</v>
      </c>
      <c r="J260" s="261">
        <v>0</v>
      </c>
      <c r="K260" s="57"/>
      <c r="L260" s="262">
        <v>0</v>
      </c>
      <c r="M260" s="266">
        <v>100</v>
      </c>
      <c r="N260" s="256">
        <v>0</v>
      </c>
      <c r="O260" s="266">
        <v>100</v>
      </c>
    </row>
    <row r="261" spans="1:15">
      <c r="A261" s="255" t="s">
        <v>212</v>
      </c>
      <c r="B261" s="255" t="s">
        <v>205</v>
      </c>
      <c r="C261" s="256">
        <v>7</v>
      </c>
      <c r="D261" s="257">
        <v>42496</v>
      </c>
      <c r="E261" s="257">
        <v>42503</v>
      </c>
      <c r="F261" s="255" t="s">
        <v>206</v>
      </c>
      <c r="G261" s="258">
        <v>74</v>
      </c>
      <c r="H261" s="259">
        <v>25</v>
      </c>
      <c r="I261" s="260">
        <v>31</v>
      </c>
      <c r="J261" s="261">
        <v>0</v>
      </c>
      <c r="K261" s="264">
        <v>1</v>
      </c>
      <c r="L261" s="262">
        <v>18</v>
      </c>
      <c r="M261" s="267">
        <v>75.675675675675677</v>
      </c>
      <c r="N261" s="256">
        <v>1</v>
      </c>
      <c r="O261" s="267">
        <v>77.027027027027032</v>
      </c>
    </row>
    <row r="262" spans="1:15">
      <c r="A262" s="255" t="s">
        <v>213</v>
      </c>
      <c r="B262" s="255" t="s">
        <v>205</v>
      </c>
      <c r="C262" s="256">
        <v>7</v>
      </c>
      <c r="D262" s="257">
        <v>42510</v>
      </c>
      <c r="E262" s="257">
        <v>42517</v>
      </c>
      <c r="F262" s="255" t="s">
        <v>206</v>
      </c>
      <c r="G262" s="258">
        <v>74</v>
      </c>
      <c r="H262" s="259">
        <v>21</v>
      </c>
      <c r="I262" s="260">
        <v>21</v>
      </c>
      <c r="J262" s="261">
        <v>4</v>
      </c>
      <c r="K262" s="57"/>
      <c r="L262" s="262">
        <v>28</v>
      </c>
      <c r="M262" s="263">
        <v>62.162162162162168</v>
      </c>
      <c r="N262" s="256">
        <v>0</v>
      </c>
      <c r="O262" s="263">
        <v>62.162162162162168</v>
      </c>
    </row>
    <row r="263" spans="1:15">
      <c r="A263" s="255" t="s">
        <v>214</v>
      </c>
      <c r="B263" s="255" t="s">
        <v>205</v>
      </c>
      <c r="C263" s="256">
        <v>7</v>
      </c>
      <c r="D263" s="257">
        <v>42517</v>
      </c>
      <c r="E263" s="257">
        <v>42524</v>
      </c>
      <c r="F263" s="255" t="s">
        <v>206</v>
      </c>
      <c r="G263" s="258">
        <v>74</v>
      </c>
      <c r="H263" s="259">
        <v>17</v>
      </c>
      <c r="I263" s="260">
        <v>37</v>
      </c>
      <c r="J263" s="261">
        <v>3</v>
      </c>
      <c r="K263" s="57"/>
      <c r="L263" s="262">
        <v>17</v>
      </c>
      <c r="M263" s="267">
        <v>77.027027027027032</v>
      </c>
      <c r="N263" s="256">
        <v>4</v>
      </c>
      <c r="O263" s="265">
        <v>82.432432432432435</v>
      </c>
    </row>
    <row r="264" spans="1:15">
      <c r="A264" s="255" t="s">
        <v>215</v>
      </c>
      <c r="B264" s="255" t="s">
        <v>205</v>
      </c>
      <c r="C264" s="256">
        <v>7</v>
      </c>
      <c r="D264" s="257">
        <v>42524</v>
      </c>
      <c r="E264" s="257">
        <v>42531</v>
      </c>
      <c r="F264" s="255" t="s">
        <v>206</v>
      </c>
      <c r="G264" s="258">
        <v>74</v>
      </c>
      <c r="H264" s="259">
        <v>36</v>
      </c>
      <c r="I264" s="260">
        <v>15</v>
      </c>
      <c r="J264" s="261">
        <v>4</v>
      </c>
      <c r="K264" s="57"/>
      <c r="L264" s="262">
        <v>19</v>
      </c>
      <c r="M264" s="267">
        <v>74.324324324324323</v>
      </c>
      <c r="N264" s="256">
        <v>0</v>
      </c>
      <c r="O264" s="267">
        <v>74.324324324324323</v>
      </c>
    </row>
    <row r="265" spans="1:15">
      <c r="A265" s="255" t="s">
        <v>216</v>
      </c>
      <c r="B265" s="255" t="s">
        <v>205</v>
      </c>
      <c r="C265" s="256">
        <v>7</v>
      </c>
      <c r="D265" s="257">
        <v>42538</v>
      </c>
      <c r="E265" s="257">
        <v>42545</v>
      </c>
      <c r="F265" s="255" t="s">
        <v>206</v>
      </c>
      <c r="G265" s="258">
        <v>74</v>
      </c>
      <c r="H265" s="259">
        <v>29</v>
      </c>
      <c r="I265" s="260">
        <v>14</v>
      </c>
      <c r="J265" s="261">
        <v>0</v>
      </c>
      <c r="K265" s="57"/>
      <c r="L265" s="262">
        <v>31</v>
      </c>
      <c r="M265" s="263">
        <v>58.108108108108105</v>
      </c>
      <c r="N265" s="256">
        <v>0</v>
      </c>
      <c r="O265" s="263">
        <v>58.108108108108105</v>
      </c>
    </row>
    <row r="266" spans="1:15">
      <c r="A266" s="271" t="s">
        <v>217</v>
      </c>
      <c r="B266" s="255" t="s">
        <v>205</v>
      </c>
      <c r="C266" s="256">
        <v>7</v>
      </c>
      <c r="D266" s="257">
        <v>42545</v>
      </c>
      <c r="E266" s="257">
        <v>42552</v>
      </c>
      <c r="F266" s="255" t="s">
        <v>206</v>
      </c>
      <c r="G266" s="258">
        <v>74</v>
      </c>
      <c r="H266" s="259">
        <v>19</v>
      </c>
      <c r="I266" s="260">
        <v>21</v>
      </c>
      <c r="J266" s="261">
        <v>3</v>
      </c>
      <c r="K266" s="57"/>
      <c r="L266" s="262">
        <v>31</v>
      </c>
      <c r="M266" s="263">
        <v>58.108108108108105</v>
      </c>
      <c r="N266" s="256">
        <v>3</v>
      </c>
      <c r="O266" s="263">
        <v>62.162162162162168</v>
      </c>
    </row>
    <row r="267" spans="1:15">
      <c r="A267" s="255" t="s">
        <v>218</v>
      </c>
      <c r="B267" s="255" t="s">
        <v>205</v>
      </c>
      <c r="C267" s="256">
        <v>7</v>
      </c>
      <c r="D267" s="257">
        <v>42552</v>
      </c>
      <c r="E267" s="257">
        <v>42559</v>
      </c>
      <c r="F267" s="255" t="s">
        <v>206</v>
      </c>
      <c r="G267" s="258">
        <v>74</v>
      </c>
      <c r="H267" s="259">
        <v>35</v>
      </c>
      <c r="I267" s="260">
        <v>9</v>
      </c>
      <c r="J267" s="261">
        <v>0</v>
      </c>
      <c r="K267" s="57"/>
      <c r="L267" s="262">
        <v>30</v>
      </c>
      <c r="M267" s="263">
        <v>59.45945945945946</v>
      </c>
      <c r="N267" s="256">
        <v>0</v>
      </c>
      <c r="O267" s="263">
        <v>59.45945945945946</v>
      </c>
    </row>
    <row r="268" spans="1:15">
      <c r="A268" s="255" t="s">
        <v>219</v>
      </c>
      <c r="B268" s="255" t="s">
        <v>205</v>
      </c>
      <c r="C268" s="256">
        <v>7</v>
      </c>
      <c r="D268" s="257">
        <v>42559</v>
      </c>
      <c r="E268" s="257">
        <v>42566</v>
      </c>
      <c r="F268" s="255" t="s">
        <v>206</v>
      </c>
      <c r="G268" s="258">
        <v>74</v>
      </c>
      <c r="H268" s="259">
        <v>2</v>
      </c>
      <c r="I268" s="260">
        <v>16</v>
      </c>
      <c r="J268" s="261">
        <v>0</v>
      </c>
      <c r="K268" s="57"/>
      <c r="L268" s="262">
        <v>56</v>
      </c>
      <c r="M268" s="263">
        <v>24.324324324324319</v>
      </c>
      <c r="N268" s="256">
        <v>1</v>
      </c>
      <c r="O268" s="263">
        <v>25.675675675675681</v>
      </c>
    </row>
    <row r="269" spans="1:15">
      <c r="A269" s="271" t="s">
        <v>220</v>
      </c>
      <c r="B269" s="255" t="s">
        <v>205</v>
      </c>
      <c r="C269" s="256">
        <v>7</v>
      </c>
      <c r="D269" s="257">
        <v>42566</v>
      </c>
      <c r="E269" s="257">
        <v>42573</v>
      </c>
      <c r="F269" s="255" t="s">
        <v>206</v>
      </c>
      <c r="G269" s="258">
        <v>74</v>
      </c>
      <c r="H269" s="259">
        <v>34</v>
      </c>
      <c r="I269" s="260">
        <v>8</v>
      </c>
      <c r="J269" s="261">
        <v>0</v>
      </c>
      <c r="K269" s="57"/>
      <c r="L269" s="262">
        <v>32</v>
      </c>
      <c r="M269" s="263">
        <v>56.756756756756758</v>
      </c>
      <c r="N269" s="256">
        <v>0</v>
      </c>
      <c r="O269" s="263">
        <v>56.756756756756758</v>
      </c>
    </row>
    <row r="270" spans="1:15">
      <c r="A270" s="255" t="s">
        <v>221</v>
      </c>
      <c r="B270" s="255" t="s">
        <v>205</v>
      </c>
      <c r="C270" s="256">
        <v>7</v>
      </c>
      <c r="D270" s="257">
        <v>42580</v>
      </c>
      <c r="E270" s="257">
        <v>42587</v>
      </c>
      <c r="F270" s="255" t="s">
        <v>206</v>
      </c>
      <c r="G270" s="258">
        <v>74</v>
      </c>
      <c r="H270" s="259">
        <v>18</v>
      </c>
      <c r="I270" s="260">
        <v>9</v>
      </c>
      <c r="J270" s="261">
        <v>0</v>
      </c>
      <c r="K270" s="57"/>
      <c r="L270" s="262">
        <v>47</v>
      </c>
      <c r="M270" s="263">
        <v>36.486486486486484</v>
      </c>
      <c r="N270" s="256">
        <v>0</v>
      </c>
      <c r="O270" s="263">
        <v>36.486486486486484</v>
      </c>
    </row>
    <row r="271" spans="1:15">
      <c r="A271" s="254" t="s">
        <v>222</v>
      </c>
      <c r="B271" s="255" t="s">
        <v>205</v>
      </c>
      <c r="C271" s="256">
        <v>7</v>
      </c>
      <c r="D271" s="257">
        <v>42587</v>
      </c>
      <c r="E271" s="257">
        <v>42594</v>
      </c>
      <c r="F271" s="255" t="s">
        <v>206</v>
      </c>
      <c r="G271" s="258">
        <v>74</v>
      </c>
      <c r="H271" s="259">
        <v>8</v>
      </c>
      <c r="I271" s="260">
        <v>33</v>
      </c>
      <c r="J271" s="261">
        <v>0</v>
      </c>
      <c r="K271" s="57"/>
      <c r="L271" s="262">
        <v>33</v>
      </c>
      <c r="M271" s="263">
        <v>55.405405405405411</v>
      </c>
      <c r="N271" s="256">
        <v>0</v>
      </c>
      <c r="O271" s="263">
        <v>55.405405405405411</v>
      </c>
    </row>
    <row r="272" spans="1:15">
      <c r="A272" s="271" t="s">
        <v>223</v>
      </c>
      <c r="B272" s="255" t="s">
        <v>205</v>
      </c>
      <c r="C272" s="256">
        <v>7</v>
      </c>
      <c r="D272" s="257">
        <v>42594</v>
      </c>
      <c r="E272" s="257">
        <v>42601</v>
      </c>
      <c r="F272" s="255" t="s">
        <v>206</v>
      </c>
      <c r="G272" s="258">
        <v>74</v>
      </c>
      <c r="H272" s="259">
        <v>0</v>
      </c>
      <c r="I272" s="260">
        <v>6</v>
      </c>
      <c r="J272" s="261">
        <v>0</v>
      </c>
      <c r="K272" s="57"/>
      <c r="L272" s="262">
        <v>68</v>
      </c>
      <c r="M272" s="269">
        <v>8.1081081081081088</v>
      </c>
      <c r="N272" s="256">
        <v>0</v>
      </c>
      <c r="O272" s="269">
        <v>8.1081081081081088</v>
      </c>
    </row>
    <row r="273" spans="1:15">
      <c r="A273" s="255" t="s">
        <v>224</v>
      </c>
      <c r="B273" s="255" t="s">
        <v>205</v>
      </c>
      <c r="C273" s="256">
        <v>7</v>
      </c>
      <c r="D273" s="257">
        <v>42601</v>
      </c>
      <c r="E273" s="257">
        <v>42608</v>
      </c>
      <c r="F273" s="255" t="s">
        <v>206</v>
      </c>
      <c r="G273" s="258">
        <v>74</v>
      </c>
      <c r="H273" s="259">
        <v>16</v>
      </c>
      <c r="I273" s="260">
        <v>7</v>
      </c>
      <c r="J273" s="261">
        <v>0</v>
      </c>
      <c r="K273" s="57"/>
      <c r="L273" s="262">
        <v>51</v>
      </c>
      <c r="M273" s="263">
        <v>31.081081081081084</v>
      </c>
      <c r="N273" s="256">
        <v>0</v>
      </c>
      <c r="O273" s="263">
        <v>31.081081081081084</v>
      </c>
    </row>
    <row r="274" spans="1:15">
      <c r="A274" s="255" t="s">
        <v>225</v>
      </c>
      <c r="B274" s="255" t="s">
        <v>205</v>
      </c>
      <c r="C274" s="256">
        <v>7</v>
      </c>
      <c r="D274" s="257">
        <v>42608</v>
      </c>
      <c r="E274" s="257">
        <v>42615</v>
      </c>
      <c r="F274" s="255" t="s">
        <v>206</v>
      </c>
      <c r="G274" s="258">
        <v>74</v>
      </c>
      <c r="H274" s="259">
        <v>16</v>
      </c>
      <c r="I274" s="260">
        <v>5</v>
      </c>
      <c r="J274" s="261">
        <v>0</v>
      </c>
      <c r="K274" s="57"/>
      <c r="L274" s="262">
        <v>53</v>
      </c>
      <c r="M274" s="263">
        <v>28.378378378378379</v>
      </c>
      <c r="N274" s="256">
        <v>0</v>
      </c>
      <c r="O274" s="263">
        <v>28.378378378378379</v>
      </c>
    </row>
    <row r="275" spans="1:15">
      <c r="A275" s="255" t="s">
        <v>226</v>
      </c>
      <c r="B275" s="255" t="s">
        <v>205</v>
      </c>
      <c r="C275" s="256">
        <v>7</v>
      </c>
      <c r="D275" s="257">
        <v>42622</v>
      </c>
      <c r="E275" s="257">
        <v>42629</v>
      </c>
      <c r="F275" s="255" t="s">
        <v>206</v>
      </c>
      <c r="G275" s="258">
        <v>74</v>
      </c>
      <c r="H275" s="259">
        <v>40</v>
      </c>
      <c r="I275" s="260">
        <v>17</v>
      </c>
      <c r="J275" s="261">
        <v>0</v>
      </c>
      <c r="K275" s="57"/>
      <c r="L275" s="262">
        <v>17</v>
      </c>
      <c r="M275" s="267">
        <v>77.027027027027032</v>
      </c>
      <c r="N275" s="256">
        <v>0</v>
      </c>
      <c r="O275" s="267">
        <v>77.027027027027032</v>
      </c>
    </row>
    <row r="276" spans="1:15">
      <c r="A276" s="255" t="s">
        <v>227</v>
      </c>
      <c r="B276" s="255" t="s">
        <v>205</v>
      </c>
      <c r="C276" s="256">
        <v>7</v>
      </c>
      <c r="D276" s="257">
        <v>42629</v>
      </c>
      <c r="E276" s="257">
        <v>42636</v>
      </c>
      <c r="F276" s="255" t="s">
        <v>206</v>
      </c>
      <c r="G276" s="258">
        <v>74</v>
      </c>
      <c r="H276" s="259">
        <v>23</v>
      </c>
      <c r="I276" s="260">
        <v>16</v>
      </c>
      <c r="J276" s="261">
        <v>2</v>
      </c>
      <c r="K276" s="264">
        <v>2</v>
      </c>
      <c r="L276" s="262">
        <v>33</v>
      </c>
      <c r="M276" s="263">
        <v>55.405405405405411</v>
      </c>
      <c r="N276" s="256">
        <v>8</v>
      </c>
      <c r="O276" s="263">
        <v>66.21621621621621</v>
      </c>
    </row>
    <row r="277" spans="1:15">
      <c r="A277" s="255" t="s">
        <v>228</v>
      </c>
      <c r="B277" s="255" t="s">
        <v>205</v>
      </c>
      <c r="C277" s="256">
        <v>7</v>
      </c>
      <c r="D277" s="257">
        <v>42636</v>
      </c>
      <c r="E277" s="257">
        <v>42643</v>
      </c>
      <c r="F277" s="255" t="s">
        <v>206</v>
      </c>
      <c r="G277" s="258">
        <v>74</v>
      </c>
      <c r="H277" s="259">
        <v>16</v>
      </c>
      <c r="I277" s="260">
        <v>11</v>
      </c>
      <c r="J277" s="261">
        <v>3</v>
      </c>
      <c r="K277" s="57"/>
      <c r="L277" s="262">
        <v>44</v>
      </c>
      <c r="M277" s="263">
        <v>40.54054054054054</v>
      </c>
      <c r="N277" s="256">
        <v>0</v>
      </c>
      <c r="O277" s="263">
        <v>40.54054054054054</v>
      </c>
    </row>
    <row r="278" spans="1:15">
      <c r="A278" s="255" t="s">
        <v>229</v>
      </c>
      <c r="B278" s="255" t="s">
        <v>205</v>
      </c>
      <c r="C278" s="256">
        <v>7</v>
      </c>
      <c r="D278" s="257">
        <v>42643</v>
      </c>
      <c r="E278" s="257">
        <v>42650</v>
      </c>
      <c r="F278" s="255" t="s">
        <v>206</v>
      </c>
      <c r="G278" s="258">
        <v>74</v>
      </c>
      <c r="H278" s="259">
        <v>37</v>
      </c>
      <c r="I278" s="260">
        <v>5</v>
      </c>
      <c r="J278" s="261">
        <v>1</v>
      </c>
      <c r="K278" s="57"/>
      <c r="L278" s="262">
        <v>31</v>
      </c>
      <c r="M278" s="263">
        <v>58.108108108108105</v>
      </c>
      <c r="N278" s="256">
        <v>13</v>
      </c>
      <c r="O278" s="267">
        <v>75.675675675675677</v>
      </c>
    </row>
    <row r="279" spans="1:15">
      <c r="A279" s="255" t="s">
        <v>230</v>
      </c>
      <c r="B279" s="255" t="s">
        <v>205</v>
      </c>
      <c r="C279" s="256">
        <v>7</v>
      </c>
      <c r="D279" s="257">
        <v>42650</v>
      </c>
      <c r="E279" s="257">
        <v>42657</v>
      </c>
      <c r="F279" s="255" t="s">
        <v>206</v>
      </c>
      <c r="G279" s="258">
        <v>74</v>
      </c>
      <c r="H279" s="259">
        <v>0</v>
      </c>
      <c r="I279" s="260">
        <v>12</v>
      </c>
      <c r="J279" s="261">
        <v>0</v>
      </c>
      <c r="K279" s="57"/>
      <c r="L279" s="262">
        <v>62</v>
      </c>
      <c r="M279" s="270">
        <v>16.216216216216218</v>
      </c>
      <c r="N279" s="256">
        <v>0</v>
      </c>
      <c r="O279" s="270">
        <v>16.216216216216218</v>
      </c>
    </row>
    <row r="280" spans="1:15">
      <c r="A280" s="271" t="s">
        <v>231</v>
      </c>
      <c r="B280" s="255" t="s">
        <v>205</v>
      </c>
      <c r="C280" s="256">
        <v>7</v>
      </c>
      <c r="D280" s="257">
        <v>42657</v>
      </c>
      <c r="E280" s="257">
        <v>42664</v>
      </c>
      <c r="F280" s="255" t="s">
        <v>206</v>
      </c>
      <c r="G280" s="258">
        <v>74</v>
      </c>
      <c r="H280" s="259">
        <v>44</v>
      </c>
      <c r="I280" s="260">
        <v>10</v>
      </c>
      <c r="J280" s="261">
        <v>0</v>
      </c>
      <c r="K280" s="264">
        <v>1</v>
      </c>
      <c r="L280" s="262">
        <v>20</v>
      </c>
      <c r="M280" s="267">
        <v>72.972972972972968</v>
      </c>
      <c r="N280" s="256">
        <v>7</v>
      </c>
      <c r="O280" s="265">
        <v>82.432432432432435</v>
      </c>
    </row>
    <row r="281" spans="1:15">
      <c r="A281" s="255" t="s">
        <v>232</v>
      </c>
      <c r="B281" s="255" t="s">
        <v>205</v>
      </c>
      <c r="C281" s="256">
        <v>7</v>
      </c>
      <c r="D281" s="257">
        <v>42664</v>
      </c>
      <c r="E281" s="257">
        <v>42671</v>
      </c>
      <c r="F281" s="255" t="s">
        <v>206</v>
      </c>
      <c r="G281" s="258">
        <v>74</v>
      </c>
      <c r="H281" s="259">
        <v>11</v>
      </c>
      <c r="I281" s="260">
        <v>7</v>
      </c>
      <c r="J281" s="261">
        <v>0</v>
      </c>
      <c r="K281" s="57"/>
      <c r="L281" s="262">
        <v>56</v>
      </c>
      <c r="M281" s="263">
        <v>24.324324324324319</v>
      </c>
      <c r="N281" s="256">
        <v>0</v>
      </c>
      <c r="O281" s="263">
        <v>24.324324324324319</v>
      </c>
    </row>
    <row r="282" spans="1:15">
      <c r="A282" s="255" t="s">
        <v>233</v>
      </c>
      <c r="B282" s="255" t="s">
        <v>205</v>
      </c>
      <c r="C282" s="256">
        <v>7</v>
      </c>
      <c r="D282" s="257">
        <v>42671</v>
      </c>
      <c r="E282" s="257">
        <v>42678</v>
      </c>
      <c r="F282" s="255" t="s">
        <v>206</v>
      </c>
      <c r="G282" s="258">
        <v>74</v>
      </c>
      <c r="H282" s="259">
        <v>26</v>
      </c>
      <c r="I282" s="260">
        <v>5</v>
      </c>
      <c r="J282" s="261">
        <v>0</v>
      </c>
      <c r="K282" s="57"/>
      <c r="L282" s="262">
        <v>43</v>
      </c>
      <c r="M282" s="263">
        <v>41.891891891891895</v>
      </c>
      <c r="N282" s="256">
        <v>0</v>
      </c>
      <c r="O282" s="263">
        <v>41.891891891891895</v>
      </c>
    </row>
    <row r="283" spans="1:15">
      <c r="A283" s="255" t="s">
        <v>234</v>
      </c>
      <c r="B283" s="255" t="s">
        <v>205</v>
      </c>
      <c r="C283" s="256">
        <v>7</v>
      </c>
      <c r="D283" s="257">
        <v>42678</v>
      </c>
      <c r="E283" s="257">
        <v>42685</v>
      </c>
      <c r="F283" s="255" t="s">
        <v>206</v>
      </c>
      <c r="G283" s="258">
        <v>74</v>
      </c>
      <c r="H283" s="259">
        <v>0</v>
      </c>
      <c r="I283" s="260">
        <v>1</v>
      </c>
      <c r="J283" s="261">
        <v>0</v>
      </c>
      <c r="K283" s="57"/>
      <c r="L283" s="262">
        <v>73</v>
      </c>
      <c r="M283" s="269">
        <v>1.3513513513513513</v>
      </c>
      <c r="N283" s="57"/>
      <c r="O283" s="57"/>
    </row>
    <row r="284" spans="1:15">
      <c r="A284" s="254" t="s">
        <v>235</v>
      </c>
      <c r="B284" s="255" t="s">
        <v>205</v>
      </c>
      <c r="C284" s="256">
        <v>7</v>
      </c>
      <c r="D284" s="257">
        <v>42685</v>
      </c>
      <c r="E284" s="257">
        <v>42692</v>
      </c>
      <c r="F284" s="255" t="s">
        <v>206</v>
      </c>
      <c r="G284" s="258">
        <v>74</v>
      </c>
      <c r="H284" s="259">
        <v>33</v>
      </c>
      <c r="I284" s="260">
        <v>6</v>
      </c>
      <c r="J284" s="261">
        <v>0</v>
      </c>
      <c r="K284" s="57"/>
      <c r="L284" s="262">
        <v>35</v>
      </c>
      <c r="M284" s="263">
        <v>52.702702702702702</v>
      </c>
      <c r="N284" s="256">
        <v>0</v>
      </c>
      <c r="O284" s="263">
        <v>52.702702702702702</v>
      </c>
    </row>
    <row r="285" spans="1:15">
      <c r="A285" s="255" t="s">
        <v>236</v>
      </c>
      <c r="B285" s="255" t="s">
        <v>205</v>
      </c>
      <c r="C285" s="256">
        <v>7</v>
      </c>
      <c r="D285" s="257">
        <v>42692</v>
      </c>
      <c r="E285" s="257">
        <v>42699</v>
      </c>
      <c r="F285" s="255" t="s">
        <v>206</v>
      </c>
      <c r="G285" s="258">
        <v>74</v>
      </c>
      <c r="H285" s="259">
        <v>0</v>
      </c>
      <c r="I285" s="260">
        <v>0</v>
      </c>
      <c r="J285" s="261">
        <v>0</v>
      </c>
      <c r="K285" s="57"/>
      <c r="L285" s="262">
        <v>74</v>
      </c>
      <c r="M285" s="269">
        <v>0</v>
      </c>
      <c r="N285" s="57"/>
      <c r="O285" s="57"/>
    </row>
    <row r="286" spans="1:15">
      <c r="A286" s="255" t="s">
        <v>237</v>
      </c>
      <c r="B286" s="255" t="s">
        <v>62</v>
      </c>
      <c r="C286" s="256">
        <v>7</v>
      </c>
      <c r="D286" s="257">
        <v>42465</v>
      </c>
      <c r="E286" s="257">
        <v>42472</v>
      </c>
      <c r="F286" s="255" t="s">
        <v>238</v>
      </c>
      <c r="G286" s="258">
        <v>53</v>
      </c>
      <c r="H286" s="259">
        <v>6</v>
      </c>
      <c r="I286" s="260">
        <v>39</v>
      </c>
      <c r="J286" s="261">
        <v>0</v>
      </c>
      <c r="K286" s="264">
        <v>1</v>
      </c>
      <c r="L286" s="262">
        <v>8</v>
      </c>
      <c r="M286" s="265">
        <v>84.905660377358487</v>
      </c>
      <c r="N286" s="256">
        <v>1</v>
      </c>
      <c r="O286" s="265">
        <v>86.792452830188665</v>
      </c>
    </row>
    <row r="287" spans="1:15">
      <c r="A287" s="255" t="s">
        <v>240</v>
      </c>
      <c r="B287" s="255" t="s">
        <v>62</v>
      </c>
      <c r="C287" s="256">
        <v>7</v>
      </c>
      <c r="D287" s="257">
        <v>42493</v>
      </c>
      <c r="E287" s="257">
        <v>42500</v>
      </c>
      <c r="F287" s="255" t="s">
        <v>238</v>
      </c>
      <c r="G287" s="258">
        <v>53</v>
      </c>
      <c r="H287" s="259">
        <v>25</v>
      </c>
      <c r="I287" s="260">
        <v>25</v>
      </c>
      <c r="J287" s="261">
        <v>1</v>
      </c>
      <c r="K287" s="264">
        <v>4</v>
      </c>
      <c r="L287" s="262">
        <v>2</v>
      </c>
      <c r="M287" s="266">
        <v>96.226415094339629</v>
      </c>
      <c r="N287" s="256">
        <v>0</v>
      </c>
      <c r="O287" s="266">
        <v>96.226415094339629</v>
      </c>
    </row>
    <row r="288" spans="1:15">
      <c r="A288" s="255" t="s">
        <v>242</v>
      </c>
      <c r="B288" s="255" t="s">
        <v>62</v>
      </c>
      <c r="C288" s="256">
        <v>7</v>
      </c>
      <c r="D288" s="257">
        <v>42521</v>
      </c>
      <c r="E288" s="257">
        <v>42528</v>
      </c>
      <c r="F288" s="255" t="s">
        <v>238</v>
      </c>
      <c r="G288" s="258">
        <v>53</v>
      </c>
      <c r="H288" s="259">
        <v>2</v>
      </c>
      <c r="I288" s="260">
        <v>34</v>
      </c>
      <c r="J288" s="261">
        <v>0</v>
      </c>
      <c r="K288" s="264">
        <v>4</v>
      </c>
      <c r="L288" s="262">
        <v>17</v>
      </c>
      <c r="M288" s="263">
        <v>67.924528301886795</v>
      </c>
      <c r="N288" s="256">
        <v>3</v>
      </c>
      <c r="O288" s="267">
        <v>73.584905660377359</v>
      </c>
    </row>
    <row r="289" spans="1:15">
      <c r="A289" s="255" t="s">
        <v>246</v>
      </c>
      <c r="B289" s="255" t="s">
        <v>62</v>
      </c>
      <c r="C289" s="256">
        <v>7</v>
      </c>
      <c r="D289" s="257">
        <v>42661</v>
      </c>
      <c r="E289" s="257">
        <v>42668</v>
      </c>
      <c r="F289" s="255" t="s">
        <v>238</v>
      </c>
      <c r="G289" s="258">
        <v>53</v>
      </c>
      <c r="H289" s="259">
        <v>18</v>
      </c>
      <c r="I289" s="260">
        <v>25</v>
      </c>
      <c r="J289" s="261">
        <v>0</v>
      </c>
      <c r="K289" s="264">
        <v>1</v>
      </c>
      <c r="L289" s="262">
        <v>10</v>
      </c>
      <c r="M289" s="265">
        <v>81.132075471698116</v>
      </c>
      <c r="N289" s="256">
        <v>6</v>
      </c>
      <c r="O289" s="266">
        <v>92.452830188679229</v>
      </c>
    </row>
    <row r="290" spans="1:15">
      <c r="A290" s="255" t="s">
        <v>239</v>
      </c>
      <c r="B290" s="255" t="s">
        <v>62</v>
      </c>
      <c r="C290" s="256">
        <v>7</v>
      </c>
      <c r="D290" s="257">
        <v>42472</v>
      </c>
      <c r="E290" s="257">
        <v>42479</v>
      </c>
      <c r="F290" s="255" t="s">
        <v>615</v>
      </c>
      <c r="G290" s="258">
        <v>53</v>
      </c>
      <c r="H290" s="259">
        <v>32</v>
      </c>
      <c r="I290" s="260">
        <v>19</v>
      </c>
      <c r="J290" s="261">
        <v>0</v>
      </c>
      <c r="K290" s="264">
        <v>4</v>
      </c>
      <c r="L290" s="262">
        <v>2</v>
      </c>
      <c r="M290" s="266">
        <v>96.226415094339629</v>
      </c>
      <c r="N290" s="256">
        <v>0</v>
      </c>
      <c r="O290" s="266">
        <v>96.226415094339629</v>
      </c>
    </row>
    <row r="291" spans="1:15">
      <c r="A291" s="255" t="s">
        <v>241</v>
      </c>
      <c r="B291" s="255" t="s">
        <v>62</v>
      </c>
      <c r="C291" s="256">
        <v>7</v>
      </c>
      <c r="D291" s="257">
        <v>42500</v>
      </c>
      <c r="E291" s="257">
        <v>42507</v>
      </c>
      <c r="F291" s="255" t="s">
        <v>615</v>
      </c>
      <c r="G291" s="258">
        <v>53</v>
      </c>
      <c r="H291" s="259">
        <v>25</v>
      </c>
      <c r="I291" s="260">
        <v>27</v>
      </c>
      <c r="J291" s="261">
        <v>1</v>
      </c>
      <c r="K291" s="264">
        <v>7</v>
      </c>
      <c r="L291" s="262">
        <v>0</v>
      </c>
      <c r="M291" s="266">
        <v>100</v>
      </c>
      <c r="N291" s="256">
        <v>0</v>
      </c>
      <c r="O291" s="266">
        <v>100</v>
      </c>
    </row>
    <row r="292" spans="1:15">
      <c r="A292" s="255" t="s">
        <v>243</v>
      </c>
      <c r="B292" s="255" t="s">
        <v>62</v>
      </c>
      <c r="C292" s="256">
        <v>7</v>
      </c>
      <c r="D292" s="257">
        <v>42584</v>
      </c>
      <c r="E292" s="257">
        <v>42591</v>
      </c>
      <c r="F292" s="255" t="s">
        <v>615</v>
      </c>
      <c r="G292" s="258">
        <v>53</v>
      </c>
      <c r="H292" s="259">
        <v>23</v>
      </c>
      <c r="I292" s="260">
        <v>19</v>
      </c>
      <c r="J292" s="261">
        <v>0</v>
      </c>
      <c r="K292" s="264">
        <v>2</v>
      </c>
      <c r="L292" s="262">
        <v>11</v>
      </c>
      <c r="M292" s="267">
        <v>79.245283018867937</v>
      </c>
      <c r="N292" s="256">
        <v>0</v>
      </c>
      <c r="O292" s="267">
        <v>79.245283018867937</v>
      </c>
    </row>
    <row r="293" spans="1:15">
      <c r="A293" s="255" t="s">
        <v>244</v>
      </c>
      <c r="B293" s="255" t="s">
        <v>62</v>
      </c>
      <c r="C293" s="256">
        <v>7</v>
      </c>
      <c r="D293" s="257">
        <v>42612</v>
      </c>
      <c r="E293" s="257">
        <v>42619</v>
      </c>
      <c r="F293" s="255" t="s">
        <v>615</v>
      </c>
      <c r="G293" s="258">
        <v>53</v>
      </c>
      <c r="H293" s="259">
        <v>16</v>
      </c>
      <c r="I293" s="260">
        <v>15</v>
      </c>
      <c r="J293" s="261">
        <v>4</v>
      </c>
      <c r="K293" s="264">
        <v>2</v>
      </c>
      <c r="L293" s="262">
        <v>18</v>
      </c>
      <c r="M293" s="263">
        <v>66.037735849056602</v>
      </c>
      <c r="N293" s="256">
        <v>15</v>
      </c>
      <c r="O293" s="266">
        <v>94.339622641509436</v>
      </c>
    </row>
    <row r="294" spans="1:15">
      <c r="A294" s="255" t="s">
        <v>245</v>
      </c>
      <c r="B294" s="255" t="s">
        <v>62</v>
      </c>
      <c r="C294" s="256">
        <v>7</v>
      </c>
      <c r="D294" s="257">
        <v>42640</v>
      </c>
      <c r="E294" s="257">
        <v>42647</v>
      </c>
      <c r="F294" s="255" t="s">
        <v>615</v>
      </c>
      <c r="G294" s="258">
        <v>53</v>
      </c>
      <c r="H294" s="259">
        <v>26</v>
      </c>
      <c r="I294" s="260">
        <v>14</v>
      </c>
      <c r="J294" s="261">
        <v>2</v>
      </c>
      <c r="K294" s="264">
        <v>7</v>
      </c>
      <c r="L294" s="262">
        <v>11</v>
      </c>
      <c r="M294" s="267">
        <v>79.245283018867937</v>
      </c>
      <c r="N294" s="256">
        <v>6</v>
      </c>
      <c r="O294" s="266">
        <v>90.566037735849036</v>
      </c>
    </row>
    <row r="295" spans="1:15">
      <c r="A295" s="255" t="s">
        <v>247</v>
      </c>
      <c r="B295" s="255" t="s">
        <v>62</v>
      </c>
      <c r="C295" s="256">
        <v>7</v>
      </c>
      <c r="D295" s="257">
        <v>42668</v>
      </c>
      <c r="E295" s="257">
        <v>42675</v>
      </c>
      <c r="F295" s="255" t="s">
        <v>615</v>
      </c>
      <c r="G295" s="258">
        <v>53</v>
      </c>
      <c r="H295" s="259">
        <v>29</v>
      </c>
      <c r="I295" s="260">
        <v>19</v>
      </c>
      <c r="J295" s="261">
        <v>0</v>
      </c>
      <c r="K295" s="264">
        <v>3</v>
      </c>
      <c r="L295" s="262">
        <v>5</v>
      </c>
      <c r="M295" s="266">
        <v>90.566037735849036</v>
      </c>
      <c r="N295" s="256">
        <v>4</v>
      </c>
      <c r="O295" s="266">
        <v>98.113207547169807</v>
      </c>
    </row>
    <row r="296" spans="1:15">
      <c r="A296" s="254" t="s">
        <v>248</v>
      </c>
      <c r="B296" s="255" t="s">
        <v>249</v>
      </c>
      <c r="C296" s="256">
        <v>7</v>
      </c>
      <c r="D296" s="257">
        <v>42454</v>
      </c>
      <c r="E296" s="257">
        <v>42461</v>
      </c>
      <c r="F296" s="255" t="s">
        <v>250</v>
      </c>
      <c r="G296" s="258">
        <v>74</v>
      </c>
      <c r="H296" s="259">
        <v>6</v>
      </c>
      <c r="I296" s="260">
        <v>25</v>
      </c>
      <c r="J296" s="261">
        <v>0</v>
      </c>
      <c r="K296" s="57"/>
      <c r="L296" s="262">
        <v>43</v>
      </c>
      <c r="M296" s="263">
        <v>41.891891891891895</v>
      </c>
      <c r="N296" s="256">
        <v>4</v>
      </c>
      <c r="O296" s="263">
        <v>47.297297297297298</v>
      </c>
    </row>
    <row r="297" spans="1:15">
      <c r="A297" s="254" t="s">
        <v>253</v>
      </c>
      <c r="B297" s="255" t="s">
        <v>249</v>
      </c>
      <c r="C297" s="256">
        <v>7</v>
      </c>
      <c r="D297" s="257">
        <v>42468</v>
      </c>
      <c r="E297" s="257">
        <v>42475</v>
      </c>
      <c r="F297" s="255" t="s">
        <v>250</v>
      </c>
      <c r="G297" s="258">
        <v>74</v>
      </c>
      <c r="H297" s="259">
        <v>45</v>
      </c>
      <c r="I297" s="260">
        <v>28</v>
      </c>
      <c r="J297" s="261">
        <v>0</v>
      </c>
      <c r="K297" s="264">
        <v>3</v>
      </c>
      <c r="L297" s="262">
        <v>1</v>
      </c>
      <c r="M297" s="266">
        <v>98.648648648648646</v>
      </c>
      <c r="N297" s="256">
        <v>1</v>
      </c>
      <c r="O297" s="266">
        <v>100</v>
      </c>
    </row>
    <row r="298" spans="1:15">
      <c r="A298" s="255" t="s">
        <v>255</v>
      </c>
      <c r="B298" s="255" t="s">
        <v>249</v>
      </c>
      <c r="C298" s="256">
        <v>7</v>
      </c>
      <c r="D298" s="257">
        <v>42482</v>
      </c>
      <c r="E298" s="257">
        <v>42489</v>
      </c>
      <c r="F298" s="255" t="s">
        <v>250</v>
      </c>
      <c r="G298" s="258">
        <v>74</v>
      </c>
      <c r="H298" s="259">
        <v>13</v>
      </c>
      <c r="I298" s="260">
        <v>13</v>
      </c>
      <c r="J298" s="261">
        <v>3</v>
      </c>
      <c r="K298" s="57"/>
      <c r="L298" s="262">
        <v>45</v>
      </c>
      <c r="M298" s="263">
        <v>39.189189189189186</v>
      </c>
      <c r="N298" s="256">
        <v>0</v>
      </c>
      <c r="O298" s="263">
        <v>39.189189189189186</v>
      </c>
    </row>
    <row r="299" spans="1:15">
      <c r="A299" s="255" t="s">
        <v>257</v>
      </c>
      <c r="B299" s="255" t="s">
        <v>249</v>
      </c>
      <c r="C299" s="256">
        <v>7</v>
      </c>
      <c r="D299" s="257">
        <v>42496</v>
      </c>
      <c r="E299" s="257">
        <v>42503</v>
      </c>
      <c r="F299" s="255" t="s">
        <v>250</v>
      </c>
      <c r="G299" s="258">
        <v>74</v>
      </c>
      <c r="H299" s="259">
        <v>0</v>
      </c>
      <c r="I299" s="260">
        <v>21</v>
      </c>
      <c r="J299" s="261">
        <v>0</v>
      </c>
      <c r="K299" s="57"/>
      <c r="L299" s="262">
        <v>53</v>
      </c>
      <c r="M299" s="263">
        <v>28.378378378378379</v>
      </c>
      <c r="N299" s="256">
        <v>0</v>
      </c>
      <c r="O299" s="263">
        <v>28.378378378378379</v>
      </c>
    </row>
    <row r="300" spans="1:15">
      <c r="A300" s="255" t="s">
        <v>259</v>
      </c>
      <c r="B300" s="255" t="s">
        <v>249</v>
      </c>
      <c r="C300" s="256">
        <v>7</v>
      </c>
      <c r="D300" s="257">
        <v>42510</v>
      </c>
      <c r="E300" s="257">
        <v>42517</v>
      </c>
      <c r="F300" s="255" t="s">
        <v>250</v>
      </c>
      <c r="G300" s="258">
        <v>74</v>
      </c>
      <c r="H300" s="259">
        <v>22</v>
      </c>
      <c r="I300" s="260">
        <v>18</v>
      </c>
      <c r="J300" s="261">
        <v>1</v>
      </c>
      <c r="K300" s="57"/>
      <c r="L300" s="262">
        <v>33</v>
      </c>
      <c r="M300" s="263">
        <v>55.405405405405411</v>
      </c>
      <c r="N300" s="256">
        <v>12</v>
      </c>
      <c r="O300" s="267">
        <v>71.621621621621628</v>
      </c>
    </row>
    <row r="301" spans="1:15">
      <c r="A301" s="255" t="s">
        <v>261</v>
      </c>
      <c r="B301" s="255" t="s">
        <v>249</v>
      </c>
      <c r="C301" s="256">
        <v>7</v>
      </c>
      <c r="D301" s="257">
        <v>42524</v>
      </c>
      <c r="E301" s="257">
        <v>42531</v>
      </c>
      <c r="F301" s="255" t="s">
        <v>250</v>
      </c>
      <c r="G301" s="258">
        <v>74</v>
      </c>
      <c r="H301" s="259">
        <v>16</v>
      </c>
      <c r="I301" s="260">
        <v>10</v>
      </c>
      <c r="J301" s="261">
        <v>4</v>
      </c>
      <c r="K301" s="57"/>
      <c r="L301" s="262">
        <v>44</v>
      </c>
      <c r="M301" s="263">
        <v>40.54054054054054</v>
      </c>
      <c r="N301" s="256">
        <v>0</v>
      </c>
      <c r="O301" s="263">
        <v>40.54054054054054</v>
      </c>
    </row>
    <row r="302" spans="1:15">
      <c r="A302" s="255" t="s">
        <v>509</v>
      </c>
      <c r="B302" s="255" t="s">
        <v>249</v>
      </c>
      <c r="C302" s="256">
        <v>7</v>
      </c>
      <c r="D302" s="257">
        <v>42538</v>
      </c>
      <c r="E302" s="257">
        <v>42545</v>
      </c>
      <c r="F302" s="255" t="s">
        <v>250</v>
      </c>
      <c r="G302" s="258">
        <v>74</v>
      </c>
      <c r="H302" s="259">
        <v>38</v>
      </c>
      <c r="I302" s="260">
        <v>13</v>
      </c>
      <c r="J302" s="261">
        <v>0</v>
      </c>
      <c r="K302" s="57"/>
      <c r="L302" s="262">
        <v>23</v>
      </c>
      <c r="M302" s="263">
        <v>68.918918918918919</v>
      </c>
      <c r="N302" s="256">
        <v>1</v>
      </c>
      <c r="O302" s="267">
        <v>70.270270270270274</v>
      </c>
    </row>
    <row r="303" spans="1:15">
      <c r="A303" s="255" t="s">
        <v>264</v>
      </c>
      <c r="B303" s="255" t="s">
        <v>249</v>
      </c>
      <c r="C303" s="256">
        <v>7</v>
      </c>
      <c r="D303" s="257">
        <v>42552</v>
      </c>
      <c r="E303" s="257">
        <v>42559</v>
      </c>
      <c r="F303" s="255" t="s">
        <v>250</v>
      </c>
      <c r="G303" s="258">
        <v>74</v>
      </c>
      <c r="H303" s="259">
        <v>12</v>
      </c>
      <c r="I303" s="260">
        <v>9</v>
      </c>
      <c r="J303" s="261">
        <v>0</v>
      </c>
      <c r="K303" s="57"/>
      <c r="L303" s="262">
        <v>53</v>
      </c>
      <c r="M303" s="263">
        <v>28.378378378378379</v>
      </c>
      <c r="N303" s="256">
        <v>0</v>
      </c>
      <c r="O303" s="263">
        <v>28.378378378378379</v>
      </c>
    </row>
    <row r="304" spans="1:15">
      <c r="A304" s="254" t="s">
        <v>266</v>
      </c>
      <c r="B304" s="255" t="s">
        <v>249</v>
      </c>
      <c r="C304" s="256">
        <v>7</v>
      </c>
      <c r="D304" s="257">
        <v>42566</v>
      </c>
      <c r="E304" s="257">
        <v>42573</v>
      </c>
      <c r="F304" s="255" t="s">
        <v>250</v>
      </c>
      <c r="G304" s="258">
        <v>74</v>
      </c>
      <c r="H304" s="259">
        <v>31</v>
      </c>
      <c r="I304" s="260">
        <v>24</v>
      </c>
      <c r="J304" s="261">
        <v>0</v>
      </c>
      <c r="K304" s="264">
        <v>7</v>
      </c>
      <c r="L304" s="262">
        <v>19</v>
      </c>
      <c r="M304" s="267">
        <v>74.324324324324323</v>
      </c>
      <c r="N304" s="256">
        <v>2</v>
      </c>
      <c r="O304" s="267">
        <v>77.027027027027032</v>
      </c>
    </row>
    <row r="305" spans="1:15">
      <c r="A305" s="255" t="s">
        <v>562</v>
      </c>
      <c r="B305" s="255" t="s">
        <v>249</v>
      </c>
      <c r="C305" s="256">
        <v>7</v>
      </c>
      <c r="D305" s="257">
        <v>42580</v>
      </c>
      <c r="E305" s="257">
        <v>42587</v>
      </c>
      <c r="F305" s="255" t="s">
        <v>250</v>
      </c>
      <c r="G305" s="258">
        <v>74</v>
      </c>
      <c r="H305" s="259">
        <v>6</v>
      </c>
      <c r="I305" s="260">
        <v>5</v>
      </c>
      <c r="J305" s="261">
        <v>0</v>
      </c>
      <c r="K305" s="57"/>
      <c r="L305" s="262">
        <v>63</v>
      </c>
      <c r="M305" s="270">
        <v>14.864864864864865</v>
      </c>
      <c r="N305" s="256">
        <v>0</v>
      </c>
      <c r="O305" s="270">
        <v>14.864864864864865</v>
      </c>
    </row>
    <row r="306" spans="1:15">
      <c r="A306" s="254" t="s">
        <v>269</v>
      </c>
      <c r="B306" s="255" t="s">
        <v>249</v>
      </c>
      <c r="C306" s="256">
        <v>7</v>
      </c>
      <c r="D306" s="257">
        <v>42594</v>
      </c>
      <c r="E306" s="257">
        <v>42601</v>
      </c>
      <c r="F306" s="255" t="s">
        <v>250</v>
      </c>
      <c r="G306" s="258">
        <v>74</v>
      </c>
      <c r="H306" s="259">
        <v>21</v>
      </c>
      <c r="I306" s="260">
        <v>17</v>
      </c>
      <c r="J306" s="261">
        <v>3</v>
      </c>
      <c r="K306" s="57"/>
      <c r="L306" s="262">
        <v>33</v>
      </c>
      <c r="M306" s="263">
        <v>55.405405405405411</v>
      </c>
      <c r="N306" s="256">
        <v>0</v>
      </c>
      <c r="O306" s="263">
        <v>55.405405405405411</v>
      </c>
    </row>
    <row r="307" spans="1:15">
      <c r="A307" s="255" t="s">
        <v>271</v>
      </c>
      <c r="B307" s="255" t="s">
        <v>249</v>
      </c>
      <c r="C307" s="256">
        <v>7</v>
      </c>
      <c r="D307" s="257">
        <v>42608</v>
      </c>
      <c r="E307" s="257">
        <v>42615</v>
      </c>
      <c r="F307" s="255" t="s">
        <v>250</v>
      </c>
      <c r="G307" s="258">
        <v>74</v>
      </c>
      <c r="H307" s="259">
        <v>4</v>
      </c>
      <c r="I307" s="260">
        <v>4</v>
      </c>
      <c r="J307" s="261">
        <v>1</v>
      </c>
      <c r="K307" s="57"/>
      <c r="L307" s="262">
        <v>65</v>
      </c>
      <c r="M307" s="270">
        <v>12.16216216216216</v>
      </c>
      <c r="N307" s="256">
        <v>0</v>
      </c>
      <c r="O307" s="270">
        <v>12.16216216216216</v>
      </c>
    </row>
    <row r="308" spans="1:15">
      <c r="A308" s="255" t="s">
        <v>273</v>
      </c>
      <c r="B308" s="255" t="s">
        <v>249</v>
      </c>
      <c r="C308" s="256">
        <v>7</v>
      </c>
      <c r="D308" s="257">
        <v>42622</v>
      </c>
      <c r="E308" s="257">
        <v>42629</v>
      </c>
      <c r="F308" s="255" t="s">
        <v>250</v>
      </c>
      <c r="G308" s="258">
        <v>74</v>
      </c>
      <c r="H308" s="259">
        <v>26</v>
      </c>
      <c r="I308" s="260">
        <v>42</v>
      </c>
      <c r="J308" s="261">
        <v>1</v>
      </c>
      <c r="K308" s="57"/>
      <c r="L308" s="262">
        <v>5</v>
      </c>
      <c r="M308" s="266">
        <v>93.243243243243256</v>
      </c>
      <c r="N308" s="256">
        <v>0</v>
      </c>
      <c r="O308" s="266">
        <v>93.243243243243256</v>
      </c>
    </row>
    <row r="309" spans="1:15">
      <c r="A309" s="268" t="s">
        <v>275</v>
      </c>
      <c r="B309" s="255" t="s">
        <v>249</v>
      </c>
      <c r="C309" s="256">
        <v>7</v>
      </c>
      <c r="D309" s="257">
        <v>42636</v>
      </c>
      <c r="E309" s="257">
        <v>42643</v>
      </c>
      <c r="F309" s="255" t="s">
        <v>250</v>
      </c>
      <c r="G309" s="258">
        <v>74</v>
      </c>
      <c r="H309" s="259">
        <v>74</v>
      </c>
      <c r="I309" s="260">
        <v>0</v>
      </c>
      <c r="J309" s="261">
        <v>0</v>
      </c>
      <c r="K309" s="57"/>
      <c r="L309" s="262">
        <v>0</v>
      </c>
      <c r="M309" s="266">
        <v>100</v>
      </c>
      <c r="N309" s="256">
        <v>0</v>
      </c>
      <c r="O309" s="266">
        <v>100</v>
      </c>
    </row>
    <row r="310" spans="1:15">
      <c r="A310" s="255" t="s">
        <v>277</v>
      </c>
      <c r="B310" s="255" t="s">
        <v>249</v>
      </c>
      <c r="C310" s="256">
        <v>7</v>
      </c>
      <c r="D310" s="257">
        <v>42650</v>
      </c>
      <c r="E310" s="257">
        <v>42657</v>
      </c>
      <c r="F310" s="255" t="s">
        <v>250</v>
      </c>
      <c r="G310" s="258">
        <v>74</v>
      </c>
      <c r="H310" s="259">
        <v>43</v>
      </c>
      <c r="I310" s="260">
        <v>16</v>
      </c>
      <c r="J310" s="261">
        <v>0</v>
      </c>
      <c r="K310" s="264">
        <v>1</v>
      </c>
      <c r="L310" s="262">
        <v>15</v>
      </c>
      <c r="M310" s="267">
        <v>79.729729729729726</v>
      </c>
      <c r="N310" s="256">
        <v>0</v>
      </c>
      <c r="O310" s="267">
        <v>79.729729729729726</v>
      </c>
    </row>
    <row r="311" spans="1:15">
      <c r="A311" s="255" t="s">
        <v>279</v>
      </c>
      <c r="B311" s="255" t="s">
        <v>249</v>
      </c>
      <c r="C311" s="256">
        <v>7</v>
      </c>
      <c r="D311" s="257">
        <v>42664</v>
      </c>
      <c r="E311" s="257">
        <v>42671</v>
      </c>
      <c r="F311" s="255" t="s">
        <v>250</v>
      </c>
      <c r="G311" s="258">
        <v>74</v>
      </c>
      <c r="H311" s="259">
        <v>74</v>
      </c>
      <c r="I311" s="260">
        <v>0</v>
      </c>
      <c r="J311" s="261">
        <v>0</v>
      </c>
      <c r="K311" s="57"/>
      <c r="L311" s="262">
        <v>0</v>
      </c>
      <c r="M311" s="266">
        <v>100</v>
      </c>
      <c r="N311" s="256">
        <v>0</v>
      </c>
      <c r="O311" s="266">
        <v>100</v>
      </c>
    </row>
    <row r="312" spans="1:15">
      <c r="A312" s="255" t="s">
        <v>281</v>
      </c>
      <c r="B312" s="255" t="s">
        <v>249</v>
      </c>
      <c r="C312" s="256">
        <v>7</v>
      </c>
      <c r="D312" s="257">
        <v>42678</v>
      </c>
      <c r="E312" s="257">
        <v>42685</v>
      </c>
      <c r="F312" s="255" t="s">
        <v>250</v>
      </c>
      <c r="G312" s="258">
        <v>74</v>
      </c>
      <c r="H312" s="259">
        <v>38</v>
      </c>
      <c r="I312" s="260">
        <v>9</v>
      </c>
      <c r="J312" s="261">
        <v>0</v>
      </c>
      <c r="K312" s="57"/>
      <c r="L312" s="262">
        <v>27</v>
      </c>
      <c r="M312" s="263">
        <v>63.513513513513516</v>
      </c>
      <c r="N312" s="256">
        <v>1</v>
      </c>
      <c r="O312" s="263">
        <v>64.86486486486487</v>
      </c>
    </row>
    <row r="313" spans="1:15">
      <c r="A313" s="254" t="s">
        <v>283</v>
      </c>
      <c r="B313" s="255" t="s">
        <v>249</v>
      </c>
      <c r="C313" s="256">
        <v>7</v>
      </c>
      <c r="D313" s="257">
        <v>42692</v>
      </c>
      <c r="E313" s="257">
        <v>42699</v>
      </c>
      <c r="F313" s="255" t="s">
        <v>250</v>
      </c>
      <c r="G313" s="258">
        <v>74</v>
      </c>
      <c r="H313" s="259">
        <v>35</v>
      </c>
      <c r="I313" s="260">
        <v>3</v>
      </c>
      <c r="J313" s="261">
        <v>1</v>
      </c>
      <c r="K313" s="57"/>
      <c r="L313" s="262">
        <v>35</v>
      </c>
      <c r="M313" s="263">
        <v>52.702702702702702</v>
      </c>
      <c r="N313" s="256">
        <v>0</v>
      </c>
      <c r="O313" s="263">
        <v>52.702702702702702</v>
      </c>
    </row>
    <row r="314" spans="1:15">
      <c r="A314" s="255" t="s">
        <v>251</v>
      </c>
      <c r="B314" s="255" t="s">
        <v>249</v>
      </c>
      <c r="C314" s="256">
        <v>7</v>
      </c>
      <c r="D314" s="257">
        <v>42461</v>
      </c>
      <c r="E314" s="257">
        <v>42468</v>
      </c>
      <c r="F314" s="255" t="s">
        <v>252</v>
      </c>
      <c r="G314" s="258">
        <v>74</v>
      </c>
      <c r="H314" s="259">
        <v>20</v>
      </c>
      <c r="I314" s="260">
        <v>11</v>
      </c>
      <c r="J314" s="261">
        <v>5</v>
      </c>
      <c r="K314" s="57"/>
      <c r="L314" s="262">
        <v>38</v>
      </c>
      <c r="M314" s="263">
        <v>48.648648648648638</v>
      </c>
      <c r="N314" s="256">
        <v>0</v>
      </c>
      <c r="O314" s="263">
        <v>48.648648648648638</v>
      </c>
    </row>
    <row r="315" spans="1:15">
      <c r="A315" s="255" t="s">
        <v>254</v>
      </c>
      <c r="B315" s="255" t="s">
        <v>249</v>
      </c>
      <c r="C315" s="256">
        <v>7</v>
      </c>
      <c r="D315" s="257">
        <v>42475</v>
      </c>
      <c r="E315" s="257">
        <v>42482</v>
      </c>
      <c r="F315" s="255" t="s">
        <v>252</v>
      </c>
      <c r="G315" s="258">
        <v>74</v>
      </c>
      <c r="H315" s="259">
        <v>0</v>
      </c>
      <c r="I315" s="260">
        <v>21</v>
      </c>
      <c r="J315" s="261">
        <v>0</v>
      </c>
      <c r="K315" s="264">
        <v>1</v>
      </c>
      <c r="L315" s="262">
        <v>53</v>
      </c>
      <c r="M315" s="263">
        <v>28.378378378378379</v>
      </c>
      <c r="N315" s="57"/>
      <c r="O315" s="57"/>
    </row>
    <row r="316" spans="1:15">
      <c r="A316" s="255" t="s">
        <v>256</v>
      </c>
      <c r="B316" s="255" t="s">
        <v>249</v>
      </c>
      <c r="C316" s="256">
        <v>7</v>
      </c>
      <c r="D316" s="257">
        <v>42489</v>
      </c>
      <c r="E316" s="257">
        <v>42496</v>
      </c>
      <c r="F316" s="255" t="s">
        <v>252</v>
      </c>
      <c r="G316" s="258">
        <v>74</v>
      </c>
      <c r="H316" s="259">
        <v>16</v>
      </c>
      <c r="I316" s="260">
        <v>17</v>
      </c>
      <c r="J316" s="261">
        <v>0</v>
      </c>
      <c r="K316" s="264">
        <v>1</v>
      </c>
      <c r="L316" s="262">
        <v>41</v>
      </c>
      <c r="M316" s="263">
        <v>44.594594594594604</v>
      </c>
      <c r="N316" s="256">
        <v>0</v>
      </c>
      <c r="O316" s="263">
        <v>44.594594594594604</v>
      </c>
    </row>
    <row r="317" spans="1:15">
      <c r="A317" s="255" t="s">
        <v>258</v>
      </c>
      <c r="B317" s="255" t="s">
        <v>249</v>
      </c>
      <c r="C317" s="256">
        <v>7</v>
      </c>
      <c r="D317" s="257">
        <v>42503</v>
      </c>
      <c r="E317" s="257">
        <v>42510</v>
      </c>
      <c r="F317" s="255" t="s">
        <v>252</v>
      </c>
      <c r="G317" s="258">
        <v>74</v>
      </c>
      <c r="H317" s="259">
        <v>21</v>
      </c>
      <c r="I317" s="260">
        <v>33</v>
      </c>
      <c r="J317" s="261">
        <v>0</v>
      </c>
      <c r="K317" s="264">
        <v>2</v>
      </c>
      <c r="L317" s="262">
        <v>20</v>
      </c>
      <c r="M317" s="267">
        <v>72.972972972972968</v>
      </c>
      <c r="N317" s="256">
        <v>1</v>
      </c>
      <c r="O317" s="267">
        <v>74.324324324324323</v>
      </c>
    </row>
    <row r="318" spans="1:15">
      <c r="A318" s="255" t="s">
        <v>260</v>
      </c>
      <c r="B318" s="255" t="s">
        <v>249</v>
      </c>
      <c r="C318" s="256">
        <v>7</v>
      </c>
      <c r="D318" s="257">
        <v>42517</v>
      </c>
      <c r="E318" s="257">
        <v>42524</v>
      </c>
      <c r="F318" s="255" t="s">
        <v>252</v>
      </c>
      <c r="G318" s="258">
        <v>74</v>
      </c>
      <c r="H318" s="259">
        <v>18</v>
      </c>
      <c r="I318" s="260">
        <v>34</v>
      </c>
      <c r="J318" s="261">
        <v>1</v>
      </c>
      <c r="K318" s="264">
        <v>1</v>
      </c>
      <c r="L318" s="262">
        <v>21</v>
      </c>
      <c r="M318" s="267">
        <v>71.621621621621628</v>
      </c>
      <c r="N318" s="256">
        <v>3</v>
      </c>
      <c r="O318" s="267">
        <v>75.675675675675677</v>
      </c>
    </row>
    <row r="319" spans="1:15">
      <c r="A319" s="255" t="s">
        <v>262</v>
      </c>
      <c r="B319" s="255" t="s">
        <v>249</v>
      </c>
      <c r="C319" s="256">
        <v>7</v>
      </c>
      <c r="D319" s="257">
        <v>42531</v>
      </c>
      <c r="E319" s="257">
        <v>42538</v>
      </c>
      <c r="F319" s="255" t="s">
        <v>252</v>
      </c>
      <c r="G319" s="258">
        <v>74</v>
      </c>
      <c r="H319" s="259">
        <v>7</v>
      </c>
      <c r="I319" s="260">
        <v>9</v>
      </c>
      <c r="J319" s="261">
        <v>0</v>
      </c>
      <c r="K319" s="57"/>
      <c r="L319" s="262">
        <v>58</v>
      </c>
      <c r="M319" s="263">
        <v>21.621621621621621</v>
      </c>
      <c r="N319" s="256">
        <v>0</v>
      </c>
      <c r="O319" s="263">
        <v>21.621621621621621</v>
      </c>
    </row>
    <row r="320" spans="1:15">
      <c r="A320" s="255" t="s">
        <v>263</v>
      </c>
      <c r="B320" s="255" t="s">
        <v>249</v>
      </c>
      <c r="C320" s="256">
        <v>7</v>
      </c>
      <c r="D320" s="257">
        <v>42545</v>
      </c>
      <c r="E320" s="257">
        <v>42552</v>
      </c>
      <c r="F320" s="255" t="s">
        <v>252</v>
      </c>
      <c r="G320" s="258">
        <v>74</v>
      </c>
      <c r="H320" s="259">
        <v>1</v>
      </c>
      <c r="I320" s="260">
        <v>21</v>
      </c>
      <c r="J320" s="261">
        <v>0</v>
      </c>
      <c r="K320" s="57"/>
      <c r="L320" s="262">
        <v>52</v>
      </c>
      <c r="M320" s="263">
        <v>29.72972972972973</v>
      </c>
      <c r="N320" s="256">
        <v>0</v>
      </c>
      <c r="O320" s="263">
        <v>29.72972972972973</v>
      </c>
    </row>
    <row r="321" spans="1:15">
      <c r="A321" s="255" t="s">
        <v>265</v>
      </c>
      <c r="B321" s="255" t="s">
        <v>249</v>
      </c>
      <c r="C321" s="256">
        <v>7</v>
      </c>
      <c r="D321" s="257">
        <v>42559</v>
      </c>
      <c r="E321" s="257">
        <v>42566</v>
      </c>
      <c r="F321" s="255" t="s">
        <v>252</v>
      </c>
      <c r="G321" s="258">
        <v>74</v>
      </c>
      <c r="H321" s="259">
        <v>20</v>
      </c>
      <c r="I321" s="260">
        <v>10</v>
      </c>
      <c r="J321" s="261">
        <v>2</v>
      </c>
      <c r="K321" s="57"/>
      <c r="L321" s="262">
        <v>42</v>
      </c>
      <c r="M321" s="263">
        <v>43.243243243243242</v>
      </c>
      <c r="N321" s="256">
        <v>0</v>
      </c>
      <c r="O321" s="263">
        <v>43.243243243243242</v>
      </c>
    </row>
    <row r="322" spans="1:15">
      <c r="A322" s="255" t="s">
        <v>267</v>
      </c>
      <c r="B322" s="255" t="s">
        <v>249</v>
      </c>
      <c r="C322" s="256">
        <v>7</v>
      </c>
      <c r="D322" s="257">
        <v>42573</v>
      </c>
      <c r="E322" s="257">
        <v>42580</v>
      </c>
      <c r="F322" s="255" t="s">
        <v>252</v>
      </c>
      <c r="G322" s="258">
        <v>74</v>
      </c>
      <c r="H322" s="259">
        <v>12</v>
      </c>
      <c r="I322" s="260">
        <v>10</v>
      </c>
      <c r="J322" s="261">
        <v>0</v>
      </c>
      <c r="K322" s="57"/>
      <c r="L322" s="262">
        <v>52</v>
      </c>
      <c r="M322" s="263">
        <v>29.72972972972973</v>
      </c>
      <c r="N322" s="256">
        <v>1</v>
      </c>
      <c r="O322" s="263">
        <v>31.081081081081084</v>
      </c>
    </row>
    <row r="323" spans="1:15">
      <c r="A323" s="255" t="s">
        <v>268</v>
      </c>
      <c r="B323" s="255" t="s">
        <v>249</v>
      </c>
      <c r="C323" s="256">
        <v>7</v>
      </c>
      <c r="D323" s="257">
        <v>42587</v>
      </c>
      <c r="E323" s="257">
        <v>42594</v>
      </c>
      <c r="F323" s="255" t="s">
        <v>252</v>
      </c>
      <c r="G323" s="258">
        <v>74</v>
      </c>
      <c r="H323" s="259">
        <v>6</v>
      </c>
      <c r="I323" s="260">
        <v>10</v>
      </c>
      <c r="J323" s="261">
        <v>0</v>
      </c>
      <c r="K323" s="57"/>
      <c r="L323" s="262">
        <v>58</v>
      </c>
      <c r="M323" s="263">
        <v>21.621621621621621</v>
      </c>
      <c r="N323" s="256">
        <v>0</v>
      </c>
      <c r="O323" s="263">
        <v>21.621621621621621</v>
      </c>
    </row>
    <row r="324" spans="1:15">
      <c r="A324" s="255" t="s">
        <v>270</v>
      </c>
      <c r="B324" s="255" t="s">
        <v>249</v>
      </c>
      <c r="C324" s="256">
        <v>7</v>
      </c>
      <c r="D324" s="257">
        <v>42601</v>
      </c>
      <c r="E324" s="257">
        <v>42608</v>
      </c>
      <c r="F324" s="255" t="s">
        <v>252</v>
      </c>
      <c r="G324" s="258">
        <v>74</v>
      </c>
      <c r="H324" s="259">
        <v>1</v>
      </c>
      <c r="I324" s="260">
        <v>11</v>
      </c>
      <c r="J324" s="261">
        <v>1</v>
      </c>
      <c r="K324" s="57"/>
      <c r="L324" s="262">
        <v>61</v>
      </c>
      <c r="M324" s="270">
        <v>17.567567567567568</v>
      </c>
      <c r="N324" s="256">
        <v>0</v>
      </c>
      <c r="O324" s="270">
        <v>17.567567567567568</v>
      </c>
    </row>
    <row r="325" spans="1:15">
      <c r="A325" s="255" t="s">
        <v>272</v>
      </c>
      <c r="B325" s="255" t="s">
        <v>249</v>
      </c>
      <c r="C325" s="256">
        <v>7</v>
      </c>
      <c r="D325" s="257">
        <v>42615</v>
      </c>
      <c r="E325" s="257">
        <v>42622</v>
      </c>
      <c r="F325" s="255" t="s">
        <v>252</v>
      </c>
      <c r="G325" s="258">
        <v>74</v>
      </c>
      <c r="H325" s="259">
        <v>6</v>
      </c>
      <c r="I325" s="260">
        <v>24</v>
      </c>
      <c r="J325" s="261">
        <v>1</v>
      </c>
      <c r="K325" s="57"/>
      <c r="L325" s="262">
        <v>43</v>
      </c>
      <c r="M325" s="263">
        <v>41.891891891891895</v>
      </c>
      <c r="N325" s="256">
        <v>0</v>
      </c>
      <c r="O325" s="263">
        <v>41.891891891891895</v>
      </c>
    </row>
    <row r="326" spans="1:15">
      <c r="A326" s="268" t="s">
        <v>274</v>
      </c>
      <c r="B326" s="255" t="s">
        <v>249</v>
      </c>
      <c r="C326" s="256">
        <v>7</v>
      </c>
      <c r="D326" s="257">
        <v>42629</v>
      </c>
      <c r="E326" s="257">
        <v>42636</v>
      </c>
      <c r="F326" s="255" t="s">
        <v>252</v>
      </c>
      <c r="G326" s="258">
        <v>74</v>
      </c>
      <c r="H326" s="259">
        <v>74</v>
      </c>
      <c r="I326" s="260">
        <v>0</v>
      </c>
      <c r="J326" s="261">
        <v>0</v>
      </c>
      <c r="K326" s="57"/>
      <c r="L326" s="262">
        <v>0</v>
      </c>
      <c r="M326" s="266">
        <v>100</v>
      </c>
      <c r="N326" s="256">
        <v>0</v>
      </c>
      <c r="O326" s="266">
        <v>100</v>
      </c>
    </row>
    <row r="327" spans="1:15">
      <c r="A327" s="255" t="s">
        <v>276</v>
      </c>
      <c r="B327" s="255" t="s">
        <v>249</v>
      </c>
      <c r="C327" s="256">
        <v>7</v>
      </c>
      <c r="D327" s="257">
        <v>42643</v>
      </c>
      <c r="E327" s="257">
        <v>42650</v>
      </c>
      <c r="F327" s="255" t="s">
        <v>252</v>
      </c>
      <c r="G327" s="258">
        <v>74</v>
      </c>
      <c r="H327" s="259">
        <v>20</v>
      </c>
      <c r="I327" s="260">
        <v>31</v>
      </c>
      <c r="J327" s="261">
        <v>1</v>
      </c>
      <c r="K327" s="264">
        <v>5</v>
      </c>
      <c r="L327" s="262">
        <v>22</v>
      </c>
      <c r="M327" s="267">
        <v>70.270270270270274</v>
      </c>
      <c r="N327" s="256">
        <v>16</v>
      </c>
      <c r="O327" s="266">
        <v>91.891891891891902</v>
      </c>
    </row>
    <row r="328" spans="1:15">
      <c r="A328" s="268" t="s">
        <v>278</v>
      </c>
      <c r="B328" s="255" t="s">
        <v>249</v>
      </c>
      <c r="C328" s="256">
        <v>7</v>
      </c>
      <c r="D328" s="257">
        <v>42657</v>
      </c>
      <c r="E328" s="257">
        <v>42664</v>
      </c>
      <c r="F328" s="255" t="s">
        <v>252</v>
      </c>
      <c r="G328" s="258">
        <v>74</v>
      </c>
      <c r="H328" s="259">
        <v>74</v>
      </c>
      <c r="I328" s="260">
        <v>0</v>
      </c>
      <c r="J328" s="261">
        <v>0</v>
      </c>
      <c r="K328" s="57"/>
      <c r="L328" s="262">
        <v>0</v>
      </c>
      <c r="M328" s="266">
        <v>100</v>
      </c>
      <c r="N328" s="256">
        <v>0</v>
      </c>
      <c r="O328" s="266">
        <v>100</v>
      </c>
    </row>
    <row r="329" spans="1:15">
      <c r="A329" s="255" t="s">
        <v>280</v>
      </c>
      <c r="B329" s="255" t="s">
        <v>249</v>
      </c>
      <c r="C329" s="256">
        <v>7</v>
      </c>
      <c r="D329" s="257">
        <v>42671</v>
      </c>
      <c r="E329" s="257">
        <v>42678</v>
      </c>
      <c r="F329" s="255" t="s">
        <v>252</v>
      </c>
      <c r="G329" s="258">
        <v>74</v>
      </c>
      <c r="H329" s="259">
        <v>37</v>
      </c>
      <c r="I329" s="260">
        <v>6</v>
      </c>
      <c r="J329" s="261">
        <v>0</v>
      </c>
      <c r="K329" s="264">
        <v>1</v>
      </c>
      <c r="L329" s="262">
        <v>31</v>
      </c>
      <c r="M329" s="263">
        <v>58.108108108108105</v>
      </c>
      <c r="N329" s="256">
        <v>0</v>
      </c>
      <c r="O329" s="263">
        <v>58.108108108108105</v>
      </c>
    </row>
    <row r="330" spans="1:15">
      <c r="A330" s="255" t="s">
        <v>282</v>
      </c>
      <c r="B330" s="255" t="s">
        <v>249</v>
      </c>
      <c r="C330" s="256">
        <v>7</v>
      </c>
      <c r="D330" s="257">
        <v>42685</v>
      </c>
      <c r="E330" s="257">
        <v>42692</v>
      </c>
      <c r="F330" s="255" t="s">
        <v>252</v>
      </c>
      <c r="G330" s="258">
        <v>74</v>
      </c>
      <c r="H330" s="259">
        <v>0</v>
      </c>
      <c r="I330" s="260">
        <v>5</v>
      </c>
      <c r="J330" s="261">
        <v>0</v>
      </c>
      <c r="K330" s="57"/>
      <c r="L330" s="262">
        <v>69</v>
      </c>
      <c r="M330" s="269">
        <v>6.756756756756757</v>
      </c>
      <c r="N330" s="256">
        <v>1</v>
      </c>
      <c r="O330" s="269">
        <v>8.1081081081081088</v>
      </c>
    </row>
    <row r="331" spans="1:15">
      <c r="A331" s="255" t="s">
        <v>494</v>
      </c>
      <c r="B331" s="255" t="s">
        <v>492</v>
      </c>
      <c r="C331" s="256">
        <v>4</v>
      </c>
      <c r="D331" s="257">
        <v>42471</v>
      </c>
      <c r="E331" s="257">
        <v>42475</v>
      </c>
      <c r="F331" s="255" t="s">
        <v>710</v>
      </c>
      <c r="G331" s="258">
        <v>14</v>
      </c>
      <c r="H331" s="259">
        <v>0</v>
      </c>
      <c r="I331" s="260">
        <v>3</v>
      </c>
      <c r="J331" s="261">
        <v>0</v>
      </c>
      <c r="K331" s="57"/>
      <c r="L331" s="262">
        <v>11</v>
      </c>
      <c r="M331" s="263">
        <v>21.428571428571427</v>
      </c>
      <c r="N331" s="57"/>
      <c r="O331" s="57"/>
    </row>
    <row r="332" spans="1:15">
      <c r="A332" s="255" t="s">
        <v>495</v>
      </c>
      <c r="B332" s="255" t="s">
        <v>492</v>
      </c>
      <c r="C332" s="256">
        <v>4</v>
      </c>
      <c r="D332" s="257">
        <v>42499</v>
      </c>
      <c r="E332" s="257">
        <v>42503</v>
      </c>
      <c r="F332" s="255" t="s">
        <v>710</v>
      </c>
      <c r="G332" s="258">
        <v>14</v>
      </c>
      <c r="H332" s="259">
        <v>0</v>
      </c>
      <c r="I332" s="260">
        <v>4</v>
      </c>
      <c r="J332" s="261">
        <v>0</v>
      </c>
      <c r="K332" s="57"/>
      <c r="L332" s="262">
        <v>10</v>
      </c>
      <c r="M332" s="263">
        <v>28.571428571428573</v>
      </c>
      <c r="N332" s="57"/>
      <c r="O332" s="57"/>
    </row>
    <row r="333" spans="1:15">
      <c r="A333" s="255" t="s">
        <v>496</v>
      </c>
      <c r="B333" s="255" t="s">
        <v>492</v>
      </c>
      <c r="C333" s="256">
        <v>4</v>
      </c>
      <c r="D333" s="257">
        <v>42513</v>
      </c>
      <c r="E333" s="257">
        <v>42517</v>
      </c>
      <c r="F333" s="255" t="s">
        <v>710</v>
      </c>
      <c r="G333" s="258">
        <v>14</v>
      </c>
      <c r="H333" s="259">
        <v>0</v>
      </c>
      <c r="I333" s="260">
        <v>3</v>
      </c>
      <c r="J333" s="261">
        <v>0</v>
      </c>
      <c r="K333" s="57"/>
      <c r="L333" s="262">
        <v>11</v>
      </c>
      <c r="M333" s="263">
        <v>21.428571428571427</v>
      </c>
      <c r="N333" s="57"/>
      <c r="O333" s="57"/>
    </row>
    <row r="334" spans="1:15">
      <c r="A334" s="255" t="s">
        <v>498</v>
      </c>
      <c r="B334" s="255" t="s">
        <v>492</v>
      </c>
      <c r="C334" s="256">
        <v>4</v>
      </c>
      <c r="D334" s="257">
        <v>42562</v>
      </c>
      <c r="E334" s="257">
        <v>42566</v>
      </c>
      <c r="F334" s="255" t="s">
        <v>710</v>
      </c>
      <c r="G334" s="258">
        <v>14</v>
      </c>
      <c r="H334" s="259">
        <v>0</v>
      </c>
      <c r="I334" s="260">
        <v>0</v>
      </c>
      <c r="J334" s="261">
        <v>1</v>
      </c>
      <c r="K334" s="57"/>
      <c r="L334" s="262">
        <v>13</v>
      </c>
      <c r="M334" s="269">
        <v>7.1428571428571432</v>
      </c>
      <c r="N334" s="57"/>
      <c r="O334" s="57"/>
    </row>
    <row r="335" spans="1:15">
      <c r="A335" s="255" t="s">
        <v>500</v>
      </c>
      <c r="B335" s="255" t="s">
        <v>492</v>
      </c>
      <c r="C335" s="256">
        <v>4</v>
      </c>
      <c r="D335" s="257">
        <v>42604</v>
      </c>
      <c r="E335" s="257">
        <v>42608</v>
      </c>
      <c r="F335" s="255" t="s">
        <v>710</v>
      </c>
      <c r="G335" s="258">
        <v>14</v>
      </c>
      <c r="H335" s="259">
        <v>0</v>
      </c>
      <c r="I335" s="260">
        <v>2</v>
      </c>
      <c r="J335" s="261">
        <v>0</v>
      </c>
      <c r="K335" s="57"/>
      <c r="L335" s="262">
        <v>12</v>
      </c>
      <c r="M335" s="270">
        <v>14.285714285714286</v>
      </c>
      <c r="N335" s="57"/>
      <c r="O335" s="57"/>
    </row>
    <row r="336" spans="1:15">
      <c r="A336" s="255" t="s">
        <v>502</v>
      </c>
      <c r="B336" s="255" t="s">
        <v>492</v>
      </c>
      <c r="C336" s="256">
        <v>4</v>
      </c>
      <c r="D336" s="257">
        <v>42646</v>
      </c>
      <c r="E336" s="257">
        <v>42650</v>
      </c>
      <c r="F336" s="255" t="s">
        <v>710</v>
      </c>
      <c r="G336" s="258">
        <v>14</v>
      </c>
      <c r="H336" s="259">
        <v>0</v>
      </c>
      <c r="I336" s="260">
        <v>0</v>
      </c>
      <c r="J336" s="261">
        <v>1</v>
      </c>
      <c r="K336" s="57"/>
      <c r="L336" s="262">
        <v>13</v>
      </c>
      <c r="M336" s="269">
        <v>7.1428571428571432</v>
      </c>
      <c r="N336" s="57"/>
      <c r="O336" s="57"/>
    </row>
    <row r="337" spans="1:15">
      <c r="A337" s="255" t="s">
        <v>503</v>
      </c>
      <c r="B337" s="255" t="s">
        <v>492</v>
      </c>
      <c r="C337" s="256">
        <v>4</v>
      </c>
      <c r="D337" s="257">
        <v>42660</v>
      </c>
      <c r="E337" s="257">
        <v>42664</v>
      </c>
      <c r="F337" s="255" t="s">
        <v>710</v>
      </c>
      <c r="G337" s="258">
        <v>14</v>
      </c>
      <c r="H337" s="259">
        <v>0</v>
      </c>
      <c r="I337" s="260">
        <v>6</v>
      </c>
      <c r="J337" s="261">
        <v>0</v>
      </c>
      <c r="K337" s="57"/>
      <c r="L337" s="262">
        <v>8</v>
      </c>
      <c r="M337" s="263">
        <v>42.857142857142854</v>
      </c>
      <c r="N337" s="57"/>
      <c r="O337" s="57"/>
    </row>
    <row r="338" spans="1:15">
      <c r="A338" s="254" t="s">
        <v>388</v>
      </c>
      <c r="B338" s="255" t="s">
        <v>160</v>
      </c>
      <c r="C338" s="256">
        <v>7</v>
      </c>
      <c r="D338" s="257">
        <v>42476</v>
      </c>
      <c r="E338" s="257">
        <v>42483</v>
      </c>
      <c r="F338" s="255" t="s">
        <v>201</v>
      </c>
      <c r="G338" s="258">
        <v>81</v>
      </c>
      <c r="H338" s="259">
        <v>26</v>
      </c>
      <c r="I338" s="260">
        <v>41</v>
      </c>
      <c r="J338" s="261">
        <v>2</v>
      </c>
      <c r="K338" s="264">
        <v>1</v>
      </c>
      <c r="L338" s="262">
        <v>12</v>
      </c>
      <c r="M338" s="265">
        <v>85.185185185185176</v>
      </c>
      <c r="N338" s="256">
        <v>0</v>
      </c>
      <c r="O338" s="265">
        <v>85.185185185185176</v>
      </c>
    </row>
    <row r="339" spans="1:15">
      <c r="A339" s="255" t="s">
        <v>387</v>
      </c>
      <c r="B339" s="255" t="s">
        <v>10</v>
      </c>
      <c r="C339" s="256">
        <v>7</v>
      </c>
      <c r="D339" s="257">
        <v>42474</v>
      </c>
      <c r="E339" s="257">
        <v>42481</v>
      </c>
      <c r="F339" s="255" t="s">
        <v>201</v>
      </c>
      <c r="G339" s="258">
        <v>74</v>
      </c>
      <c r="H339" s="259">
        <v>31</v>
      </c>
      <c r="I339" s="260">
        <v>18</v>
      </c>
      <c r="J339" s="261">
        <v>1</v>
      </c>
      <c r="K339" s="57"/>
      <c r="L339" s="262">
        <v>24</v>
      </c>
      <c r="M339" s="263">
        <v>67.567567567567565</v>
      </c>
      <c r="N339" s="256">
        <v>0</v>
      </c>
      <c r="O339" s="263">
        <v>67.567567567567565</v>
      </c>
    </row>
    <row r="340" spans="1:15">
      <c r="A340" s="255" t="s">
        <v>390</v>
      </c>
      <c r="B340" s="255" t="s">
        <v>10</v>
      </c>
      <c r="C340" s="256">
        <v>7</v>
      </c>
      <c r="D340" s="257">
        <v>42488</v>
      </c>
      <c r="E340" s="257">
        <v>42495</v>
      </c>
      <c r="F340" s="255" t="s">
        <v>201</v>
      </c>
      <c r="G340" s="258">
        <v>74</v>
      </c>
      <c r="H340" s="259">
        <v>16</v>
      </c>
      <c r="I340" s="260">
        <v>32</v>
      </c>
      <c r="J340" s="261">
        <v>0</v>
      </c>
      <c r="K340" s="57"/>
      <c r="L340" s="262">
        <v>26</v>
      </c>
      <c r="M340" s="263">
        <v>64.86486486486487</v>
      </c>
      <c r="N340" s="256">
        <v>2</v>
      </c>
      <c r="O340" s="263">
        <v>67.567567567567565</v>
      </c>
    </row>
    <row r="341" spans="1:15">
      <c r="A341" s="255" t="s">
        <v>395</v>
      </c>
      <c r="B341" s="255" t="s">
        <v>52</v>
      </c>
      <c r="C341" s="256">
        <v>7</v>
      </c>
      <c r="D341" s="257">
        <v>42534</v>
      </c>
      <c r="E341" s="257">
        <v>42541</v>
      </c>
      <c r="F341" s="255" t="s">
        <v>201</v>
      </c>
      <c r="G341" s="258">
        <v>82</v>
      </c>
      <c r="H341" s="259">
        <v>50</v>
      </c>
      <c r="I341" s="260">
        <v>27</v>
      </c>
      <c r="J341" s="261">
        <v>0</v>
      </c>
      <c r="K341" s="264">
        <v>12</v>
      </c>
      <c r="L341" s="262">
        <v>5</v>
      </c>
      <c r="M341" s="266">
        <v>93.902439024390247</v>
      </c>
      <c r="N341" s="256">
        <v>0</v>
      </c>
      <c r="O341" s="266">
        <v>93.902439024390247</v>
      </c>
    </row>
    <row r="342" spans="1:15">
      <c r="A342" s="255" t="s">
        <v>408</v>
      </c>
      <c r="B342" s="255" t="s">
        <v>52</v>
      </c>
      <c r="C342" s="256">
        <v>7</v>
      </c>
      <c r="D342" s="257">
        <v>42618</v>
      </c>
      <c r="E342" s="257">
        <v>42625</v>
      </c>
      <c r="F342" s="255" t="s">
        <v>201</v>
      </c>
      <c r="G342" s="258">
        <v>82</v>
      </c>
      <c r="H342" s="259">
        <v>45</v>
      </c>
      <c r="I342" s="260">
        <v>25</v>
      </c>
      <c r="J342" s="261">
        <v>2</v>
      </c>
      <c r="K342" s="264">
        <v>12</v>
      </c>
      <c r="L342" s="262">
        <v>10</v>
      </c>
      <c r="M342" s="265">
        <v>87.804878048780481</v>
      </c>
      <c r="N342" s="256">
        <v>0</v>
      </c>
      <c r="O342" s="265">
        <v>87.804878048780481</v>
      </c>
    </row>
    <row r="343" spans="1:15">
      <c r="A343" s="255" t="s">
        <v>393</v>
      </c>
      <c r="B343" s="255" t="s">
        <v>30</v>
      </c>
      <c r="C343" s="256">
        <v>7</v>
      </c>
      <c r="D343" s="257">
        <v>42512</v>
      </c>
      <c r="E343" s="257">
        <v>42519</v>
      </c>
      <c r="F343" s="255" t="s">
        <v>201</v>
      </c>
      <c r="G343" s="258">
        <v>82</v>
      </c>
      <c r="H343" s="259">
        <v>41</v>
      </c>
      <c r="I343" s="260">
        <v>39</v>
      </c>
      <c r="J343" s="261">
        <v>2</v>
      </c>
      <c r="K343" s="264">
        <v>9</v>
      </c>
      <c r="L343" s="262">
        <v>0</v>
      </c>
      <c r="M343" s="266">
        <v>100</v>
      </c>
      <c r="N343" s="256">
        <v>0</v>
      </c>
      <c r="O343" s="266">
        <v>100</v>
      </c>
    </row>
    <row r="344" spans="1:15">
      <c r="A344" s="255" t="s">
        <v>394</v>
      </c>
      <c r="B344" s="255" t="s">
        <v>30</v>
      </c>
      <c r="C344" s="256">
        <v>7</v>
      </c>
      <c r="D344" s="257">
        <v>42526</v>
      </c>
      <c r="E344" s="257">
        <v>42533</v>
      </c>
      <c r="F344" s="255" t="s">
        <v>201</v>
      </c>
      <c r="G344" s="258">
        <v>82</v>
      </c>
      <c r="H344" s="259">
        <v>29</v>
      </c>
      <c r="I344" s="260">
        <v>40</v>
      </c>
      <c r="J344" s="261">
        <v>0</v>
      </c>
      <c r="K344" s="264">
        <v>9</v>
      </c>
      <c r="L344" s="262">
        <v>13</v>
      </c>
      <c r="M344" s="265">
        <v>84.146341463414629</v>
      </c>
      <c r="N344" s="256">
        <v>0</v>
      </c>
      <c r="O344" s="265">
        <v>84.146341463414629</v>
      </c>
    </row>
    <row r="345" spans="1:15">
      <c r="A345" s="268" t="s">
        <v>398</v>
      </c>
      <c r="B345" s="255" t="s">
        <v>30</v>
      </c>
      <c r="C345" s="256">
        <v>7</v>
      </c>
      <c r="D345" s="257">
        <v>42554</v>
      </c>
      <c r="E345" s="257">
        <v>42561</v>
      </c>
      <c r="F345" s="255" t="s">
        <v>201</v>
      </c>
      <c r="G345" s="258">
        <v>82</v>
      </c>
      <c r="H345" s="259">
        <v>82</v>
      </c>
      <c r="I345" s="260">
        <v>0</v>
      </c>
      <c r="J345" s="261">
        <v>0</v>
      </c>
      <c r="K345" s="57"/>
      <c r="L345" s="262">
        <v>0</v>
      </c>
      <c r="M345" s="266">
        <v>100</v>
      </c>
      <c r="N345" s="256">
        <v>0</v>
      </c>
      <c r="O345" s="266">
        <v>100</v>
      </c>
    </row>
    <row r="346" spans="1:15">
      <c r="A346" s="255" t="s">
        <v>401</v>
      </c>
      <c r="B346" s="255" t="s">
        <v>30</v>
      </c>
      <c r="C346" s="256">
        <v>7</v>
      </c>
      <c r="D346" s="257">
        <v>42568</v>
      </c>
      <c r="E346" s="257">
        <v>42575</v>
      </c>
      <c r="F346" s="255" t="s">
        <v>201</v>
      </c>
      <c r="G346" s="258">
        <v>82</v>
      </c>
      <c r="H346" s="259">
        <v>49</v>
      </c>
      <c r="I346" s="260">
        <v>20</v>
      </c>
      <c r="J346" s="261">
        <v>1</v>
      </c>
      <c r="K346" s="264">
        <v>16</v>
      </c>
      <c r="L346" s="262">
        <v>12</v>
      </c>
      <c r="M346" s="265">
        <v>85.365853658536579</v>
      </c>
      <c r="N346" s="256">
        <v>2</v>
      </c>
      <c r="O346" s="265">
        <v>87.804878048780481</v>
      </c>
    </row>
    <row r="347" spans="1:15">
      <c r="A347" s="255" t="s">
        <v>403</v>
      </c>
      <c r="B347" s="255" t="s">
        <v>30</v>
      </c>
      <c r="C347" s="256">
        <v>7</v>
      </c>
      <c r="D347" s="257">
        <v>42582</v>
      </c>
      <c r="E347" s="257">
        <v>42589</v>
      </c>
      <c r="F347" s="255" t="s">
        <v>201</v>
      </c>
      <c r="G347" s="258">
        <v>82</v>
      </c>
      <c r="H347" s="259">
        <v>34</v>
      </c>
      <c r="I347" s="260">
        <v>26</v>
      </c>
      <c r="J347" s="261">
        <v>3</v>
      </c>
      <c r="K347" s="57"/>
      <c r="L347" s="262">
        <v>19</v>
      </c>
      <c r="M347" s="267">
        <v>76.829268292682912</v>
      </c>
      <c r="N347" s="256">
        <v>1</v>
      </c>
      <c r="O347" s="267">
        <v>78.048780487804876</v>
      </c>
    </row>
    <row r="348" spans="1:15">
      <c r="A348" s="255" t="s">
        <v>406</v>
      </c>
      <c r="B348" s="255" t="s">
        <v>30</v>
      </c>
      <c r="C348" s="256">
        <v>7</v>
      </c>
      <c r="D348" s="257">
        <v>42596</v>
      </c>
      <c r="E348" s="257">
        <v>42603</v>
      </c>
      <c r="F348" s="255" t="s">
        <v>201</v>
      </c>
      <c r="G348" s="258">
        <v>82</v>
      </c>
      <c r="H348" s="259">
        <v>51</v>
      </c>
      <c r="I348" s="260">
        <v>12</v>
      </c>
      <c r="J348" s="261">
        <v>0</v>
      </c>
      <c r="K348" s="264">
        <v>1</v>
      </c>
      <c r="L348" s="262">
        <v>19</v>
      </c>
      <c r="M348" s="267">
        <v>76.829268292682912</v>
      </c>
      <c r="N348" s="256">
        <v>0</v>
      </c>
      <c r="O348" s="267">
        <v>76.829268292682912</v>
      </c>
    </row>
    <row r="349" spans="1:15">
      <c r="A349" s="255" t="s">
        <v>410</v>
      </c>
      <c r="B349" s="255" t="s">
        <v>30</v>
      </c>
      <c r="C349" s="256">
        <v>7</v>
      </c>
      <c r="D349" s="257">
        <v>42624</v>
      </c>
      <c r="E349" s="257">
        <v>42631</v>
      </c>
      <c r="F349" s="255" t="s">
        <v>201</v>
      </c>
      <c r="G349" s="258">
        <v>82</v>
      </c>
      <c r="H349" s="259">
        <v>58</v>
      </c>
      <c r="I349" s="260">
        <v>24</v>
      </c>
      <c r="J349" s="261">
        <v>1</v>
      </c>
      <c r="K349" s="264">
        <v>8</v>
      </c>
      <c r="L349" s="262">
        <v>-1</v>
      </c>
      <c r="M349" s="266">
        <v>101.21951219512195</v>
      </c>
      <c r="N349" s="256">
        <v>0</v>
      </c>
      <c r="O349" s="266">
        <v>101.21951219512195</v>
      </c>
    </row>
    <row r="350" spans="1:15">
      <c r="A350" s="255" t="s">
        <v>412</v>
      </c>
      <c r="B350" s="255" t="s">
        <v>30</v>
      </c>
      <c r="C350" s="256">
        <v>7</v>
      </c>
      <c r="D350" s="257">
        <v>42638</v>
      </c>
      <c r="E350" s="257">
        <v>42645</v>
      </c>
      <c r="F350" s="255" t="s">
        <v>201</v>
      </c>
      <c r="G350" s="258">
        <v>82</v>
      </c>
      <c r="H350" s="259">
        <v>25</v>
      </c>
      <c r="I350" s="260">
        <v>43</v>
      </c>
      <c r="J350" s="261">
        <v>1</v>
      </c>
      <c r="K350" s="264">
        <v>21</v>
      </c>
      <c r="L350" s="262">
        <v>13</v>
      </c>
      <c r="M350" s="265">
        <v>84.146341463414629</v>
      </c>
      <c r="N350" s="256">
        <v>0</v>
      </c>
      <c r="O350" s="265">
        <v>84.146341463414629</v>
      </c>
    </row>
    <row r="351" spans="1:15">
      <c r="A351" s="255" t="s">
        <v>416</v>
      </c>
      <c r="B351" s="255" t="s">
        <v>30</v>
      </c>
      <c r="C351" s="256">
        <v>7</v>
      </c>
      <c r="D351" s="257">
        <v>42652</v>
      </c>
      <c r="E351" s="257">
        <v>42659</v>
      </c>
      <c r="F351" s="255" t="s">
        <v>201</v>
      </c>
      <c r="G351" s="258">
        <v>82</v>
      </c>
      <c r="H351" s="259">
        <v>64</v>
      </c>
      <c r="I351" s="260">
        <v>8</v>
      </c>
      <c r="J351" s="261">
        <v>0</v>
      </c>
      <c r="K351" s="264">
        <v>1</v>
      </c>
      <c r="L351" s="262">
        <v>10</v>
      </c>
      <c r="M351" s="265">
        <v>87.804878048780481</v>
      </c>
      <c r="N351" s="256">
        <v>5</v>
      </c>
      <c r="O351" s="266">
        <v>93.902439024390247</v>
      </c>
    </row>
    <row r="352" spans="1:15">
      <c r="A352" s="255" t="s">
        <v>419</v>
      </c>
      <c r="B352" s="255" t="s">
        <v>30</v>
      </c>
      <c r="C352" s="256">
        <v>7</v>
      </c>
      <c r="D352" s="257">
        <v>42666</v>
      </c>
      <c r="E352" s="257">
        <v>42673</v>
      </c>
      <c r="F352" s="255" t="s">
        <v>201</v>
      </c>
      <c r="G352" s="258">
        <v>82</v>
      </c>
      <c r="H352" s="259">
        <v>54</v>
      </c>
      <c r="I352" s="260">
        <v>1</v>
      </c>
      <c r="J352" s="261">
        <v>0</v>
      </c>
      <c r="K352" s="264">
        <v>1</v>
      </c>
      <c r="L352" s="262">
        <v>27</v>
      </c>
      <c r="M352" s="263">
        <v>67.073170731707322</v>
      </c>
      <c r="N352" s="256">
        <v>0</v>
      </c>
      <c r="O352" s="263">
        <v>67.073170731707322</v>
      </c>
    </row>
    <row r="353" spans="1:15">
      <c r="A353" s="254" t="s">
        <v>423</v>
      </c>
      <c r="B353" s="255" t="s">
        <v>30</v>
      </c>
      <c r="C353" s="256">
        <v>7</v>
      </c>
      <c r="D353" s="257">
        <v>42680</v>
      </c>
      <c r="E353" s="257">
        <v>42687</v>
      </c>
      <c r="F353" s="255" t="s">
        <v>201</v>
      </c>
      <c r="G353" s="258">
        <v>82</v>
      </c>
      <c r="H353" s="259">
        <v>1</v>
      </c>
      <c r="I353" s="260">
        <v>2</v>
      </c>
      <c r="J353" s="261">
        <v>0</v>
      </c>
      <c r="K353" s="57"/>
      <c r="L353" s="262">
        <v>79</v>
      </c>
      <c r="M353" s="269">
        <v>3.6585365853658534</v>
      </c>
      <c r="N353" s="256">
        <v>0</v>
      </c>
      <c r="O353" s="269">
        <v>3.6585365853658534</v>
      </c>
    </row>
    <row r="354" spans="1:15">
      <c r="A354" s="254" t="s">
        <v>427</v>
      </c>
      <c r="B354" s="255" t="s">
        <v>30</v>
      </c>
      <c r="C354" s="256">
        <v>7</v>
      </c>
      <c r="D354" s="257">
        <v>42694</v>
      </c>
      <c r="E354" s="257">
        <v>42701</v>
      </c>
      <c r="F354" s="255" t="s">
        <v>201</v>
      </c>
      <c r="G354" s="258">
        <v>82</v>
      </c>
      <c r="H354" s="259">
        <v>8</v>
      </c>
      <c r="I354" s="260">
        <v>1</v>
      </c>
      <c r="J354" s="261">
        <v>0</v>
      </c>
      <c r="K354" s="57"/>
      <c r="L354" s="262">
        <v>73</v>
      </c>
      <c r="M354" s="270">
        <v>10.97560975609756</v>
      </c>
      <c r="N354" s="256">
        <v>0</v>
      </c>
      <c r="O354" s="270">
        <v>10.97560975609756</v>
      </c>
    </row>
    <row r="355" spans="1:15">
      <c r="A355" s="254" t="s">
        <v>386</v>
      </c>
      <c r="B355" s="255" t="s">
        <v>23</v>
      </c>
      <c r="C355" s="256">
        <v>7</v>
      </c>
      <c r="D355" s="257">
        <v>42464</v>
      </c>
      <c r="E355" s="257">
        <v>42471</v>
      </c>
      <c r="F355" s="255" t="s">
        <v>201</v>
      </c>
      <c r="G355" s="258">
        <v>82</v>
      </c>
      <c r="H355" s="259">
        <v>40</v>
      </c>
      <c r="I355" s="260">
        <v>33</v>
      </c>
      <c r="J355" s="261">
        <v>2</v>
      </c>
      <c r="K355" s="264">
        <v>1</v>
      </c>
      <c r="L355" s="262">
        <v>7</v>
      </c>
      <c r="M355" s="266">
        <v>91.463414634146332</v>
      </c>
      <c r="N355" s="256">
        <v>4</v>
      </c>
      <c r="O355" s="266">
        <v>96.341463414634148</v>
      </c>
    </row>
    <row r="356" spans="1:15">
      <c r="A356" s="255" t="s">
        <v>389</v>
      </c>
      <c r="B356" s="255" t="s">
        <v>23</v>
      </c>
      <c r="C356" s="256">
        <v>7</v>
      </c>
      <c r="D356" s="257">
        <v>42478</v>
      </c>
      <c r="E356" s="257">
        <v>42485</v>
      </c>
      <c r="F356" s="255" t="s">
        <v>201</v>
      </c>
      <c r="G356" s="258">
        <v>82</v>
      </c>
      <c r="H356" s="259">
        <v>23</v>
      </c>
      <c r="I356" s="260">
        <v>33</v>
      </c>
      <c r="J356" s="261">
        <v>2</v>
      </c>
      <c r="K356" s="57"/>
      <c r="L356" s="262">
        <v>24</v>
      </c>
      <c r="M356" s="267">
        <v>70.731707317073173</v>
      </c>
      <c r="N356" s="256">
        <v>1</v>
      </c>
      <c r="O356" s="267">
        <v>71.951219512195124</v>
      </c>
    </row>
    <row r="357" spans="1:15">
      <c r="A357" s="255" t="s">
        <v>392</v>
      </c>
      <c r="B357" s="255" t="s">
        <v>23</v>
      </c>
      <c r="C357" s="256">
        <v>7</v>
      </c>
      <c r="D357" s="257">
        <v>42506</v>
      </c>
      <c r="E357" s="257">
        <v>42513</v>
      </c>
      <c r="F357" s="255" t="s">
        <v>201</v>
      </c>
      <c r="G357" s="258">
        <v>82</v>
      </c>
      <c r="H357" s="259">
        <v>49</v>
      </c>
      <c r="I357" s="260">
        <v>25</v>
      </c>
      <c r="J357" s="261">
        <v>2</v>
      </c>
      <c r="K357" s="264">
        <v>12</v>
      </c>
      <c r="L357" s="262">
        <v>6</v>
      </c>
      <c r="M357" s="266">
        <v>92.682926829268297</v>
      </c>
      <c r="N357" s="256">
        <v>0</v>
      </c>
      <c r="O357" s="266">
        <v>92.682926829268297</v>
      </c>
    </row>
    <row r="358" spans="1:15">
      <c r="A358" s="268" t="s">
        <v>399</v>
      </c>
      <c r="B358" s="255" t="s">
        <v>23</v>
      </c>
      <c r="C358" s="256">
        <v>7</v>
      </c>
      <c r="D358" s="257">
        <v>42562</v>
      </c>
      <c r="E358" s="257">
        <v>42569</v>
      </c>
      <c r="F358" s="255" t="s">
        <v>201</v>
      </c>
      <c r="G358" s="258">
        <v>82</v>
      </c>
      <c r="H358" s="259">
        <v>82</v>
      </c>
      <c r="I358" s="260">
        <v>0</v>
      </c>
      <c r="J358" s="261">
        <v>0</v>
      </c>
      <c r="K358" s="57"/>
      <c r="L358" s="262">
        <v>0</v>
      </c>
      <c r="M358" s="266">
        <v>100</v>
      </c>
      <c r="N358" s="256">
        <v>0</v>
      </c>
      <c r="O358" s="266">
        <v>100</v>
      </c>
    </row>
    <row r="359" spans="1:15">
      <c r="A359" s="255" t="s">
        <v>404</v>
      </c>
      <c r="B359" s="255" t="s">
        <v>23</v>
      </c>
      <c r="C359" s="256">
        <v>7</v>
      </c>
      <c r="D359" s="257">
        <v>42590</v>
      </c>
      <c r="E359" s="257">
        <v>42597</v>
      </c>
      <c r="F359" s="255" t="s">
        <v>201</v>
      </c>
      <c r="G359" s="258">
        <v>82</v>
      </c>
      <c r="H359" s="259">
        <v>66</v>
      </c>
      <c r="I359" s="260">
        <v>12</v>
      </c>
      <c r="J359" s="261">
        <v>0</v>
      </c>
      <c r="K359" s="264">
        <v>6</v>
      </c>
      <c r="L359" s="262">
        <v>4</v>
      </c>
      <c r="M359" s="266">
        <v>95.121951219512198</v>
      </c>
      <c r="N359" s="256">
        <v>0</v>
      </c>
      <c r="O359" s="266">
        <v>95.121951219512198</v>
      </c>
    </row>
    <row r="360" spans="1:15">
      <c r="A360" s="255" t="s">
        <v>413</v>
      </c>
      <c r="B360" s="255" t="s">
        <v>23</v>
      </c>
      <c r="C360" s="256">
        <v>7</v>
      </c>
      <c r="D360" s="257">
        <v>42646</v>
      </c>
      <c r="E360" s="257">
        <v>42653</v>
      </c>
      <c r="F360" s="255" t="s">
        <v>201</v>
      </c>
      <c r="G360" s="258">
        <v>82</v>
      </c>
      <c r="H360" s="259">
        <v>39</v>
      </c>
      <c r="I360" s="260">
        <v>23</v>
      </c>
      <c r="J360" s="261">
        <v>1</v>
      </c>
      <c r="K360" s="57"/>
      <c r="L360" s="262">
        <v>19</v>
      </c>
      <c r="M360" s="267">
        <v>76.829268292682912</v>
      </c>
      <c r="N360" s="256">
        <v>0</v>
      </c>
      <c r="O360" s="267">
        <v>76.829268292682912</v>
      </c>
    </row>
    <row r="361" spans="1:15">
      <c r="A361" s="254" t="s">
        <v>420</v>
      </c>
      <c r="B361" s="255" t="s">
        <v>23</v>
      </c>
      <c r="C361" s="256">
        <v>7</v>
      </c>
      <c r="D361" s="257">
        <v>42674</v>
      </c>
      <c r="E361" s="257">
        <v>42681</v>
      </c>
      <c r="F361" s="255" t="s">
        <v>201</v>
      </c>
      <c r="G361" s="258">
        <v>82</v>
      </c>
      <c r="H361" s="259">
        <v>29</v>
      </c>
      <c r="I361" s="260">
        <v>16</v>
      </c>
      <c r="J361" s="261">
        <v>0</v>
      </c>
      <c r="K361" s="57"/>
      <c r="L361" s="262">
        <v>37</v>
      </c>
      <c r="M361" s="263">
        <v>54.878048780487809</v>
      </c>
      <c r="N361" s="256">
        <v>2</v>
      </c>
      <c r="O361" s="263">
        <v>57.31707317073171</v>
      </c>
    </row>
    <row r="362" spans="1:15">
      <c r="A362" s="254" t="s">
        <v>424</v>
      </c>
      <c r="B362" s="255" t="s">
        <v>23</v>
      </c>
      <c r="C362" s="256">
        <v>7</v>
      </c>
      <c r="D362" s="257">
        <v>42688</v>
      </c>
      <c r="E362" s="257">
        <v>42695</v>
      </c>
      <c r="F362" s="255" t="s">
        <v>201</v>
      </c>
      <c r="G362" s="258">
        <v>82</v>
      </c>
      <c r="H362" s="259">
        <v>51</v>
      </c>
      <c r="I362" s="260">
        <v>9</v>
      </c>
      <c r="J362" s="261">
        <v>0</v>
      </c>
      <c r="K362" s="57"/>
      <c r="L362" s="262">
        <v>22</v>
      </c>
      <c r="M362" s="267">
        <v>73.170731707317088</v>
      </c>
      <c r="N362" s="256">
        <v>0</v>
      </c>
      <c r="O362" s="267">
        <v>73.170731707317088</v>
      </c>
    </row>
    <row r="363" spans="1:15">
      <c r="A363" s="255" t="s">
        <v>415</v>
      </c>
      <c r="B363" s="255" t="s">
        <v>28</v>
      </c>
      <c r="C363" s="256">
        <v>7</v>
      </c>
      <c r="D363" s="257">
        <v>42650</v>
      </c>
      <c r="E363" s="257">
        <v>42657</v>
      </c>
      <c r="F363" s="255" t="s">
        <v>201</v>
      </c>
      <c r="G363" s="258">
        <v>79</v>
      </c>
      <c r="H363" s="259">
        <v>35</v>
      </c>
      <c r="I363" s="260">
        <v>22</v>
      </c>
      <c r="J363" s="261">
        <v>4</v>
      </c>
      <c r="K363" s="57"/>
      <c r="L363" s="262">
        <v>18</v>
      </c>
      <c r="M363" s="267">
        <v>77.215189873417728</v>
      </c>
      <c r="N363" s="256">
        <v>1</v>
      </c>
      <c r="O363" s="267">
        <v>78.481012658227854</v>
      </c>
    </row>
    <row r="364" spans="1:15">
      <c r="A364" s="255" t="s">
        <v>418</v>
      </c>
      <c r="B364" s="255" t="s">
        <v>28</v>
      </c>
      <c r="C364" s="256">
        <v>7</v>
      </c>
      <c r="D364" s="257">
        <v>42664</v>
      </c>
      <c r="E364" s="257">
        <v>42671</v>
      </c>
      <c r="F364" s="255" t="s">
        <v>201</v>
      </c>
      <c r="G364" s="258">
        <v>79</v>
      </c>
      <c r="H364" s="259">
        <v>34</v>
      </c>
      <c r="I364" s="260">
        <v>9</v>
      </c>
      <c r="J364" s="261">
        <v>1</v>
      </c>
      <c r="K364" s="57"/>
      <c r="L364" s="262">
        <v>35</v>
      </c>
      <c r="M364" s="263">
        <v>55.696202531645568</v>
      </c>
      <c r="N364" s="256">
        <v>0</v>
      </c>
      <c r="O364" s="263">
        <v>55.696202531645568</v>
      </c>
    </row>
    <row r="365" spans="1:15">
      <c r="A365" s="255" t="s">
        <v>422</v>
      </c>
      <c r="B365" s="255" t="s">
        <v>28</v>
      </c>
      <c r="C365" s="256">
        <v>7</v>
      </c>
      <c r="D365" s="257">
        <v>42678</v>
      </c>
      <c r="E365" s="257">
        <v>42685</v>
      </c>
      <c r="F365" s="255" t="s">
        <v>201</v>
      </c>
      <c r="G365" s="258">
        <v>79</v>
      </c>
      <c r="H365" s="259">
        <v>0</v>
      </c>
      <c r="I365" s="260">
        <v>6</v>
      </c>
      <c r="J365" s="261">
        <v>0</v>
      </c>
      <c r="K365" s="57"/>
      <c r="L365" s="262">
        <v>73</v>
      </c>
      <c r="M365" s="269">
        <v>7.5949367088607582</v>
      </c>
      <c r="N365" s="57"/>
      <c r="O365" s="57"/>
    </row>
    <row r="366" spans="1:15">
      <c r="A366" s="255" t="s">
        <v>426</v>
      </c>
      <c r="B366" s="255" t="s">
        <v>28</v>
      </c>
      <c r="C366" s="256">
        <v>7</v>
      </c>
      <c r="D366" s="257">
        <v>42692</v>
      </c>
      <c r="E366" s="257">
        <v>42699</v>
      </c>
      <c r="F366" s="255" t="s">
        <v>201</v>
      </c>
      <c r="G366" s="258">
        <v>79</v>
      </c>
      <c r="H366" s="259">
        <v>0</v>
      </c>
      <c r="I366" s="260">
        <v>0</v>
      </c>
      <c r="J366" s="261">
        <v>0</v>
      </c>
      <c r="K366" s="57"/>
      <c r="L366" s="262">
        <v>79</v>
      </c>
      <c r="M366" s="269">
        <v>0</v>
      </c>
      <c r="N366" s="57"/>
      <c r="O366" s="57"/>
    </row>
    <row r="367" spans="1:15">
      <c r="A367" s="268" t="s">
        <v>396</v>
      </c>
      <c r="B367" s="255" t="s">
        <v>26</v>
      </c>
      <c r="C367" s="256">
        <v>7</v>
      </c>
      <c r="D367" s="257">
        <v>42537</v>
      </c>
      <c r="E367" s="257">
        <v>42544</v>
      </c>
      <c r="F367" s="255" t="s">
        <v>201</v>
      </c>
      <c r="G367" s="258">
        <v>79</v>
      </c>
      <c r="H367" s="259">
        <v>79</v>
      </c>
      <c r="I367" s="260">
        <v>0</v>
      </c>
      <c r="J367" s="261">
        <v>0</v>
      </c>
      <c r="K367" s="57"/>
      <c r="L367" s="262">
        <v>0</v>
      </c>
      <c r="M367" s="266">
        <v>100</v>
      </c>
      <c r="N367" s="256">
        <v>0</v>
      </c>
      <c r="O367" s="266">
        <v>100</v>
      </c>
    </row>
    <row r="368" spans="1:15">
      <c r="A368" s="255" t="s">
        <v>397</v>
      </c>
      <c r="B368" s="255" t="s">
        <v>26</v>
      </c>
      <c r="C368" s="256">
        <v>7</v>
      </c>
      <c r="D368" s="257">
        <v>42551</v>
      </c>
      <c r="E368" s="257">
        <v>42558</v>
      </c>
      <c r="F368" s="255" t="s">
        <v>201</v>
      </c>
      <c r="G368" s="258">
        <v>79</v>
      </c>
      <c r="H368" s="259">
        <v>31</v>
      </c>
      <c r="I368" s="260">
        <v>41</v>
      </c>
      <c r="J368" s="261">
        <v>0</v>
      </c>
      <c r="K368" s="264">
        <v>8</v>
      </c>
      <c r="L368" s="262">
        <v>7</v>
      </c>
      <c r="M368" s="266">
        <v>91.139240506329116</v>
      </c>
      <c r="N368" s="256">
        <v>1</v>
      </c>
      <c r="O368" s="266">
        <v>92.405063291139228</v>
      </c>
    </row>
    <row r="369" spans="1:15">
      <c r="A369" s="268" t="s">
        <v>400</v>
      </c>
      <c r="B369" s="255" t="s">
        <v>26</v>
      </c>
      <c r="C369" s="256">
        <v>7</v>
      </c>
      <c r="D369" s="257">
        <v>42565</v>
      </c>
      <c r="E369" s="257">
        <v>42572</v>
      </c>
      <c r="F369" s="255" t="s">
        <v>201</v>
      </c>
      <c r="G369" s="258">
        <v>79</v>
      </c>
      <c r="H369" s="259">
        <v>79</v>
      </c>
      <c r="I369" s="260">
        <v>0</v>
      </c>
      <c r="J369" s="261">
        <v>0</v>
      </c>
      <c r="K369" s="57"/>
      <c r="L369" s="262">
        <v>0</v>
      </c>
      <c r="M369" s="266">
        <v>100</v>
      </c>
      <c r="N369" s="256">
        <v>0</v>
      </c>
      <c r="O369" s="266">
        <v>100</v>
      </c>
    </row>
    <row r="370" spans="1:15">
      <c r="A370" s="268" t="s">
        <v>402</v>
      </c>
      <c r="B370" s="255" t="s">
        <v>26</v>
      </c>
      <c r="C370" s="256">
        <v>7</v>
      </c>
      <c r="D370" s="257">
        <v>42579</v>
      </c>
      <c r="E370" s="257">
        <v>42586</v>
      </c>
      <c r="F370" s="255" t="s">
        <v>201</v>
      </c>
      <c r="G370" s="258">
        <v>79</v>
      </c>
      <c r="H370" s="259">
        <v>79</v>
      </c>
      <c r="I370" s="260">
        <v>0</v>
      </c>
      <c r="J370" s="261">
        <v>0</v>
      </c>
      <c r="K370" s="57"/>
      <c r="L370" s="262">
        <v>0</v>
      </c>
      <c r="M370" s="266">
        <v>100</v>
      </c>
      <c r="N370" s="256">
        <v>0</v>
      </c>
      <c r="O370" s="266">
        <v>100</v>
      </c>
    </row>
    <row r="371" spans="1:15">
      <c r="A371" s="255" t="s">
        <v>405</v>
      </c>
      <c r="B371" s="255" t="s">
        <v>26</v>
      </c>
      <c r="C371" s="256">
        <v>7</v>
      </c>
      <c r="D371" s="257">
        <v>42593</v>
      </c>
      <c r="E371" s="257">
        <v>42600</v>
      </c>
      <c r="F371" s="255" t="s">
        <v>201</v>
      </c>
      <c r="G371" s="258">
        <v>79</v>
      </c>
      <c r="H371" s="259">
        <v>55</v>
      </c>
      <c r="I371" s="260">
        <v>15</v>
      </c>
      <c r="J371" s="261">
        <v>0</v>
      </c>
      <c r="K371" s="264">
        <v>2</v>
      </c>
      <c r="L371" s="262">
        <v>9</v>
      </c>
      <c r="M371" s="265">
        <v>88.607594936708864</v>
      </c>
      <c r="N371" s="256">
        <v>0</v>
      </c>
      <c r="O371" s="265">
        <v>88.607594936708864</v>
      </c>
    </row>
    <row r="372" spans="1:15">
      <c r="A372" s="255" t="s">
        <v>407</v>
      </c>
      <c r="B372" s="255" t="s">
        <v>26</v>
      </c>
      <c r="C372" s="256">
        <v>7</v>
      </c>
      <c r="D372" s="257">
        <v>42607</v>
      </c>
      <c r="E372" s="257">
        <v>42614</v>
      </c>
      <c r="F372" s="255" t="s">
        <v>201</v>
      </c>
      <c r="G372" s="258">
        <v>79</v>
      </c>
      <c r="H372" s="259">
        <v>35</v>
      </c>
      <c r="I372" s="260">
        <v>35</v>
      </c>
      <c r="J372" s="261">
        <v>1</v>
      </c>
      <c r="K372" s="264">
        <v>4</v>
      </c>
      <c r="L372" s="262">
        <v>8</v>
      </c>
      <c r="M372" s="265">
        <v>89.873417721519004</v>
      </c>
      <c r="N372" s="256">
        <v>2</v>
      </c>
      <c r="O372" s="266">
        <v>92.405063291139228</v>
      </c>
    </row>
    <row r="373" spans="1:15">
      <c r="A373" s="268" t="s">
        <v>409</v>
      </c>
      <c r="B373" s="255" t="s">
        <v>26</v>
      </c>
      <c r="C373" s="256">
        <v>7</v>
      </c>
      <c r="D373" s="257">
        <v>42621</v>
      </c>
      <c r="E373" s="257">
        <v>42628</v>
      </c>
      <c r="F373" s="255" t="s">
        <v>201</v>
      </c>
      <c r="G373" s="258">
        <v>79</v>
      </c>
      <c r="H373" s="259">
        <v>79</v>
      </c>
      <c r="I373" s="260">
        <v>0</v>
      </c>
      <c r="J373" s="261">
        <v>0</v>
      </c>
      <c r="K373" s="57"/>
      <c r="L373" s="262">
        <v>0</v>
      </c>
      <c r="M373" s="266">
        <v>100</v>
      </c>
      <c r="N373" s="256">
        <v>0</v>
      </c>
      <c r="O373" s="266">
        <v>100</v>
      </c>
    </row>
    <row r="374" spans="1:15">
      <c r="A374" s="255" t="s">
        <v>411</v>
      </c>
      <c r="B374" s="255" t="s">
        <v>26</v>
      </c>
      <c r="C374" s="256">
        <v>7</v>
      </c>
      <c r="D374" s="257">
        <v>42635</v>
      </c>
      <c r="E374" s="257">
        <v>42642</v>
      </c>
      <c r="F374" s="255" t="s">
        <v>201</v>
      </c>
      <c r="G374" s="258">
        <v>79</v>
      </c>
      <c r="H374" s="259">
        <v>38</v>
      </c>
      <c r="I374" s="260">
        <v>35</v>
      </c>
      <c r="J374" s="261">
        <v>0</v>
      </c>
      <c r="K374" s="264">
        <v>20</v>
      </c>
      <c r="L374" s="262">
        <v>6</v>
      </c>
      <c r="M374" s="266">
        <v>92.405063291139228</v>
      </c>
      <c r="N374" s="256">
        <v>2</v>
      </c>
      <c r="O374" s="266">
        <v>94.936708860759495</v>
      </c>
    </row>
    <row r="375" spans="1:15">
      <c r="A375" s="255" t="s">
        <v>414</v>
      </c>
      <c r="B375" s="255" t="s">
        <v>26</v>
      </c>
      <c r="C375" s="256">
        <v>7</v>
      </c>
      <c r="D375" s="257">
        <v>42649</v>
      </c>
      <c r="E375" s="257">
        <v>42656</v>
      </c>
      <c r="F375" s="255" t="s">
        <v>201</v>
      </c>
      <c r="G375" s="258">
        <v>79</v>
      </c>
      <c r="H375" s="259">
        <v>47</v>
      </c>
      <c r="I375" s="260">
        <v>24</v>
      </c>
      <c r="J375" s="261">
        <v>1</v>
      </c>
      <c r="K375" s="264">
        <v>2</v>
      </c>
      <c r="L375" s="262">
        <v>7</v>
      </c>
      <c r="M375" s="266">
        <v>91.139240506329116</v>
      </c>
      <c r="N375" s="256">
        <v>2</v>
      </c>
      <c r="O375" s="266">
        <v>93.670886075949369</v>
      </c>
    </row>
    <row r="376" spans="1:15">
      <c r="A376" s="255" t="s">
        <v>417</v>
      </c>
      <c r="B376" s="255" t="s">
        <v>26</v>
      </c>
      <c r="C376" s="256">
        <v>7</v>
      </c>
      <c r="D376" s="257">
        <v>42663</v>
      </c>
      <c r="E376" s="257">
        <v>42670</v>
      </c>
      <c r="F376" s="255" t="s">
        <v>201</v>
      </c>
      <c r="G376" s="258">
        <v>79</v>
      </c>
      <c r="H376" s="259">
        <v>7</v>
      </c>
      <c r="I376" s="260">
        <v>40</v>
      </c>
      <c r="J376" s="261">
        <v>4</v>
      </c>
      <c r="K376" s="57"/>
      <c r="L376" s="262">
        <v>28</v>
      </c>
      <c r="M376" s="263">
        <v>64.556962025316452</v>
      </c>
      <c r="N376" s="256">
        <v>2</v>
      </c>
      <c r="O376" s="263">
        <v>67.088607594936704</v>
      </c>
    </row>
    <row r="377" spans="1:15">
      <c r="A377" s="254" t="s">
        <v>421</v>
      </c>
      <c r="B377" s="255" t="s">
        <v>26</v>
      </c>
      <c r="C377" s="256">
        <v>7</v>
      </c>
      <c r="D377" s="257">
        <v>42677</v>
      </c>
      <c r="E377" s="257">
        <v>42684</v>
      </c>
      <c r="F377" s="255" t="s">
        <v>201</v>
      </c>
      <c r="G377" s="258">
        <v>79</v>
      </c>
      <c r="H377" s="259">
        <v>6</v>
      </c>
      <c r="I377" s="260">
        <v>9</v>
      </c>
      <c r="J377" s="261">
        <v>1</v>
      </c>
      <c r="K377" s="57"/>
      <c r="L377" s="262">
        <v>63</v>
      </c>
      <c r="M377" s="263">
        <v>20.25316455696203</v>
      </c>
      <c r="N377" s="256">
        <v>3</v>
      </c>
      <c r="O377" s="263">
        <v>24.050632911392405</v>
      </c>
    </row>
    <row r="378" spans="1:15">
      <c r="A378" s="254" t="s">
        <v>425</v>
      </c>
      <c r="B378" s="255" t="s">
        <v>26</v>
      </c>
      <c r="C378" s="256">
        <v>7</v>
      </c>
      <c r="D378" s="257">
        <v>42691</v>
      </c>
      <c r="E378" s="257">
        <v>42698</v>
      </c>
      <c r="F378" s="255" t="s">
        <v>201</v>
      </c>
      <c r="G378" s="258">
        <v>79</v>
      </c>
      <c r="H378" s="259">
        <v>2</v>
      </c>
      <c r="I378" s="260">
        <v>2</v>
      </c>
      <c r="J378" s="261">
        <v>0</v>
      </c>
      <c r="K378" s="57"/>
      <c r="L378" s="262">
        <v>75</v>
      </c>
      <c r="M378" s="269">
        <v>5.0632911392405076</v>
      </c>
      <c r="N378" s="256">
        <v>0</v>
      </c>
      <c r="O378" s="269">
        <v>5.0632911392405076</v>
      </c>
    </row>
    <row r="379" spans="1:15">
      <c r="A379" s="268" t="s">
        <v>616</v>
      </c>
      <c r="B379" s="255" t="s">
        <v>26</v>
      </c>
      <c r="C379" s="256">
        <v>7</v>
      </c>
      <c r="D379" s="257">
        <v>42719</v>
      </c>
      <c r="E379" s="257">
        <v>42726</v>
      </c>
      <c r="F379" s="255" t="s">
        <v>201</v>
      </c>
      <c r="G379" s="258">
        <v>79</v>
      </c>
      <c r="H379" s="259">
        <v>78</v>
      </c>
      <c r="I379" s="260">
        <v>0</v>
      </c>
      <c r="J379" s="261">
        <v>0</v>
      </c>
      <c r="K379" s="57"/>
      <c r="L379" s="262">
        <v>1</v>
      </c>
      <c r="M379" s="266">
        <v>98.73417721518986</v>
      </c>
      <c r="N379" s="256">
        <v>0</v>
      </c>
      <c r="O379" s="266">
        <v>98.73417721518986</v>
      </c>
    </row>
    <row r="380" spans="1:15">
      <c r="A380" s="255" t="s">
        <v>200</v>
      </c>
      <c r="B380" s="255" t="s">
        <v>26</v>
      </c>
      <c r="C380" s="256">
        <v>7</v>
      </c>
      <c r="D380" s="257">
        <v>42733</v>
      </c>
      <c r="E380" s="257">
        <v>42740</v>
      </c>
      <c r="F380" s="255" t="s">
        <v>201</v>
      </c>
      <c r="G380" s="258">
        <v>79</v>
      </c>
      <c r="H380" s="259">
        <v>0</v>
      </c>
      <c r="I380" s="260">
        <v>0</v>
      </c>
      <c r="J380" s="261">
        <v>2</v>
      </c>
      <c r="K380" s="57"/>
      <c r="L380" s="262">
        <v>77</v>
      </c>
      <c r="M380" s="269">
        <v>2.5316455696202538</v>
      </c>
      <c r="N380" s="256">
        <v>0</v>
      </c>
      <c r="O380" s="269">
        <v>2.5316455696202538</v>
      </c>
    </row>
    <row r="381" spans="1:15">
      <c r="A381" s="255" t="s">
        <v>494</v>
      </c>
      <c r="B381" s="255" t="s">
        <v>492</v>
      </c>
      <c r="C381" s="256">
        <v>4</v>
      </c>
      <c r="D381" s="257">
        <v>42471</v>
      </c>
      <c r="E381" s="257">
        <v>42475</v>
      </c>
      <c r="F381" s="255" t="s">
        <v>711</v>
      </c>
      <c r="G381" s="258">
        <v>14</v>
      </c>
      <c r="H381" s="259">
        <v>0</v>
      </c>
      <c r="I381" s="260">
        <v>6</v>
      </c>
      <c r="J381" s="261">
        <v>0</v>
      </c>
      <c r="K381" s="57"/>
      <c r="L381" s="262">
        <v>8</v>
      </c>
      <c r="M381" s="263">
        <v>42.857142857142854</v>
      </c>
      <c r="N381" s="57"/>
      <c r="O381" s="57"/>
    </row>
    <row r="382" spans="1:15">
      <c r="A382" s="255" t="s">
        <v>495</v>
      </c>
      <c r="B382" s="255" t="s">
        <v>492</v>
      </c>
      <c r="C382" s="256">
        <v>4</v>
      </c>
      <c r="D382" s="257">
        <v>42499</v>
      </c>
      <c r="E382" s="257">
        <v>42503</v>
      </c>
      <c r="F382" s="255" t="s">
        <v>711</v>
      </c>
      <c r="G382" s="258">
        <v>14</v>
      </c>
      <c r="H382" s="259">
        <v>0</v>
      </c>
      <c r="I382" s="260">
        <v>2</v>
      </c>
      <c r="J382" s="261">
        <v>2</v>
      </c>
      <c r="K382" s="57"/>
      <c r="L382" s="262">
        <v>10</v>
      </c>
      <c r="M382" s="263">
        <v>28.571428571428573</v>
      </c>
      <c r="N382" s="57"/>
      <c r="O382" s="57"/>
    </row>
    <row r="383" spans="1:15">
      <c r="A383" s="255" t="s">
        <v>496</v>
      </c>
      <c r="B383" s="255" t="s">
        <v>492</v>
      </c>
      <c r="C383" s="256">
        <v>4</v>
      </c>
      <c r="D383" s="257">
        <v>42513</v>
      </c>
      <c r="E383" s="257">
        <v>42517</v>
      </c>
      <c r="F383" s="255" t="s">
        <v>711</v>
      </c>
      <c r="G383" s="258">
        <v>14</v>
      </c>
      <c r="H383" s="259">
        <v>0</v>
      </c>
      <c r="I383" s="260">
        <v>1</v>
      </c>
      <c r="J383" s="261">
        <v>0</v>
      </c>
      <c r="K383" s="57"/>
      <c r="L383" s="262">
        <v>13</v>
      </c>
      <c r="M383" s="269">
        <v>7.1428571428571432</v>
      </c>
      <c r="N383" s="57"/>
      <c r="O383" s="57"/>
    </row>
    <row r="384" spans="1:15">
      <c r="A384" s="255" t="s">
        <v>497</v>
      </c>
      <c r="B384" s="255" t="s">
        <v>492</v>
      </c>
      <c r="C384" s="256">
        <v>4</v>
      </c>
      <c r="D384" s="257">
        <v>42541</v>
      </c>
      <c r="E384" s="257">
        <v>42545</v>
      </c>
      <c r="F384" s="255" t="s">
        <v>711</v>
      </c>
      <c r="G384" s="258">
        <v>14</v>
      </c>
      <c r="H384" s="259">
        <v>0</v>
      </c>
      <c r="I384" s="260">
        <v>4</v>
      </c>
      <c r="J384" s="261">
        <v>1</v>
      </c>
      <c r="K384" s="57"/>
      <c r="L384" s="262">
        <v>9</v>
      </c>
      <c r="M384" s="263">
        <v>35.714285714285715</v>
      </c>
      <c r="N384" s="57"/>
      <c r="O384" s="57"/>
    </row>
    <row r="385" spans="1:15">
      <c r="A385" s="255" t="s">
        <v>498</v>
      </c>
      <c r="B385" s="255" t="s">
        <v>492</v>
      </c>
      <c r="C385" s="256">
        <v>4</v>
      </c>
      <c r="D385" s="257">
        <v>42562</v>
      </c>
      <c r="E385" s="257">
        <v>42566</v>
      </c>
      <c r="F385" s="255" t="s">
        <v>711</v>
      </c>
      <c r="G385" s="258">
        <v>14</v>
      </c>
      <c r="H385" s="259">
        <v>0</v>
      </c>
      <c r="I385" s="260">
        <v>1</v>
      </c>
      <c r="J385" s="261">
        <v>0</v>
      </c>
      <c r="K385" s="57"/>
      <c r="L385" s="262">
        <v>13</v>
      </c>
      <c r="M385" s="269">
        <v>7.1428571428571432</v>
      </c>
      <c r="N385" s="57"/>
      <c r="O385" s="57"/>
    </row>
    <row r="386" spans="1:15">
      <c r="A386" s="255" t="s">
        <v>499</v>
      </c>
      <c r="B386" s="255" t="s">
        <v>492</v>
      </c>
      <c r="C386" s="256">
        <v>4</v>
      </c>
      <c r="D386" s="257">
        <v>42590</v>
      </c>
      <c r="E386" s="257">
        <v>42594</v>
      </c>
      <c r="F386" s="255" t="s">
        <v>711</v>
      </c>
      <c r="G386" s="258">
        <v>14</v>
      </c>
      <c r="H386" s="259">
        <v>0</v>
      </c>
      <c r="I386" s="260">
        <v>6</v>
      </c>
      <c r="J386" s="261">
        <v>0</v>
      </c>
      <c r="K386" s="57"/>
      <c r="L386" s="262">
        <v>8</v>
      </c>
      <c r="M386" s="263">
        <v>42.857142857142854</v>
      </c>
      <c r="N386" s="57"/>
      <c r="O386" s="57"/>
    </row>
    <row r="387" spans="1:15">
      <c r="A387" s="255" t="s">
        <v>500</v>
      </c>
      <c r="B387" s="255" t="s">
        <v>492</v>
      </c>
      <c r="C387" s="256">
        <v>4</v>
      </c>
      <c r="D387" s="257">
        <v>42604</v>
      </c>
      <c r="E387" s="257">
        <v>42608</v>
      </c>
      <c r="F387" s="255" t="s">
        <v>711</v>
      </c>
      <c r="G387" s="258">
        <v>14</v>
      </c>
      <c r="H387" s="259">
        <v>0</v>
      </c>
      <c r="I387" s="260">
        <v>5</v>
      </c>
      <c r="J387" s="261">
        <v>0</v>
      </c>
      <c r="K387" s="57"/>
      <c r="L387" s="262">
        <v>9</v>
      </c>
      <c r="M387" s="263">
        <v>35.714285714285715</v>
      </c>
      <c r="N387" s="57"/>
      <c r="O387" s="57"/>
    </row>
    <row r="388" spans="1:15">
      <c r="A388" s="255" t="s">
        <v>501</v>
      </c>
      <c r="B388" s="255" t="s">
        <v>492</v>
      </c>
      <c r="C388" s="256">
        <v>4</v>
      </c>
      <c r="D388" s="257">
        <v>42632</v>
      </c>
      <c r="E388" s="257">
        <v>42636</v>
      </c>
      <c r="F388" s="255" t="s">
        <v>711</v>
      </c>
      <c r="G388" s="258">
        <v>14</v>
      </c>
      <c r="H388" s="259">
        <v>0</v>
      </c>
      <c r="I388" s="260">
        <v>7</v>
      </c>
      <c r="J388" s="261">
        <v>0</v>
      </c>
      <c r="K388" s="57"/>
      <c r="L388" s="262">
        <v>7</v>
      </c>
      <c r="M388" s="263">
        <v>50</v>
      </c>
      <c r="N388" s="57"/>
      <c r="O388" s="57"/>
    </row>
    <row r="389" spans="1:15">
      <c r="A389" s="255" t="s">
        <v>502</v>
      </c>
      <c r="B389" s="255" t="s">
        <v>492</v>
      </c>
      <c r="C389" s="256">
        <v>4</v>
      </c>
      <c r="D389" s="257">
        <v>42646</v>
      </c>
      <c r="E389" s="257">
        <v>42650</v>
      </c>
      <c r="F389" s="255" t="s">
        <v>711</v>
      </c>
      <c r="G389" s="258">
        <v>14</v>
      </c>
      <c r="H389" s="259">
        <v>0</v>
      </c>
      <c r="I389" s="260">
        <v>3</v>
      </c>
      <c r="J389" s="261">
        <v>0</v>
      </c>
      <c r="K389" s="57"/>
      <c r="L389" s="262">
        <v>11</v>
      </c>
      <c r="M389" s="263">
        <v>21.428571428571427</v>
      </c>
      <c r="N389" s="57"/>
      <c r="O389" s="57"/>
    </row>
    <row r="390" spans="1:15">
      <c r="A390" s="255" t="s">
        <v>503</v>
      </c>
      <c r="B390" s="255" t="s">
        <v>492</v>
      </c>
      <c r="C390" s="256">
        <v>4</v>
      </c>
      <c r="D390" s="257">
        <v>42660</v>
      </c>
      <c r="E390" s="257">
        <v>42664</v>
      </c>
      <c r="F390" s="255" t="s">
        <v>711</v>
      </c>
      <c r="G390" s="258">
        <v>14</v>
      </c>
      <c r="H390" s="259">
        <v>0</v>
      </c>
      <c r="I390" s="260">
        <v>3</v>
      </c>
      <c r="J390" s="261">
        <v>0</v>
      </c>
      <c r="K390" s="57"/>
      <c r="L390" s="262">
        <v>11</v>
      </c>
      <c r="M390" s="263">
        <v>21.428571428571427</v>
      </c>
      <c r="N390" s="256">
        <v>0</v>
      </c>
      <c r="O390" s="263">
        <v>21.428571428571427</v>
      </c>
    </row>
    <row r="391" spans="1:15">
      <c r="A391" s="255" t="s">
        <v>284</v>
      </c>
      <c r="B391" s="255" t="s">
        <v>285</v>
      </c>
      <c r="C391" s="256">
        <v>7</v>
      </c>
      <c r="D391" s="257">
        <v>42454</v>
      </c>
      <c r="E391" s="257">
        <v>42461</v>
      </c>
      <c r="F391" s="255" t="s">
        <v>286</v>
      </c>
      <c r="G391" s="258">
        <v>74</v>
      </c>
      <c r="H391" s="259">
        <v>30</v>
      </c>
      <c r="I391" s="260">
        <v>9</v>
      </c>
      <c r="J391" s="261">
        <v>0</v>
      </c>
      <c r="K391" s="57"/>
      <c r="L391" s="262">
        <v>35</v>
      </c>
      <c r="M391" s="263">
        <v>52.702702702702702</v>
      </c>
      <c r="N391" s="256">
        <v>1</v>
      </c>
      <c r="O391" s="263">
        <v>54.054054054054056</v>
      </c>
    </row>
    <row r="392" spans="1:15">
      <c r="A392" s="255" t="s">
        <v>287</v>
      </c>
      <c r="B392" s="255" t="s">
        <v>285</v>
      </c>
      <c r="C392" s="256">
        <v>7</v>
      </c>
      <c r="D392" s="257">
        <v>42461</v>
      </c>
      <c r="E392" s="257">
        <v>42468</v>
      </c>
      <c r="F392" s="255" t="s">
        <v>286</v>
      </c>
      <c r="G392" s="258">
        <v>74</v>
      </c>
      <c r="H392" s="259">
        <v>15</v>
      </c>
      <c r="I392" s="260">
        <v>12</v>
      </c>
      <c r="J392" s="261">
        <v>0</v>
      </c>
      <c r="K392" s="57"/>
      <c r="L392" s="262">
        <v>47</v>
      </c>
      <c r="M392" s="263">
        <v>36.486486486486484</v>
      </c>
      <c r="N392" s="256">
        <v>5</v>
      </c>
      <c r="O392" s="263">
        <v>43.243243243243242</v>
      </c>
    </row>
    <row r="393" spans="1:15">
      <c r="A393" s="254" t="s">
        <v>288</v>
      </c>
      <c r="B393" s="255" t="s">
        <v>285</v>
      </c>
      <c r="C393" s="256">
        <v>7</v>
      </c>
      <c r="D393" s="257">
        <v>42468</v>
      </c>
      <c r="E393" s="257">
        <v>42475</v>
      </c>
      <c r="F393" s="255" t="s">
        <v>286</v>
      </c>
      <c r="G393" s="258">
        <v>74</v>
      </c>
      <c r="H393" s="259">
        <v>24</v>
      </c>
      <c r="I393" s="260">
        <v>35</v>
      </c>
      <c r="J393" s="261">
        <v>3</v>
      </c>
      <c r="K393" s="264">
        <v>2</v>
      </c>
      <c r="L393" s="262">
        <v>12</v>
      </c>
      <c r="M393" s="265">
        <v>83.78378378378379</v>
      </c>
      <c r="N393" s="256">
        <v>0</v>
      </c>
      <c r="O393" s="265">
        <v>83.78378378378379</v>
      </c>
    </row>
    <row r="394" spans="1:15">
      <c r="A394" s="254" t="s">
        <v>289</v>
      </c>
      <c r="B394" s="255" t="s">
        <v>285</v>
      </c>
      <c r="C394" s="256">
        <v>7</v>
      </c>
      <c r="D394" s="257">
        <v>42475</v>
      </c>
      <c r="E394" s="257">
        <v>42482</v>
      </c>
      <c r="F394" s="255" t="s">
        <v>286</v>
      </c>
      <c r="G394" s="258">
        <v>74</v>
      </c>
      <c r="H394" s="259">
        <v>49</v>
      </c>
      <c r="I394" s="260">
        <v>25</v>
      </c>
      <c r="J394" s="261">
        <v>0</v>
      </c>
      <c r="K394" s="264">
        <v>6</v>
      </c>
      <c r="L394" s="262">
        <v>0</v>
      </c>
      <c r="M394" s="266">
        <v>100</v>
      </c>
      <c r="N394" s="256">
        <v>0</v>
      </c>
      <c r="O394" s="266">
        <v>100</v>
      </c>
    </row>
    <row r="395" spans="1:15">
      <c r="A395" s="255" t="s">
        <v>290</v>
      </c>
      <c r="B395" s="255" t="s">
        <v>285</v>
      </c>
      <c r="C395" s="256">
        <v>7</v>
      </c>
      <c r="D395" s="257">
        <v>42489</v>
      </c>
      <c r="E395" s="257">
        <v>42496</v>
      </c>
      <c r="F395" s="255" t="s">
        <v>286</v>
      </c>
      <c r="G395" s="258">
        <v>74</v>
      </c>
      <c r="H395" s="259">
        <v>7</v>
      </c>
      <c r="I395" s="260">
        <v>34</v>
      </c>
      <c r="J395" s="261">
        <v>1</v>
      </c>
      <c r="K395" s="264">
        <v>1</v>
      </c>
      <c r="L395" s="262">
        <v>32</v>
      </c>
      <c r="M395" s="263">
        <v>56.756756756756758</v>
      </c>
      <c r="N395" s="256">
        <v>0</v>
      </c>
      <c r="O395" s="263">
        <v>56.756756756756758</v>
      </c>
    </row>
    <row r="396" spans="1:15">
      <c r="A396" s="268" t="s">
        <v>291</v>
      </c>
      <c r="B396" s="255" t="s">
        <v>285</v>
      </c>
      <c r="C396" s="256">
        <v>7</v>
      </c>
      <c r="D396" s="257">
        <v>42496</v>
      </c>
      <c r="E396" s="257">
        <v>42503</v>
      </c>
      <c r="F396" s="255" t="s">
        <v>286</v>
      </c>
      <c r="G396" s="258">
        <v>74</v>
      </c>
      <c r="H396" s="259">
        <v>74</v>
      </c>
      <c r="I396" s="260">
        <v>0</v>
      </c>
      <c r="J396" s="261">
        <v>0</v>
      </c>
      <c r="K396" s="57"/>
      <c r="L396" s="262">
        <v>0</v>
      </c>
      <c r="M396" s="266">
        <v>100</v>
      </c>
      <c r="N396" s="256">
        <v>0</v>
      </c>
      <c r="O396" s="266">
        <v>100</v>
      </c>
    </row>
    <row r="397" spans="1:15">
      <c r="A397" s="255" t="s">
        <v>292</v>
      </c>
      <c r="B397" s="255" t="s">
        <v>285</v>
      </c>
      <c r="C397" s="256">
        <v>7</v>
      </c>
      <c r="D397" s="257">
        <v>42517</v>
      </c>
      <c r="E397" s="257">
        <v>42524</v>
      </c>
      <c r="F397" s="255" t="s">
        <v>286</v>
      </c>
      <c r="G397" s="258">
        <v>74</v>
      </c>
      <c r="H397" s="259">
        <v>36</v>
      </c>
      <c r="I397" s="260">
        <v>12</v>
      </c>
      <c r="J397" s="261">
        <v>1</v>
      </c>
      <c r="K397" s="264">
        <v>1</v>
      </c>
      <c r="L397" s="262">
        <v>25</v>
      </c>
      <c r="M397" s="263">
        <v>66.21621621621621</v>
      </c>
      <c r="N397" s="256">
        <v>2</v>
      </c>
      <c r="O397" s="263">
        <v>68.918918918918919</v>
      </c>
    </row>
    <row r="398" spans="1:15">
      <c r="A398" s="255" t="s">
        <v>293</v>
      </c>
      <c r="B398" s="255" t="s">
        <v>285</v>
      </c>
      <c r="C398" s="256">
        <v>7</v>
      </c>
      <c r="D398" s="257">
        <v>42524</v>
      </c>
      <c r="E398" s="257">
        <v>42531</v>
      </c>
      <c r="F398" s="255" t="s">
        <v>286</v>
      </c>
      <c r="G398" s="258">
        <v>74</v>
      </c>
      <c r="H398" s="259">
        <v>9</v>
      </c>
      <c r="I398" s="260">
        <v>15</v>
      </c>
      <c r="J398" s="261">
        <v>1</v>
      </c>
      <c r="K398" s="264">
        <v>1</v>
      </c>
      <c r="L398" s="262">
        <v>49</v>
      </c>
      <c r="M398" s="263">
        <v>33.783783783783782</v>
      </c>
      <c r="N398" s="256">
        <v>9</v>
      </c>
      <c r="O398" s="263">
        <v>45.945945945945951</v>
      </c>
    </row>
    <row r="399" spans="1:15">
      <c r="A399" s="255" t="s">
        <v>294</v>
      </c>
      <c r="B399" s="255" t="s">
        <v>285</v>
      </c>
      <c r="C399" s="256">
        <v>7</v>
      </c>
      <c r="D399" s="257">
        <v>42531</v>
      </c>
      <c r="E399" s="257">
        <v>42538</v>
      </c>
      <c r="F399" s="255" t="s">
        <v>286</v>
      </c>
      <c r="G399" s="258">
        <v>74</v>
      </c>
      <c r="H399" s="259">
        <v>18</v>
      </c>
      <c r="I399" s="260">
        <v>5</v>
      </c>
      <c r="J399" s="261">
        <v>2</v>
      </c>
      <c r="K399" s="57"/>
      <c r="L399" s="262">
        <v>49</v>
      </c>
      <c r="M399" s="263">
        <v>33.783783783783782</v>
      </c>
      <c r="N399" s="256">
        <v>0</v>
      </c>
      <c r="O399" s="263">
        <v>33.783783783783782</v>
      </c>
    </row>
    <row r="400" spans="1:15">
      <c r="A400" s="255" t="s">
        <v>295</v>
      </c>
      <c r="B400" s="255" t="s">
        <v>285</v>
      </c>
      <c r="C400" s="256">
        <v>7</v>
      </c>
      <c r="D400" s="257">
        <v>42545</v>
      </c>
      <c r="E400" s="257">
        <v>42552</v>
      </c>
      <c r="F400" s="255" t="s">
        <v>286</v>
      </c>
      <c r="G400" s="258">
        <v>74</v>
      </c>
      <c r="H400" s="259">
        <v>31</v>
      </c>
      <c r="I400" s="260">
        <v>3</v>
      </c>
      <c r="J400" s="261">
        <v>0</v>
      </c>
      <c r="K400" s="57"/>
      <c r="L400" s="262">
        <v>40</v>
      </c>
      <c r="M400" s="263">
        <v>45.945945945945951</v>
      </c>
      <c r="N400" s="256">
        <v>3</v>
      </c>
      <c r="O400" s="263">
        <v>50</v>
      </c>
    </row>
    <row r="401" spans="1:15">
      <c r="A401" s="254" t="s">
        <v>296</v>
      </c>
      <c r="B401" s="255" t="s">
        <v>285</v>
      </c>
      <c r="C401" s="256">
        <v>7</v>
      </c>
      <c r="D401" s="257">
        <v>42552</v>
      </c>
      <c r="E401" s="257">
        <v>42559</v>
      </c>
      <c r="F401" s="255" t="s">
        <v>286</v>
      </c>
      <c r="G401" s="258">
        <v>74</v>
      </c>
      <c r="H401" s="259">
        <v>23</v>
      </c>
      <c r="I401" s="260">
        <v>39</v>
      </c>
      <c r="J401" s="261">
        <v>0</v>
      </c>
      <c r="K401" s="264">
        <v>1</v>
      </c>
      <c r="L401" s="262">
        <v>12</v>
      </c>
      <c r="M401" s="265">
        <v>83.78378378378379</v>
      </c>
      <c r="N401" s="256">
        <v>2</v>
      </c>
      <c r="O401" s="265">
        <v>86.486486486486484</v>
      </c>
    </row>
    <row r="402" spans="1:15">
      <c r="A402" s="254" t="s">
        <v>297</v>
      </c>
      <c r="B402" s="255" t="s">
        <v>285</v>
      </c>
      <c r="C402" s="256">
        <v>7</v>
      </c>
      <c r="D402" s="257">
        <v>42566</v>
      </c>
      <c r="E402" s="257">
        <v>42573</v>
      </c>
      <c r="F402" s="255" t="s">
        <v>286</v>
      </c>
      <c r="G402" s="258">
        <v>74</v>
      </c>
      <c r="H402" s="259">
        <v>20</v>
      </c>
      <c r="I402" s="260">
        <v>6</v>
      </c>
      <c r="J402" s="261">
        <v>0</v>
      </c>
      <c r="K402" s="264">
        <v>2</v>
      </c>
      <c r="L402" s="262">
        <v>48</v>
      </c>
      <c r="M402" s="263">
        <v>35.135135135135137</v>
      </c>
      <c r="N402" s="256">
        <v>2</v>
      </c>
      <c r="O402" s="263">
        <v>37.837837837837839</v>
      </c>
    </row>
    <row r="403" spans="1:15">
      <c r="A403" s="254" t="s">
        <v>298</v>
      </c>
      <c r="B403" s="255" t="s">
        <v>285</v>
      </c>
      <c r="C403" s="256">
        <v>7</v>
      </c>
      <c r="D403" s="257">
        <v>42573</v>
      </c>
      <c r="E403" s="257">
        <v>42580</v>
      </c>
      <c r="F403" s="255" t="s">
        <v>286</v>
      </c>
      <c r="G403" s="258">
        <v>74</v>
      </c>
      <c r="H403" s="259">
        <v>11</v>
      </c>
      <c r="I403" s="260">
        <v>15</v>
      </c>
      <c r="J403" s="261">
        <v>0</v>
      </c>
      <c r="K403" s="57"/>
      <c r="L403" s="262">
        <v>48</v>
      </c>
      <c r="M403" s="263">
        <v>35.135135135135137</v>
      </c>
      <c r="N403" s="256">
        <v>1</v>
      </c>
      <c r="O403" s="263">
        <v>36.486486486486484</v>
      </c>
    </row>
    <row r="404" spans="1:15">
      <c r="A404" s="254" t="s">
        <v>299</v>
      </c>
      <c r="B404" s="255" t="s">
        <v>285</v>
      </c>
      <c r="C404" s="256">
        <v>7</v>
      </c>
      <c r="D404" s="257">
        <v>42587</v>
      </c>
      <c r="E404" s="257">
        <v>42594</v>
      </c>
      <c r="F404" s="255" t="s">
        <v>286</v>
      </c>
      <c r="G404" s="258">
        <v>74</v>
      </c>
      <c r="H404" s="259">
        <v>3</v>
      </c>
      <c r="I404" s="260">
        <v>22</v>
      </c>
      <c r="J404" s="261">
        <v>1</v>
      </c>
      <c r="K404" s="264">
        <v>3</v>
      </c>
      <c r="L404" s="262">
        <v>48</v>
      </c>
      <c r="M404" s="263">
        <v>35.135135135135137</v>
      </c>
      <c r="N404" s="256">
        <v>2</v>
      </c>
      <c r="O404" s="263">
        <v>37.837837837837839</v>
      </c>
    </row>
    <row r="405" spans="1:15">
      <c r="A405" s="254" t="s">
        <v>300</v>
      </c>
      <c r="B405" s="255" t="s">
        <v>285</v>
      </c>
      <c r="C405" s="256">
        <v>7</v>
      </c>
      <c r="D405" s="257">
        <v>42594</v>
      </c>
      <c r="E405" s="257">
        <v>42601</v>
      </c>
      <c r="F405" s="255" t="s">
        <v>286</v>
      </c>
      <c r="G405" s="258">
        <v>74</v>
      </c>
      <c r="H405" s="259">
        <v>36</v>
      </c>
      <c r="I405" s="260">
        <v>16</v>
      </c>
      <c r="J405" s="261">
        <v>0</v>
      </c>
      <c r="K405" s="264">
        <v>1</v>
      </c>
      <c r="L405" s="262">
        <v>22</v>
      </c>
      <c r="M405" s="267">
        <v>70.270270270270274</v>
      </c>
      <c r="N405" s="256">
        <v>0</v>
      </c>
      <c r="O405" s="267">
        <v>70.270270270270274</v>
      </c>
    </row>
    <row r="406" spans="1:15">
      <c r="A406" s="255" t="s">
        <v>301</v>
      </c>
      <c r="B406" s="255" t="s">
        <v>285</v>
      </c>
      <c r="C406" s="256">
        <v>7</v>
      </c>
      <c r="D406" s="257">
        <v>42608</v>
      </c>
      <c r="E406" s="257">
        <v>42615</v>
      </c>
      <c r="F406" s="255" t="s">
        <v>286</v>
      </c>
      <c r="G406" s="258">
        <v>74</v>
      </c>
      <c r="H406" s="259">
        <v>16</v>
      </c>
      <c r="I406" s="260">
        <v>7</v>
      </c>
      <c r="J406" s="261">
        <v>2</v>
      </c>
      <c r="K406" s="57"/>
      <c r="L406" s="262">
        <v>49</v>
      </c>
      <c r="M406" s="263">
        <v>33.783783783783782</v>
      </c>
      <c r="N406" s="256">
        <v>0</v>
      </c>
      <c r="O406" s="263">
        <v>33.783783783783782</v>
      </c>
    </row>
    <row r="407" spans="1:15">
      <c r="A407" s="255" t="s">
        <v>302</v>
      </c>
      <c r="B407" s="255" t="s">
        <v>285</v>
      </c>
      <c r="C407" s="256">
        <v>7</v>
      </c>
      <c r="D407" s="257">
        <v>42615</v>
      </c>
      <c r="E407" s="257">
        <v>42622</v>
      </c>
      <c r="F407" s="255" t="s">
        <v>286</v>
      </c>
      <c r="G407" s="258">
        <v>74</v>
      </c>
      <c r="H407" s="259">
        <v>32</v>
      </c>
      <c r="I407" s="260">
        <v>10</v>
      </c>
      <c r="J407" s="261">
        <v>0</v>
      </c>
      <c r="K407" s="57"/>
      <c r="L407" s="262">
        <v>32</v>
      </c>
      <c r="M407" s="263">
        <v>56.756756756756758</v>
      </c>
      <c r="N407" s="256">
        <v>0</v>
      </c>
      <c r="O407" s="263">
        <v>56.756756756756758</v>
      </c>
    </row>
    <row r="408" spans="1:15">
      <c r="A408" s="255" t="s">
        <v>303</v>
      </c>
      <c r="B408" s="255" t="s">
        <v>285</v>
      </c>
      <c r="C408" s="256">
        <v>7</v>
      </c>
      <c r="D408" s="257">
        <v>42629</v>
      </c>
      <c r="E408" s="257">
        <v>42636</v>
      </c>
      <c r="F408" s="255" t="s">
        <v>286</v>
      </c>
      <c r="G408" s="258">
        <v>74</v>
      </c>
      <c r="H408" s="259">
        <v>21</v>
      </c>
      <c r="I408" s="260">
        <v>19</v>
      </c>
      <c r="J408" s="261">
        <v>1</v>
      </c>
      <c r="K408" s="264">
        <v>2</v>
      </c>
      <c r="L408" s="262">
        <v>33</v>
      </c>
      <c r="M408" s="263">
        <v>55.405405405405411</v>
      </c>
      <c r="N408" s="256">
        <v>10</v>
      </c>
      <c r="O408" s="263">
        <v>68.918918918918919</v>
      </c>
    </row>
    <row r="409" spans="1:15">
      <c r="A409" s="255" t="s">
        <v>304</v>
      </c>
      <c r="B409" s="255" t="s">
        <v>285</v>
      </c>
      <c r="C409" s="256">
        <v>7</v>
      </c>
      <c r="D409" s="257">
        <v>42643</v>
      </c>
      <c r="E409" s="257">
        <v>42650</v>
      </c>
      <c r="F409" s="255" t="s">
        <v>286</v>
      </c>
      <c r="G409" s="258">
        <v>74</v>
      </c>
      <c r="H409" s="259">
        <v>19</v>
      </c>
      <c r="I409" s="260">
        <v>9</v>
      </c>
      <c r="J409" s="261">
        <v>0</v>
      </c>
      <c r="K409" s="264">
        <v>2</v>
      </c>
      <c r="L409" s="262">
        <v>46</v>
      </c>
      <c r="M409" s="263">
        <v>37.837837837837839</v>
      </c>
      <c r="N409" s="256">
        <v>2</v>
      </c>
      <c r="O409" s="263">
        <v>40.54054054054054</v>
      </c>
    </row>
    <row r="410" spans="1:15">
      <c r="A410" s="255" t="s">
        <v>305</v>
      </c>
      <c r="B410" s="255" t="s">
        <v>285</v>
      </c>
      <c r="C410" s="256">
        <v>7</v>
      </c>
      <c r="D410" s="257">
        <v>42650</v>
      </c>
      <c r="E410" s="257">
        <v>42657</v>
      </c>
      <c r="F410" s="255" t="s">
        <v>286</v>
      </c>
      <c r="G410" s="258">
        <v>74</v>
      </c>
      <c r="H410" s="259">
        <v>4</v>
      </c>
      <c r="I410" s="260">
        <v>7</v>
      </c>
      <c r="J410" s="261">
        <v>0</v>
      </c>
      <c r="K410" s="57"/>
      <c r="L410" s="262">
        <v>63</v>
      </c>
      <c r="M410" s="270">
        <v>14.864864864864865</v>
      </c>
      <c r="N410" s="256">
        <v>0</v>
      </c>
      <c r="O410" s="270">
        <v>14.864864864864865</v>
      </c>
    </row>
    <row r="411" spans="1:15">
      <c r="A411" s="255" t="s">
        <v>306</v>
      </c>
      <c r="B411" s="255" t="s">
        <v>285</v>
      </c>
      <c r="C411" s="256">
        <v>7</v>
      </c>
      <c r="D411" s="257">
        <v>42657</v>
      </c>
      <c r="E411" s="257">
        <v>42664</v>
      </c>
      <c r="F411" s="255" t="s">
        <v>286</v>
      </c>
      <c r="G411" s="258">
        <v>74</v>
      </c>
      <c r="H411" s="259">
        <v>66</v>
      </c>
      <c r="I411" s="260">
        <v>3</v>
      </c>
      <c r="J411" s="261">
        <v>0</v>
      </c>
      <c r="K411" s="57"/>
      <c r="L411" s="262">
        <v>5</v>
      </c>
      <c r="M411" s="266">
        <v>93.243243243243256</v>
      </c>
      <c r="N411" s="256">
        <v>4</v>
      </c>
      <c r="O411" s="266">
        <v>98.648648648648646</v>
      </c>
    </row>
    <row r="412" spans="1:15">
      <c r="A412" s="254" t="s">
        <v>307</v>
      </c>
      <c r="B412" s="255" t="s">
        <v>285</v>
      </c>
      <c r="C412" s="256">
        <v>7</v>
      </c>
      <c r="D412" s="257">
        <v>42664</v>
      </c>
      <c r="E412" s="257">
        <v>42671</v>
      </c>
      <c r="F412" s="255" t="s">
        <v>286</v>
      </c>
      <c r="G412" s="258">
        <v>74</v>
      </c>
      <c r="H412" s="259">
        <v>45</v>
      </c>
      <c r="I412" s="260">
        <v>18</v>
      </c>
      <c r="J412" s="261">
        <v>3</v>
      </c>
      <c r="K412" s="264">
        <v>4</v>
      </c>
      <c r="L412" s="262">
        <v>8</v>
      </c>
      <c r="M412" s="265">
        <v>89.189189189189207</v>
      </c>
      <c r="N412" s="256">
        <v>1</v>
      </c>
      <c r="O412" s="266">
        <v>90.540540540540547</v>
      </c>
    </row>
    <row r="413" spans="1:15">
      <c r="A413" s="255" t="s">
        <v>308</v>
      </c>
      <c r="B413" s="255" t="s">
        <v>285</v>
      </c>
      <c r="C413" s="256">
        <v>7</v>
      </c>
      <c r="D413" s="257">
        <v>42671</v>
      </c>
      <c r="E413" s="257">
        <v>42678</v>
      </c>
      <c r="F413" s="255" t="s">
        <v>286</v>
      </c>
      <c r="G413" s="258">
        <v>74</v>
      </c>
      <c r="H413" s="259">
        <v>0</v>
      </c>
      <c r="I413" s="260">
        <v>5</v>
      </c>
      <c r="J413" s="261">
        <v>1</v>
      </c>
      <c r="K413" s="57"/>
      <c r="L413" s="262">
        <v>68</v>
      </c>
      <c r="M413" s="269">
        <v>8.1081081081081088</v>
      </c>
      <c r="N413" s="256">
        <v>0</v>
      </c>
      <c r="O413" s="269">
        <v>8.1081081081081088</v>
      </c>
    </row>
    <row r="414" spans="1:15">
      <c r="A414" s="254" t="s">
        <v>309</v>
      </c>
      <c r="B414" s="255" t="s">
        <v>285</v>
      </c>
      <c r="C414" s="256">
        <v>7</v>
      </c>
      <c r="D414" s="257">
        <v>42678</v>
      </c>
      <c r="E414" s="257">
        <v>42685</v>
      </c>
      <c r="F414" s="255" t="s">
        <v>286</v>
      </c>
      <c r="G414" s="258">
        <v>74</v>
      </c>
      <c r="H414" s="259">
        <v>26</v>
      </c>
      <c r="I414" s="260">
        <v>7</v>
      </c>
      <c r="J414" s="261">
        <v>0</v>
      </c>
      <c r="K414" s="57"/>
      <c r="L414" s="262">
        <v>41</v>
      </c>
      <c r="M414" s="263">
        <v>44.594594594594604</v>
      </c>
      <c r="N414" s="256">
        <v>0</v>
      </c>
      <c r="O414" s="263">
        <v>44.594594594594604</v>
      </c>
    </row>
    <row r="415" spans="1:15">
      <c r="A415" s="254" t="s">
        <v>310</v>
      </c>
      <c r="B415" s="255" t="s">
        <v>285</v>
      </c>
      <c r="C415" s="256">
        <v>7</v>
      </c>
      <c r="D415" s="257">
        <v>42685</v>
      </c>
      <c r="E415" s="257">
        <v>42692</v>
      </c>
      <c r="F415" s="255" t="s">
        <v>286</v>
      </c>
      <c r="G415" s="258">
        <v>74</v>
      </c>
      <c r="H415" s="259">
        <v>32</v>
      </c>
      <c r="I415" s="260">
        <v>4</v>
      </c>
      <c r="J415" s="261">
        <v>0</v>
      </c>
      <c r="K415" s="57"/>
      <c r="L415" s="262">
        <v>38</v>
      </c>
      <c r="M415" s="263">
        <v>48.648648648648638</v>
      </c>
      <c r="N415" s="256">
        <v>2</v>
      </c>
      <c r="O415" s="263">
        <v>51.351351351351362</v>
      </c>
    </row>
    <row r="416" spans="1:15">
      <c r="A416" s="254" t="s">
        <v>311</v>
      </c>
      <c r="B416" s="255" t="s">
        <v>285</v>
      </c>
      <c r="C416" s="256">
        <v>7</v>
      </c>
      <c r="D416" s="257">
        <v>42692</v>
      </c>
      <c r="E416" s="257">
        <v>42699</v>
      </c>
      <c r="F416" s="255" t="s">
        <v>286</v>
      </c>
      <c r="G416" s="258">
        <v>74</v>
      </c>
      <c r="H416" s="259">
        <v>1</v>
      </c>
      <c r="I416" s="260">
        <v>7</v>
      </c>
      <c r="J416" s="261">
        <v>0</v>
      </c>
      <c r="K416" s="57"/>
      <c r="L416" s="262">
        <v>66</v>
      </c>
      <c r="M416" s="270">
        <v>10.810810810810811</v>
      </c>
      <c r="N416" s="256">
        <v>0</v>
      </c>
      <c r="O416" s="270">
        <v>10.810810810810811</v>
      </c>
    </row>
    <row r="417" spans="1:15">
      <c r="A417" s="255" t="s">
        <v>428</v>
      </c>
      <c r="B417" s="255" t="s">
        <v>23</v>
      </c>
      <c r="C417" s="256">
        <v>7</v>
      </c>
      <c r="D417" s="257">
        <v>42730</v>
      </c>
      <c r="E417" s="257">
        <v>42737</v>
      </c>
      <c r="F417" s="255" t="s">
        <v>429</v>
      </c>
      <c r="G417" s="258">
        <v>82</v>
      </c>
      <c r="H417" s="259">
        <v>0</v>
      </c>
      <c r="I417" s="260">
        <v>2</v>
      </c>
      <c r="J417" s="261">
        <v>0</v>
      </c>
      <c r="K417" s="57"/>
      <c r="L417" s="262">
        <v>80</v>
      </c>
      <c r="M417" s="269">
        <v>2.4390243902439024</v>
      </c>
      <c r="N417" s="57"/>
      <c r="O417" s="57"/>
    </row>
    <row r="418" spans="1:15">
      <c r="A418" s="255" t="s">
        <v>432</v>
      </c>
      <c r="B418" s="255" t="s">
        <v>52</v>
      </c>
      <c r="C418" s="256">
        <v>7</v>
      </c>
      <c r="D418" s="257">
        <v>42457</v>
      </c>
      <c r="E418" s="257">
        <v>42464</v>
      </c>
      <c r="F418" s="255" t="s">
        <v>431</v>
      </c>
      <c r="G418" s="258">
        <v>82</v>
      </c>
      <c r="H418" s="259">
        <v>31</v>
      </c>
      <c r="I418" s="260">
        <v>13</v>
      </c>
      <c r="J418" s="261">
        <v>0</v>
      </c>
      <c r="K418" s="264">
        <v>1</v>
      </c>
      <c r="L418" s="262">
        <v>38</v>
      </c>
      <c r="M418" s="263">
        <v>53.658536585365852</v>
      </c>
      <c r="N418" s="256">
        <v>3</v>
      </c>
      <c r="O418" s="263">
        <v>57.31707317073171</v>
      </c>
    </row>
    <row r="419" spans="1:15">
      <c r="A419" s="268" t="s">
        <v>434</v>
      </c>
      <c r="B419" s="255" t="s">
        <v>52</v>
      </c>
      <c r="C419" s="256">
        <v>7</v>
      </c>
      <c r="D419" s="257">
        <v>42464</v>
      </c>
      <c r="E419" s="257">
        <v>42471</v>
      </c>
      <c r="F419" s="255" t="s">
        <v>431</v>
      </c>
      <c r="G419" s="258">
        <v>82</v>
      </c>
      <c r="H419" s="259">
        <v>82</v>
      </c>
      <c r="I419" s="260">
        <v>0</v>
      </c>
      <c r="J419" s="261">
        <v>0</v>
      </c>
      <c r="K419" s="57"/>
      <c r="L419" s="262">
        <v>0</v>
      </c>
      <c r="M419" s="266">
        <v>100</v>
      </c>
      <c r="N419" s="256">
        <v>0</v>
      </c>
      <c r="O419" s="266">
        <v>100</v>
      </c>
    </row>
    <row r="420" spans="1:15">
      <c r="A420" s="268" t="s">
        <v>439</v>
      </c>
      <c r="B420" s="255" t="s">
        <v>52</v>
      </c>
      <c r="C420" s="256">
        <v>7</v>
      </c>
      <c r="D420" s="257">
        <v>42471</v>
      </c>
      <c r="E420" s="257">
        <v>42478</v>
      </c>
      <c r="F420" s="255" t="s">
        <v>431</v>
      </c>
      <c r="G420" s="258">
        <v>82</v>
      </c>
      <c r="H420" s="259">
        <v>82</v>
      </c>
      <c r="I420" s="260">
        <v>0</v>
      </c>
      <c r="J420" s="261">
        <v>0</v>
      </c>
      <c r="K420" s="57"/>
      <c r="L420" s="262">
        <v>0</v>
      </c>
      <c r="M420" s="266">
        <v>100</v>
      </c>
      <c r="N420" s="256">
        <v>0</v>
      </c>
      <c r="O420" s="266">
        <v>100</v>
      </c>
    </row>
    <row r="421" spans="1:15">
      <c r="A421" s="268" t="s">
        <v>443</v>
      </c>
      <c r="B421" s="255" t="s">
        <v>52</v>
      </c>
      <c r="C421" s="256">
        <v>7</v>
      </c>
      <c r="D421" s="257">
        <v>42478</v>
      </c>
      <c r="E421" s="257">
        <v>42485</v>
      </c>
      <c r="F421" s="255" t="s">
        <v>431</v>
      </c>
      <c r="G421" s="258">
        <v>82</v>
      </c>
      <c r="H421" s="259">
        <v>82</v>
      </c>
      <c r="I421" s="260">
        <v>0</v>
      </c>
      <c r="J421" s="261">
        <v>0</v>
      </c>
      <c r="K421" s="57"/>
      <c r="L421" s="262">
        <v>0</v>
      </c>
      <c r="M421" s="266">
        <v>100</v>
      </c>
      <c r="N421" s="256">
        <v>0</v>
      </c>
      <c r="O421" s="266">
        <v>100</v>
      </c>
    </row>
    <row r="422" spans="1:15">
      <c r="A422" s="268" t="s">
        <v>446</v>
      </c>
      <c r="B422" s="255" t="s">
        <v>52</v>
      </c>
      <c r="C422" s="256">
        <v>7</v>
      </c>
      <c r="D422" s="257">
        <v>42485</v>
      </c>
      <c r="E422" s="257">
        <v>42492</v>
      </c>
      <c r="F422" s="255" t="s">
        <v>431</v>
      </c>
      <c r="G422" s="258">
        <v>82</v>
      </c>
      <c r="H422" s="259">
        <v>80</v>
      </c>
      <c r="I422" s="260">
        <v>2</v>
      </c>
      <c r="J422" s="261">
        <v>0</v>
      </c>
      <c r="K422" s="57"/>
      <c r="L422" s="262">
        <v>0</v>
      </c>
      <c r="M422" s="266">
        <v>100</v>
      </c>
      <c r="N422" s="256">
        <v>0</v>
      </c>
      <c r="O422" s="266">
        <v>100</v>
      </c>
    </row>
    <row r="423" spans="1:15">
      <c r="A423" s="255" t="s">
        <v>448</v>
      </c>
      <c r="B423" s="255" t="s">
        <v>52</v>
      </c>
      <c r="C423" s="256">
        <v>7</v>
      </c>
      <c r="D423" s="257">
        <v>42492</v>
      </c>
      <c r="E423" s="257">
        <v>42499</v>
      </c>
      <c r="F423" s="255" t="s">
        <v>431</v>
      </c>
      <c r="G423" s="258">
        <v>82</v>
      </c>
      <c r="H423" s="259">
        <v>35</v>
      </c>
      <c r="I423" s="260">
        <v>39</v>
      </c>
      <c r="J423" s="261">
        <v>2</v>
      </c>
      <c r="K423" s="264">
        <v>6</v>
      </c>
      <c r="L423" s="262">
        <v>6</v>
      </c>
      <c r="M423" s="266">
        <v>92.682926829268297</v>
      </c>
      <c r="N423" s="256">
        <v>2</v>
      </c>
      <c r="O423" s="266">
        <v>95.121951219512198</v>
      </c>
    </row>
    <row r="424" spans="1:15">
      <c r="A424" s="255" t="s">
        <v>430</v>
      </c>
      <c r="B424" s="255" t="s">
        <v>30</v>
      </c>
      <c r="C424" s="256">
        <v>7</v>
      </c>
      <c r="D424" s="257">
        <v>42456</v>
      </c>
      <c r="E424" s="257">
        <v>42463</v>
      </c>
      <c r="F424" s="255" t="s">
        <v>431</v>
      </c>
      <c r="G424" s="258">
        <v>82</v>
      </c>
      <c r="H424" s="259">
        <v>18</v>
      </c>
      <c r="I424" s="260">
        <v>43</v>
      </c>
      <c r="J424" s="261">
        <v>1</v>
      </c>
      <c r="K424" s="264">
        <v>7</v>
      </c>
      <c r="L424" s="262">
        <v>20</v>
      </c>
      <c r="M424" s="267">
        <v>75.609756097560961</v>
      </c>
      <c r="N424" s="256">
        <v>0</v>
      </c>
      <c r="O424" s="267">
        <v>75.609756097560961</v>
      </c>
    </row>
    <row r="425" spans="1:15">
      <c r="A425" s="255" t="s">
        <v>433</v>
      </c>
      <c r="B425" s="255" t="s">
        <v>30</v>
      </c>
      <c r="C425" s="256">
        <v>7</v>
      </c>
      <c r="D425" s="257">
        <v>42463</v>
      </c>
      <c r="E425" s="257">
        <v>42470</v>
      </c>
      <c r="F425" s="255" t="s">
        <v>431</v>
      </c>
      <c r="G425" s="258">
        <v>82</v>
      </c>
      <c r="H425" s="259">
        <v>13</v>
      </c>
      <c r="I425" s="260">
        <v>44</v>
      </c>
      <c r="J425" s="261">
        <v>2</v>
      </c>
      <c r="K425" s="57"/>
      <c r="L425" s="262">
        <v>23</v>
      </c>
      <c r="M425" s="267">
        <v>71.951219512195124</v>
      </c>
      <c r="N425" s="256">
        <v>3</v>
      </c>
      <c r="O425" s="267">
        <v>75.609756097560961</v>
      </c>
    </row>
    <row r="426" spans="1:15">
      <c r="A426" s="255" t="s">
        <v>438</v>
      </c>
      <c r="B426" s="255" t="s">
        <v>30</v>
      </c>
      <c r="C426" s="256">
        <v>7</v>
      </c>
      <c r="D426" s="257">
        <v>42470</v>
      </c>
      <c r="E426" s="257">
        <v>42477</v>
      </c>
      <c r="F426" s="255" t="s">
        <v>431</v>
      </c>
      <c r="G426" s="258">
        <v>82</v>
      </c>
      <c r="H426" s="259">
        <v>13</v>
      </c>
      <c r="I426" s="260">
        <v>49</v>
      </c>
      <c r="J426" s="261">
        <v>2</v>
      </c>
      <c r="K426" s="57"/>
      <c r="L426" s="262">
        <v>18</v>
      </c>
      <c r="M426" s="267">
        <v>78.048780487804876</v>
      </c>
      <c r="N426" s="256">
        <v>0</v>
      </c>
      <c r="O426" s="267">
        <v>78.048780487804876</v>
      </c>
    </row>
    <row r="427" spans="1:15">
      <c r="A427" s="255" t="s">
        <v>442</v>
      </c>
      <c r="B427" s="255" t="s">
        <v>30</v>
      </c>
      <c r="C427" s="256">
        <v>7</v>
      </c>
      <c r="D427" s="257">
        <v>42477</v>
      </c>
      <c r="E427" s="257">
        <v>42484</v>
      </c>
      <c r="F427" s="255" t="s">
        <v>431</v>
      </c>
      <c r="G427" s="258">
        <v>82</v>
      </c>
      <c r="H427" s="259">
        <v>6</v>
      </c>
      <c r="I427" s="260">
        <v>70</v>
      </c>
      <c r="J427" s="261">
        <v>0</v>
      </c>
      <c r="K427" s="57"/>
      <c r="L427" s="262">
        <v>6</v>
      </c>
      <c r="M427" s="266">
        <v>92.682926829268297</v>
      </c>
      <c r="N427" s="256">
        <v>3</v>
      </c>
      <c r="O427" s="266">
        <v>96.341463414634148</v>
      </c>
    </row>
    <row r="428" spans="1:15">
      <c r="A428" s="255" t="s">
        <v>445</v>
      </c>
      <c r="B428" s="255" t="s">
        <v>30</v>
      </c>
      <c r="C428" s="256">
        <v>7</v>
      </c>
      <c r="D428" s="257">
        <v>42484</v>
      </c>
      <c r="E428" s="257">
        <v>42491</v>
      </c>
      <c r="F428" s="255" t="s">
        <v>431</v>
      </c>
      <c r="G428" s="258">
        <v>82</v>
      </c>
      <c r="H428" s="259">
        <v>15</v>
      </c>
      <c r="I428" s="260">
        <v>59</v>
      </c>
      <c r="J428" s="261">
        <v>3</v>
      </c>
      <c r="K428" s="264">
        <v>7</v>
      </c>
      <c r="L428" s="262">
        <v>5</v>
      </c>
      <c r="M428" s="266">
        <v>93.902439024390247</v>
      </c>
      <c r="N428" s="256">
        <v>3</v>
      </c>
      <c r="O428" s="266">
        <v>97.560975609756099</v>
      </c>
    </row>
    <row r="429" spans="1:15">
      <c r="A429" s="255" t="s">
        <v>435</v>
      </c>
      <c r="B429" s="255" t="s">
        <v>28</v>
      </c>
      <c r="C429" s="256">
        <v>7</v>
      </c>
      <c r="D429" s="257">
        <v>42467</v>
      </c>
      <c r="E429" s="257">
        <v>42474</v>
      </c>
      <c r="F429" s="255" t="s">
        <v>431</v>
      </c>
      <c r="G429" s="258">
        <v>79</v>
      </c>
      <c r="H429" s="259">
        <v>19</v>
      </c>
      <c r="I429" s="260">
        <v>50</v>
      </c>
      <c r="J429" s="261">
        <v>0</v>
      </c>
      <c r="K429" s="264">
        <v>6</v>
      </c>
      <c r="L429" s="262">
        <v>10</v>
      </c>
      <c r="M429" s="265">
        <v>87.341772151898738</v>
      </c>
      <c r="N429" s="256">
        <v>0</v>
      </c>
      <c r="O429" s="265">
        <v>87.341772151898738</v>
      </c>
    </row>
    <row r="430" spans="1:15">
      <c r="A430" s="255" t="s">
        <v>440</v>
      </c>
      <c r="B430" s="255" t="s">
        <v>28</v>
      </c>
      <c r="C430" s="256">
        <v>7</v>
      </c>
      <c r="D430" s="257">
        <v>42474</v>
      </c>
      <c r="E430" s="257">
        <v>42481</v>
      </c>
      <c r="F430" s="255" t="s">
        <v>431</v>
      </c>
      <c r="G430" s="258">
        <v>79</v>
      </c>
      <c r="H430" s="259">
        <v>13</v>
      </c>
      <c r="I430" s="260">
        <v>51</v>
      </c>
      <c r="J430" s="261">
        <v>2</v>
      </c>
      <c r="K430" s="57"/>
      <c r="L430" s="262">
        <v>13</v>
      </c>
      <c r="M430" s="265">
        <v>83.544303797468359</v>
      </c>
      <c r="N430" s="256">
        <v>0</v>
      </c>
      <c r="O430" s="265">
        <v>83.544303797468359</v>
      </c>
    </row>
    <row r="431" spans="1:15">
      <c r="A431" s="268" t="s">
        <v>436</v>
      </c>
      <c r="B431" s="255" t="s">
        <v>437</v>
      </c>
      <c r="C431" s="256">
        <v>7</v>
      </c>
      <c r="D431" s="257">
        <v>42469</v>
      </c>
      <c r="E431" s="257">
        <v>42476</v>
      </c>
      <c r="F431" s="255" t="s">
        <v>431</v>
      </c>
      <c r="G431" s="258">
        <v>81</v>
      </c>
      <c r="H431" s="259">
        <v>80</v>
      </c>
      <c r="I431" s="260">
        <v>0</v>
      </c>
      <c r="J431" s="261">
        <v>0</v>
      </c>
      <c r="K431" s="264">
        <v>2</v>
      </c>
      <c r="L431" s="262">
        <v>1</v>
      </c>
      <c r="M431" s="266">
        <v>98.76543209876543</v>
      </c>
      <c r="N431" s="256">
        <v>0</v>
      </c>
      <c r="O431" s="266">
        <v>98.76543209876543</v>
      </c>
    </row>
    <row r="432" spans="1:15">
      <c r="A432" s="255" t="s">
        <v>441</v>
      </c>
      <c r="B432" s="255" t="s">
        <v>437</v>
      </c>
      <c r="C432" s="256">
        <v>7</v>
      </c>
      <c r="D432" s="257">
        <v>42476</v>
      </c>
      <c r="E432" s="257">
        <v>42483</v>
      </c>
      <c r="F432" s="255" t="s">
        <v>431</v>
      </c>
      <c r="G432" s="258">
        <v>81</v>
      </c>
      <c r="H432" s="259">
        <v>21</v>
      </c>
      <c r="I432" s="260">
        <v>35</v>
      </c>
      <c r="J432" s="261">
        <v>2</v>
      </c>
      <c r="K432" s="264">
        <v>1</v>
      </c>
      <c r="L432" s="262">
        <v>23</v>
      </c>
      <c r="M432" s="267">
        <v>71.604938271604937</v>
      </c>
      <c r="N432" s="256">
        <v>0</v>
      </c>
      <c r="O432" s="267">
        <v>71.604938271604937</v>
      </c>
    </row>
    <row r="433" spans="1:15">
      <c r="A433" s="255" t="s">
        <v>444</v>
      </c>
      <c r="B433" s="255" t="s">
        <v>26</v>
      </c>
      <c r="C433" s="256">
        <v>7</v>
      </c>
      <c r="D433" s="257">
        <v>42481</v>
      </c>
      <c r="E433" s="257">
        <v>42488</v>
      </c>
      <c r="F433" s="255" t="s">
        <v>431</v>
      </c>
      <c r="G433" s="258">
        <v>79</v>
      </c>
      <c r="H433" s="259">
        <v>45</v>
      </c>
      <c r="I433" s="260">
        <v>29</v>
      </c>
      <c r="J433" s="261">
        <v>0</v>
      </c>
      <c r="K433" s="264">
        <v>11</v>
      </c>
      <c r="L433" s="262">
        <v>5</v>
      </c>
      <c r="M433" s="266">
        <v>93.670886075949369</v>
      </c>
      <c r="N433" s="256">
        <v>1</v>
      </c>
      <c r="O433" s="266">
        <v>94.936708860759495</v>
      </c>
    </row>
    <row r="434" spans="1:15">
      <c r="A434" s="255" t="s">
        <v>447</v>
      </c>
      <c r="B434" s="255" t="s">
        <v>26</v>
      </c>
      <c r="C434" s="256">
        <v>7</v>
      </c>
      <c r="D434" s="257">
        <v>42488</v>
      </c>
      <c r="E434" s="257">
        <v>42495</v>
      </c>
      <c r="F434" s="255" t="s">
        <v>431</v>
      </c>
      <c r="G434" s="258">
        <v>79</v>
      </c>
      <c r="H434" s="259">
        <v>38</v>
      </c>
      <c r="I434" s="260">
        <v>38</v>
      </c>
      <c r="J434" s="261">
        <v>1</v>
      </c>
      <c r="K434" s="264">
        <v>2</v>
      </c>
      <c r="L434" s="262">
        <v>2</v>
      </c>
      <c r="M434" s="266">
        <v>97.468354430379748</v>
      </c>
      <c r="N434" s="256">
        <v>1</v>
      </c>
      <c r="O434" s="266">
        <v>98.73417721518986</v>
      </c>
    </row>
    <row r="435" spans="1:15">
      <c r="A435" s="255" t="s">
        <v>449</v>
      </c>
      <c r="B435" s="255" t="s">
        <v>26</v>
      </c>
      <c r="C435" s="256">
        <v>7</v>
      </c>
      <c r="D435" s="257">
        <v>42495</v>
      </c>
      <c r="E435" s="257">
        <v>42502</v>
      </c>
      <c r="F435" s="255" t="s">
        <v>431</v>
      </c>
      <c r="G435" s="258">
        <v>79</v>
      </c>
      <c r="H435" s="259">
        <v>35</v>
      </c>
      <c r="I435" s="260">
        <v>38</v>
      </c>
      <c r="J435" s="261">
        <v>2</v>
      </c>
      <c r="K435" s="264">
        <v>10</v>
      </c>
      <c r="L435" s="262">
        <v>4</v>
      </c>
      <c r="M435" s="266">
        <v>94.936708860759495</v>
      </c>
      <c r="N435" s="256">
        <v>0</v>
      </c>
      <c r="O435" s="266">
        <v>94.936708860759495</v>
      </c>
    </row>
    <row r="436" spans="1:15">
      <c r="A436" s="255" t="s">
        <v>450</v>
      </c>
      <c r="B436" s="255" t="s">
        <v>10</v>
      </c>
      <c r="C436" s="256">
        <v>14</v>
      </c>
      <c r="D436" s="257">
        <v>42495</v>
      </c>
      <c r="E436" s="257">
        <v>42509</v>
      </c>
      <c r="F436" s="255" t="s">
        <v>617</v>
      </c>
      <c r="G436" s="258">
        <v>0</v>
      </c>
      <c r="H436" s="259">
        <v>0</v>
      </c>
      <c r="I436" s="260">
        <v>2</v>
      </c>
      <c r="J436" s="261">
        <v>1</v>
      </c>
      <c r="K436" s="57"/>
      <c r="L436" s="262">
        <v>0</v>
      </c>
      <c r="M436" s="269">
        <v>0</v>
      </c>
      <c r="N436" s="57"/>
      <c r="O436" s="269">
        <v>0</v>
      </c>
    </row>
    <row r="437" spans="1:15">
      <c r="A437" s="255" t="s">
        <v>452</v>
      </c>
      <c r="B437" s="255" t="s">
        <v>10</v>
      </c>
      <c r="C437" s="256">
        <v>14</v>
      </c>
      <c r="D437" s="257">
        <v>42523</v>
      </c>
      <c r="E437" s="257">
        <v>42537</v>
      </c>
      <c r="F437" s="255" t="s">
        <v>617</v>
      </c>
      <c r="G437" s="258">
        <v>0</v>
      </c>
      <c r="H437" s="259">
        <v>0</v>
      </c>
      <c r="I437" s="260">
        <v>6</v>
      </c>
      <c r="J437" s="261">
        <v>0</v>
      </c>
      <c r="K437" s="57"/>
      <c r="L437" s="262">
        <v>0</v>
      </c>
      <c r="M437" s="269">
        <v>0</v>
      </c>
      <c r="N437" s="57"/>
      <c r="O437" s="269">
        <v>0</v>
      </c>
    </row>
    <row r="438" spans="1:15">
      <c r="A438" s="254" t="s">
        <v>454</v>
      </c>
      <c r="B438" s="255" t="s">
        <v>10</v>
      </c>
      <c r="C438" s="256">
        <v>14</v>
      </c>
      <c r="D438" s="257">
        <v>42551</v>
      </c>
      <c r="E438" s="257">
        <v>42565</v>
      </c>
      <c r="F438" s="255" t="s">
        <v>617</v>
      </c>
      <c r="G438" s="258">
        <v>0</v>
      </c>
      <c r="H438" s="259">
        <v>0</v>
      </c>
      <c r="I438" s="260">
        <v>0</v>
      </c>
      <c r="J438" s="261">
        <v>0</v>
      </c>
      <c r="K438" s="57"/>
      <c r="L438" s="262">
        <v>0</v>
      </c>
      <c r="M438" s="269">
        <v>0</v>
      </c>
      <c r="N438" s="57"/>
      <c r="O438" s="269">
        <v>0</v>
      </c>
    </row>
    <row r="439" spans="1:15">
      <c r="A439" s="254" t="s">
        <v>456</v>
      </c>
      <c r="B439" s="255" t="s">
        <v>10</v>
      </c>
      <c r="C439" s="256">
        <v>14</v>
      </c>
      <c r="D439" s="257">
        <v>42579</v>
      </c>
      <c r="E439" s="257">
        <v>42593</v>
      </c>
      <c r="F439" s="255" t="s">
        <v>617</v>
      </c>
      <c r="G439" s="258">
        <v>0</v>
      </c>
      <c r="H439" s="259">
        <v>0</v>
      </c>
      <c r="I439" s="260">
        <v>0</v>
      </c>
      <c r="J439" s="261">
        <v>0</v>
      </c>
      <c r="K439" s="57"/>
      <c r="L439" s="262">
        <v>0</v>
      </c>
      <c r="M439" s="269">
        <v>0</v>
      </c>
      <c r="N439" s="57"/>
      <c r="O439" s="269">
        <v>0</v>
      </c>
    </row>
    <row r="440" spans="1:15">
      <c r="A440" s="255" t="s">
        <v>458</v>
      </c>
      <c r="B440" s="255" t="s">
        <v>10</v>
      </c>
      <c r="C440" s="256">
        <v>14</v>
      </c>
      <c r="D440" s="257">
        <v>42607</v>
      </c>
      <c r="E440" s="257">
        <v>42621</v>
      </c>
      <c r="F440" s="255" t="s">
        <v>617</v>
      </c>
      <c r="G440" s="258">
        <v>0</v>
      </c>
      <c r="H440" s="259">
        <v>0</v>
      </c>
      <c r="I440" s="260">
        <v>2</v>
      </c>
      <c r="J440" s="261">
        <v>0</v>
      </c>
      <c r="K440" s="57"/>
      <c r="L440" s="262">
        <v>0</v>
      </c>
      <c r="M440" s="269">
        <v>0</v>
      </c>
      <c r="N440" s="57"/>
      <c r="O440" s="269">
        <v>0</v>
      </c>
    </row>
    <row r="441" spans="1:15">
      <c r="A441" s="255" t="s">
        <v>460</v>
      </c>
      <c r="B441" s="255" t="s">
        <v>10</v>
      </c>
      <c r="C441" s="256">
        <v>14</v>
      </c>
      <c r="D441" s="257">
        <v>42635</v>
      </c>
      <c r="E441" s="257">
        <v>42649</v>
      </c>
      <c r="F441" s="255" t="s">
        <v>617</v>
      </c>
      <c r="G441" s="258">
        <v>0</v>
      </c>
      <c r="H441" s="259">
        <v>0</v>
      </c>
      <c r="I441" s="260">
        <v>0</v>
      </c>
      <c r="J441" s="261">
        <v>0</v>
      </c>
      <c r="K441" s="57"/>
      <c r="L441" s="262">
        <v>0</v>
      </c>
      <c r="M441" s="269">
        <v>0</v>
      </c>
      <c r="N441" s="57"/>
      <c r="O441" s="269">
        <v>0</v>
      </c>
    </row>
    <row r="442" spans="1:15">
      <c r="A442" s="255" t="s">
        <v>451</v>
      </c>
      <c r="B442" s="255" t="s">
        <v>10</v>
      </c>
      <c r="C442" s="256">
        <v>14</v>
      </c>
      <c r="D442" s="257">
        <v>42509</v>
      </c>
      <c r="E442" s="257">
        <v>42523</v>
      </c>
      <c r="F442" s="255" t="s">
        <v>618</v>
      </c>
      <c r="G442" s="258">
        <v>0</v>
      </c>
      <c r="H442" s="259">
        <v>0</v>
      </c>
      <c r="I442" s="260">
        <v>0</v>
      </c>
      <c r="J442" s="261">
        <v>0</v>
      </c>
      <c r="K442" s="57"/>
      <c r="L442" s="262">
        <v>0</v>
      </c>
      <c r="M442" s="269">
        <v>0</v>
      </c>
      <c r="N442" s="57"/>
      <c r="O442" s="269">
        <v>0</v>
      </c>
    </row>
    <row r="443" spans="1:15">
      <c r="A443" s="255" t="s">
        <v>453</v>
      </c>
      <c r="B443" s="255" t="s">
        <v>10</v>
      </c>
      <c r="C443" s="256">
        <v>14</v>
      </c>
      <c r="D443" s="257">
        <v>42537</v>
      </c>
      <c r="E443" s="257">
        <v>42551</v>
      </c>
      <c r="F443" s="255" t="s">
        <v>618</v>
      </c>
      <c r="G443" s="258">
        <v>0</v>
      </c>
      <c r="H443" s="259">
        <v>0</v>
      </c>
      <c r="I443" s="260">
        <v>7</v>
      </c>
      <c r="J443" s="261">
        <v>3</v>
      </c>
      <c r="K443" s="264">
        <v>4</v>
      </c>
      <c r="L443" s="262">
        <v>0</v>
      </c>
      <c r="M443" s="269">
        <v>0</v>
      </c>
      <c r="N443" s="57"/>
      <c r="O443" s="269">
        <v>0</v>
      </c>
    </row>
    <row r="444" spans="1:15">
      <c r="A444" s="255" t="s">
        <v>455</v>
      </c>
      <c r="B444" s="255" t="s">
        <v>10</v>
      </c>
      <c r="C444" s="256">
        <v>14</v>
      </c>
      <c r="D444" s="257">
        <v>42565</v>
      </c>
      <c r="E444" s="257">
        <v>42579</v>
      </c>
      <c r="F444" s="255" t="s">
        <v>618</v>
      </c>
      <c r="G444" s="258">
        <v>0</v>
      </c>
      <c r="H444" s="259">
        <v>0</v>
      </c>
      <c r="I444" s="260">
        <v>3</v>
      </c>
      <c r="J444" s="261">
        <v>0</v>
      </c>
      <c r="K444" s="57"/>
      <c r="L444" s="262">
        <v>0</v>
      </c>
      <c r="M444" s="269">
        <v>0</v>
      </c>
      <c r="N444" s="57"/>
      <c r="O444" s="269">
        <v>0</v>
      </c>
    </row>
    <row r="445" spans="1:15">
      <c r="A445" s="255" t="s">
        <v>457</v>
      </c>
      <c r="B445" s="255" t="s">
        <v>10</v>
      </c>
      <c r="C445" s="256">
        <v>14</v>
      </c>
      <c r="D445" s="257">
        <v>42593</v>
      </c>
      <c r="E445" s="257">
        <v>42607</v>
      </c>
      <c r="F445" s="255" t="s">
        <v>618</v>
      </c>
      <c r="G445" s="258">
        <v>0</v>
      </c>
      <c r="H445" s="259">
        <v>0</v>
      </c>
      <c r="I445" s="260">
        <v>1</v>
      </c>
      <c r="J445" s="261">
        <v>0</v>
      </c>
      <c r="K445" s="57"/>
      <c r="L445" s="262">
        <v>0</v>
      </c>
      <c r="M445" s="269">
        <v>0</v>
      </c>
      <c r="N445" s="256">
        <v>0</v>
      </c>
      <c r="O445" s="269">
        <v>0</v>
      </c>
    </row>
    <row r="446" spans="1:15">
      <c r="A446" s="255" t="s">
        <v>459</v>
      </c>
      <c r="B446" s="255" t="s">
        <v>10</v>
      </c>
      <c r="C446" s="256">
        <v>14</v>
      </c>
      <c r="D446" s="257">
        <v>42621</v>
      </c>
      <c r="E446" s="257">
        <v>42635</v>
      </c>
      <c r="F446" s="255" t="s">
        <v>618</v>
      </c>
      <c r="G446" s="258">
        <v>0</v>
      </c>
      <c r="H446" s="259">
        <v>0</v>
      </c>
      <c r="I446" s="260">
        <v>1</v>
      </c>
      <c r="J446" s="261">
        <v>0</v>
      </c>
      <c r="K446" s="264">
        <v>2</v>
      </c>
      <c r="L446" s="262">
        <v>0</v>
      </c>
      <c r="M446" s="269">
        <v>0</v>
      </c>
      <c r="N446" s="57"/>
      <c r="O446" s="269">
        <v>0</v>
      </c>
    </row>
    <row r="447" spans="1:15">
      <c r="A447" s="255" t="s">
        <v>461</v>
      </c>
      <c r="B447" s="255" t="s">
        <v>10</v>
      </c>
      <c r="C447" s="256">
        <v>14</v>
      </c>
      <c r="D447" s="257">
        <v>42649</v>
      </c>
      <c r="E447" s="257">
        <v>42663</v>
      </c>
      <c r="F447" s="255" t="s">
        <v>618</v>
      </c>
      <c r="G447" s="258">
        <v>0</v>
      </c>
      <c r="H447" s="259">
        <v>0</v>
      </c>
      <c r="I447" s="260">
        <v>6</v>
      </c>
      <c r="J447" s="261">
        <v>0</v>
      </c>
      <c r="K447" s="57"/>
      <c r="L447" s="262">
        <v>0</v>
      </c>
      <c r="M447" s="269">
        <v>0</v>
      </c>
      <c r="N447" s="57"/>
      <c r="O447" s="269">
        <v>0</v>
      </c>
    </row>
    <row r="448" spans="1:15">
      <c r="A448" s="268" t="s">
        <v>619</v>
      </c>
      <c r="B448" s="255" t="s">
        <v>23</v>
      </c>
      <c r="C448" s="256">
        <v>4</v>
      </c>
      <c r="D448" s="257">
        <v>42449</v>
      </c>
      <c r="E448" s="257">
        <v>42453</v>
      </c>
      <c r="F448" s="255" t="s">
        <v>620</v>
      </c>
      <c r="G448" s="258">
        <v>82</v>
      </c>
      <c r="H448" s="259">
        <v>82</v>
      </c>
      <c r="I448" s="260">
        <v>0</v>
      </c>
      <c r="J448" s="261">
        <v>0</v>
      </c>
      <c r="K448" s="57"/>
      <c r="L448" s="262">
        <v>0</v>
      </c>
      <c r="M448" s="266">
        <v>100</v>
      </c>
      <c r="N448" s="256">
        <v>0</v>
      </c>
      <c r="O448" s="266">
        <v>100</v>
      </c>
    </row>
    <row r="449" spans="1:15">
      <c r="A449" s="255" t="s">
        <v>621</v>
      </c>
      <c r="B449" s="255" t="s">
        <v>463</v>
      </c>
      <c r="C449" s="256">
        <v>7</v>
      </c>
      <c r="D449" s="257">
        <v>42590</v>
      </c>
      <c r="E449" s="257">
        <v>42597</v>
      </c>
      <c r="F449" s="255" t="s">
        <v>712</v>
      </c>
      <c r="G449" s="258">
        <v>62</v>
      </c>
      <c r="H449" s="259">
        <v>0</v>
      </c>
      <c r="I449" s="260">
        <v>3</v>
      </c>
      <c r="J449" s="261">
        <v>2</v>
      </c>
      <c r="K449" s="57"/>
      <c r="L449" s="262">
        <v>57</v>
      </c>
      <c r="M449" s="269">
        <v>8.064516129032258</v>
      </c>
      <c r="N449" s="57"/>
      <c r="O449" s="57"/>
    </row>
    <row r="450" spans="1:15">
      <c r="A450" s="268" t="s">
        <v>622</v>
      </c>
      <c r="B450" s="255" t="s">
        <v>463</v>
      </c>
      <c r="C450" s="256">
        <v>7</v>
      </c>
      <c r="D450" s="257">
        <v>42604</v>
      </c>
      <c r="E450" s="257">
        <v>42611</v>
      </c>
      <c r="F450" s="255" t="s">
        <v>712</v>
      </c>
      <c r="G450" s="258">
        <v>62</v>
      </c>
      <c r="H450" s="259">
        <v>62</v>
      </c>
      <c r="I450" s="260">
        <v>0</v>
      </c>
      <c r="J450" s="261">
        <v>0</v>
      </c>
      <c r="K450" s="57"/>
      <c r="L450" s="262">
        <v>0</v>
      </c>
      <c r="M450" s="266">
        <v>100</v>
      </c>
      <c r="N450" s="256">
        <v>0</v>
      </c>
      <c r="O450" s="266">
        <v>100</v>
      </c>
    </row>
    <row r="451" spans="1:15">
      <c r="A451" s="255" t="s">
        <v>623</v>
      </c>
      <c r="B451" s="255" t="s">
        <v>463</v>
      </c>
      <c r="C451" s="256">
        <v>7</v>
      </c>
      <c r="D451" s="257">
        <v>42618</v>
      </c>
      <c r="E451" s="257">
        <v>42625</v>
      </c>
      <c r="F451" s="255" t="s">
        <v>712</v>
      </c>
      <c r="G451" s="258">
        <v>62</v>
      </c>
      <c r="H451" s="259">
        <v>0</v>
      </c>
      <c r="I451" s="260">
        <v>3</v>
      </c>
      <c r="J451" s="261">
        <v>2</v>
      </c>
      <c r="K451" s="57"/>
      <c r="L451" s="262">
        <v>57</v>
      </c>
      <c r="M451" s="269">
        <v>8.064516129032258</v>
      </c>
      <c r="N451" s="57"/>
      <c r="O451" s="57"/>
    </row>
    <row r="452" spans="1:15">
      <c r="A452" s="255" t="s">
        <v>624</v>
      </c>
      <c r="B452" s="255" t="s">
        <v>463</v>
      </c>
      <c r="C452" s="256">
        <v>7</v>
      </c>
      <c r="D452" s="257">
        <v>42632</v>
      </c>
      <c r="E452" s="257">
        <v>42639</v>
      </c>
      <c r="F452" s="255" t="s">
        <v>712</v>
      </c>
      <c r="G452" s="258">
        <v>62</v>
      </c>
      <c r="H452" s="259">
        <v>0</v>
      </c>
      <c r="I452" s="260">
        <v>1</v>
      </c>
      <c r="J452" s="261">
        <v>0</v>
      </c>
      <c r="K452" s="57"/>
      <c r="L452" s="262">
        <v>61</v>
      </c>
      <c r="M452" s="269">
        <v>1.6129032258064515</v>
      </c>
      <c r="N452" s="256">
        <v>0</v>
      </c>
      <c r="O452" s="269">
        <v>1.6129032258064515</v>
      </c>
    </row>
    <row r="453" spans="1:15">
      <c r="A453" s="255" t="s">
        <v>625</v>
      </c>
      <c r="B453" s="255" t="s">
        <v>463</v>
      </c>
      <c r="C453" s="256">
        <v>7</v>
      </c>
      <c r="D453" s="257">
        <v>42646</v>
      </c>
      <c r="E453" s="257">
        <v>42653</v>
      </c>
      <c r="F453" s="255" t="s">
        <v>712</v>
      </c>
      <c r="G453" s="258">
        <v>62</v>
      </c>
      <c r="H453" s="259">
        <v>7</v>
      </c>
      <c r="I453" s="260">
        <v>1</v>
      </c>
      <c r="J453" s="261">
        <v>0</v>
      </c>
      <c r="K453" s="57"/>
      <c r="L453" s="262">
        <v>54</v>
      </c>
      <c r="M453" s="270">
        <v>12.903225806451612</v>
      </c>
      <c r="N453" s="256">
        <v>0</v>
      </c>
      <c r="O453" s="270">
        <v>12.903225806451612</v>
      </c>
    </row>
    <row r="454" spans="1:15">
      <c r="A454" s="255" t="s">
        <v>626</v>
      </c>
      <c r="B454" s="255" t="s">
        <v>463</v>
      </c>
      <c r="C454" s="256">
        <v>7</v>
      </c>
      <c r="D454" s="257">
        <v>42660</v>
      </c>
      <c r="E454" s="257">
        <v>42667</v>
      </c>
      <c r="F454" s="255" t="s">
        <v>712</v>
      </c>
      <c r="G454" s="258">
        <v>62</v>
      </c>
      <c r="H454" s="259">
        <v>1</v>
      </c>
      <c r="I454" s="260">
        <v>6</v>
      </c>
      <c r="J454" s="261">
        <v>0</v>
      </c>
      <c r="K454" s="264">
        <v>1</v>
      </c>
      <c r="L454" s="262">
        <v>55</v>
      </c>
      <c r="M454" s="270">
        <v>11.29032258064516</v>
      </c>
      <c r="N454" s="256">
        <v>0</v>
      </c>
      <c r="O454" s="270">
        <v>11.29032258064516</v>
      </c>
    </row>
    <row r="455" spans="1:15">
      <c r="A455" s="255" t="s">
        <v>627</v>
      </c>
      <c r="B455" s="255" t="s">
        <v>463</v>
      </c>
      <c r="C455" s="256">
        <v>7</v>
      </c>
      <c r="D455" s="257">
        <v>42674</v>
      </c>
      <c r="E455" s="257">
        <v>42681</v>
      </c>
      <c r="F455" s="255" t="s">
        <v>712</v>
      </c>
      <c r="G455" s="258">
        <v>62</v>
      </c>
      <c r="H455" s="259">
        <v>22</v>
      </c>
      <c r="I455" s="260">
        <v>19</v>
      </c>
      <c r="J455" s="261">
        <v>6</v>
      </c>
      <c r="K455" s="264">
        <v>5</v>
      </c>
      <c r="L455" s="262">
        <v>15</v>
      </c>
      <c r="M455" s="267">
        <v>75.806451612903231</v>
      </c>
      <c r="N455" s="256">
        <v>0</v>
      </c>
      <c r="O455" s="267">
        <v>75.806451612903231</v>
      </c>
    </row>
    <row r="456" spans="1:15">
      <c r="A456" s="255" t="s">
        <v>628</v>
      </c>
      <c r="B456" s="255" t="s">
        <v>463</v>
      </c>
      <c r="C456" s="256">
        <v>7</v>
      </c>
      <c r="D456" s="257">
        <v>42688</v>
      </c>
      <c r="E456" s="257">
        <v>42695</v>
      </c>
      <c r="F456" s="255" t="s">
        <v>712</v>
      </c>
      <c r="G456" s="258">
        <v>62</v>
      </c>
      <c r="H456" s="259">
        <v>0</v>
      </c>
      <c r="I456" s="260">
        <v>7</v>
      </c>
      <c r="J456" s="261">
        <v>0</v>
      </c>
      <c r="K456" s="57"/>
      <c r="L456" s="262">
        <v>55</v>
      </c>
      <c r="M456" s="270">
        <v>11.29032258064516</v>
      </c>
      <c r="N456" s="57"/>
      <c r="O456" s="57"/>
    </row>
    <row r="457" spans="1:15">
      <c r="A457" s="255" t="s">
        <v>629</v>
      </c>
      <c r="B457" s="255" t="s">
        <v>463</v>
      </c>
      <c r="C457" s="256">
        <v>7</v>
      </c>
      <c r="D457" s="257">
        <v>42702</v>
      </c>
      <c r="E457" s="257">
        <v>42709</v>
      </c>
      <c r="F457" s="255" t="s">
        <v>712</v>
      </c>
      <c r="G457" s="258">
        <v>62</v>
      </c>
      <c r="H457" s="259">
        <v>0</v>
      </c>
      <c r="I457" s="260">
        <v>1</v>
      </c>
      <c r="J457" s="261">
        <v>0</v>
      </c>
      <c r="K457" s="57"/>
      <c r="L457" s="262">
        <v>61</v>
      </c>
      <c r="M457" s="269">
        <v>1.6129032258064515</v>
      </c>
      <c r="N457" s="256">
        <v>0</v>
      </c>
      <c r="O457" s="269">
        <v>1.6129032258064515</v>
      </c>
    </row>
    <row r="458" spans="1:15">
      <c r="A458" s="255" t="s">
        <v>630</v>
      </c>
      <c r="B458" s="255" t="s">
        <v>463</v>
      </c>
      <c r="C458" s="256">
        <v>7</v>
      </c>
      <c r="D458" s="257">
        <v>42716</v>
      </c>
      <c r="E458" s="257">
        <v>42723</v>
      </c>
      <c r="F458" s="255" t="s">
        <v>712</v>
      </c>
      <c r="G458" s="258">
        <v>62</v>
      </c>
      <c r="H458" s="259">
        <v>0</v>
      </c>
      <c r="I458" s="260">
        <v>6</v>
      </c>
      <c r="J458" s="261">
        <v>0</v>
      </c>
      <c r="K458" s="57"/>
      <c r="L458" s="262">
        <v>56</v>
      </c>
      <c r="M458" s="269">
        <v>9.6774193548387117</v>
      </c>
      <c r="N458" s="57"/>
      <c r="O458" s="57"/>
    </row>
    <row r="459" spans="1:15">
      <c r="A459" s="255" t="s">
        <v>631</v>
      </c>
      <c r="B459" s="255" t="s">
        <v>463</v>
      </c>
      <c r="C459" s="256">
        <v>7</v>
      </c>
      <c r="D459" s="257">
        <v>42730</v>
      </c>
      <c r="E459" s="257">
        <v>42737</v>
      </c>
      <c r="F459" s="255" t="s">
        <v>712</v>
      </c>
      <c r="G459" s="258">
        <v>62</v>
      </c>
      <c r="H459" s="259">
        <v>7</v>
      </c>
      <c r="I459" s="260">
        <v>8</v>
      </c>
      <c r="J459" s="261">
        <v>0</v>
      </c>
      <c r="K459" s="264">
        <v>2</v>
      </c>
      <c r="L459" s="262">
        <v>47</v>
      </c>
      <c r="M459" s="263">
        <v>24.193548387096776</v>
      </c>
      <c r="N459" s="256">
        <v>0</v>
      </c>
      <c r="O459" s="263">
        <v>24.193548387096776</v>
      </c>
    </row>
    <row r="460" spans="1:15">
      <c r="A460" s="255" t="s">
        <v>462</v>
      </c>
      <c r="B460" s="255" t="s">
        <v>463</v>
      </c>
      <c r="C460" s="256">
        <v>7</v>
      </c>
      <c r="D460" s="257">
        <v>42373</v>
      </c>
      <c r="E460" s="257">
        <v>42380</v>
      </c>
      <c r="F460" s="255" t="s">
        <v>464</v>
      </c>
      <c r="G460" s="258">
        <v>62</v>
      </c>
      <c r="H460" s="259">
        <v>4</v>
      </c>
      <c r="I460" s="260">
        <v>58</v>
      </c>
      <c r="J460" s="261">
        <v>0</v>
      </c>
      <c r="K460" s="264">
        <v>4</v>
      </c>
      <c r="L460" s="262">
        <v>0</v>
      </c>
      <c r="M460" s="266">
        <v>100</v>
      </c>
      <c r="N460" s="256">
        <v>0</v>
      </c>
      <c r="O460" s="266">
        <v>100</v>
      </c>
    </row>
    <row r="461" spans="1:15">
      <c r="A461" s="255" t="s">
        <v>467</v>
      </c>
      <c r="B461" s="255" t="s">
        <v>463</v>
      </c>
      <c r="C461" s="256">
        <v>7</v>
      </c>
      <c r="D461" s="257">
        <v>42387</v>
      </c>
      <c r="E461" s="257">
        <v>42394</v>
      </c>
      <c r="F461" s="255" t="s">
        <v>464</v>
      </c>
      <c r="G461" s="258">
        <v>62</v>
      </c>
      <c r="H461" s="259">
        <v>0</v>
      </c>
      <c r="I461" s="260">
        <v>48</v>
      </c>
      <c r="J461" s="261">
        <v>1</v>
      </c>
      <c r="K461" s="264">
        <v>2</v>
      </c>
      <c r="L461" s="262">
        <v>13</v>
      </c>
      <c r="M461" s="267">
        <v>79.032258064516142</v>
      </c>
      <c r="N461" s="57"/>
      <c r="O461" s="57"/>
    </row>
    <row r="462" spans="1:15">
      <c r="A462" s="255" t="s">
        <v>505</v>
      </c>
      <c r="B462" s="255" t="s">
        <v>463</v>
      </c>
      <c r="C462" s="256">
        <v>7</v>
      </c>
      <c r="D462" s="257">
        <v>42401</v>
      </c>
      <c r="E462" s="257">
        <v>42408</v>
      </c>
      <c r="F462" s="255" t="s">
        <v>464</v>
      </c>
      <c r="G462" s="258">
        <v>62</v>
      </c>
      <c r="H462" s="259">
        <v>12</v>
      </c>
      <c r="I462" s="260">
        <v>49</v>
      </c>
      <c r="J462" s="261">
        <v>0</v>
      </c>
      <c r="K462" s="57"/>
      <c r="L462" s="262">
        <v>1</v>
      </c>
      <c r="M462" s="266">
        <v>98.387096774193566</v>
      </c>
      <c r="N462" s="256">
        <v>0</v>
      </c>
      <c r="O462" s="266">
        <v>98.387096774193566</v>
      </c>
    </row>
    <row r="463" spans="1:15">
      <c r="A463" s="255" t="s">
        <v>470</v>
      </c>
      <c r="B463" s="255" t="s">
        <v>463</v>
      </c>
      <c r="C463" s="256">
        <v>7</v>
      </c>
      <c r="D463" s="257">
        <v>42415</v>
      </c>
      <c r="E463" s="257">
        <v>42422</v>
      </c>
      <c r="F463" s="255" t="s">
        <v>464</v>
      </c>
      <c r="G463" s="258">
        <v>62</v>
      </c>
      <c r="H463" s="259">
        <v>13</v>
      </c>
      <c r="I463" s="260">
        <v>36</v>
      </c>
      <c r="J463" s="261">
        <v>0</v>
      </c>
      <c r="K463" s="264">
        <v>4</v>
      </c>
      <c r="L463" s="262">
        <v>13</v>
      </c>
      <c r="M463" s="267">
        <v>79.032258064516142</v>
      </c>
      <c r="N463" s="256">
        <v>0</v>
      </c>
      <c r="O463" s="267">
        <v>79.032258064516142</v>
      </c>
    </row>
    <row r="464" spans="1:15">
      <c r="A464" s="255" t="s">
        <v>472</v>
      </c>
      <c r="B464" s="255" t="s">
        <v>463</v>
      </c>
      <c r="C464" s="256">
        <v>7</v>
      </c>
      <c r="D464" s="257">
        <v>42429</v>
      </c>
      <c r="E464" s="257">
        <v>42436</v>
      </c>
      <c r="F464" s="255" t="s">
        <v>464</v>
      </c>
      <c r="G464" s="258">
        <v>62</v>
      </c>
      <c r="H464" s="259">
        <v>14</v>
      </c>
      <c r="I464" s="260">
        <v>31</v>
      </c>
      <c r="J464" s="261">
        <v>2</v>
      </c>
      <c r="K464" s="264">
        <v>2</v>
      </c>
      <c r="L464" s="262">
        <v>15</v>
      </c>
      <c r="M464" s="267">
        <v>75.806451612903231</v>
      </c>
      <c r="N464" s="256">
        <v>0</v>
      </c>
      <c r="O464" s="267">
        <v>75.806451612903231</v>
      </c>
    </row>
    <row r="465" spans="1:15">
      <c r="A465" s="255" t="s">
        <v>474</v>
      </c>
      <c r="B465" s="255" t="s">
        <v>463</v>
      </c>
      <c r="C465" s="256">
        <v>7</v>
      </c>
      <c r="D465" s="257">
        <v>42443</v>
      </c>
      <c r="E465" s="257">
        <v>42450</v>
      </c>
      <c r="F465" s="255" t="s">
        <v>464</v>
      </c>
      <c r="G465" s="258">
        <v>62</v>
      </c>
      <c r="H465" s="259">
        <v>7</v>
      </c>
      <c r="I465" s="260">
        <v>23</v>
      </c>
      <c r="J465" s="261">
        <v>0</v>
      </c>
      <c r="K465" s="57"/>
      <c r="L465" s="262">
        <v>32</v>
      </c>
      <c r="M465" s="263">
        <v>48.387096774193552</v>
      </c>
      <c r="N465" s="256">
        <v>0</v>
      </c>
      <c r="O465" s="263">
        <v>48.387096774193552</v>
      </c>
    </row>
    <row r="466" spans="1:15">
      <c r="A466" s="255" t="s">
        <v>476</v>
      </c>
      <c r="B466" s="255" t="s">
        <v>463</v>
      </c>
      <c r="C466" s="256">
        <v>7</v>
      </c>
      <c r="D466" s="257">
        <v>42457</v>
      </c>
      <c r="E466" s="257">
        <v>42464</v>
      </c>
      <c r="F466" s="255" t="s">
        <v>464</v>
      </c>
      <c r="G466" s="258">
        <v>62</v>
      </c>
      <c r="H466" s="259">
        <v>21</v>
      </c>
      <c r="I466" s="260">
        <v>17</v>
      </c>
      <c r="J466" s="261">
        <v>2</v>
      </c>
      <c r="K466" s="57"/>
      <c r="L466" s="262">
        <v>22</v>
      </c>
      <c r="M466" s="263">
        <v>64.516129032258064</v>
      </c>
      <c r="N466" s="256">
        <v>0</v>
      </c>
      <c r="O466" s="263">
        <v>64.516129032258064</v>
      </c>
    </row>
    <row r="467" spans="1:15">
      <c r="A467" s="255" t="s">
        <v>479</v>
      </c>
      <c r="B467" s="255" t="s">
        <v>463</v>
      </c>
      <c r="C467" s="256">
        <v>7</v>
      </c>
      <c r="D467" s="257">
        <v>42471</v>
      </c>
      <c r="E467" s="257">
        <v>42478</v>
      </c>
      <c r="F467" s="255" t="s">
        <v>464</v>
      </c>
      <c r="G467" s="258">
        <v>62</v>
      </c>
      <c r="H467" s="259">
        <v>1</v>
      </c>
      <c r="I467" s="260">
        <v>22</v>
      </c>
      <c r="J467" s="261">
        <v>0</v>
      </c>
      <c r="K467" s="57"/>
      <c r="L467" s="262">
        <v>39</v>
      </c>
      <c r="M467" s="263">
        <v>37.096774193548384</v>
      </c>
      <c r="N467" s="256">
        <v>0</v>
      </c>
      <c r="O467" s="263">
        <v>37.096774193548384</v>
      </c>
    </row>
    <row r="468" spans="1:15">
      <c r="A468" s="255" t="s">
        <v>481</v>
      </c>
      <c r="B468" s="255" t="s">
        <v>463</v>
      </c>
      <c r="C468" s="256">
        <v>7</v>
      </c>
      <c r="D468" s="257">
        <v>42597</v>
      </c>
      <c r="E468" s="257">
        <v>42604</v>
      </c>
      <c r="F468" s="255" t="s">
        <v>464</v>
      </c>
      <c r="G468" s="258">
        <v>62</v>
      </c>
      <c r="H468" s="259">
        <v>0</v>
      </c>
      <c r="I468" s="260">
        <v>8</v>
      </c>
      <c r="J468" s="261">
        <v>0</v>
      </c>
      <c r="K468" s="57"/>
      <c r="L468" s="262">
        <v>54</v>
      </c>
      <c r="M468" s="270">
        <v>12.903225806451612</v>
      </c>
      <c r="N468" s="256">
        <v>0</v>
      </c>
      <c r="O468" s="270">
        <v>12.903225806451612</v>
      </c>
    </row>
    <row r="469" spans="1:15">
      <c r="A469" s="255" t="s">
        <v>482</v>
      </c>
      <c r="B469" s="255" t="s">
        <v>463</v>
      </c>
      <c r="C469" s="256">
        <v>7</v>
      </c>
      <c r="D469" s="257">
        <v>42611</v>
      </c>
      <c r="E469" s="257">
        <v>42618</v>
      </c>
      <c r="F469" s="255" t="s">
        <v>464</v>
      </c>
      <c r="G469" s="258">
        <v>62</v>
      </c>
      <c r="H469" s="259">
        <v>0</v>
      </c>
      <c r="I469" s="260">
        <v>5</v>
      </c>
      <c r="J469" s="261">
        <v>0</v>
      </c>
      <c r="K469" s="57"/>
      <c r="L469" s="262">
        <v>57</v>
      </c>
      <c r="M469" s="269">
        <v>8.064516129032258</v>
      </c>
      <c r="N469" s="57"/>
      <c r="O469" s="57"/>
    </row>
    <row r="470" spans="1:15">
      <c r="A470" s="255" t="s">
        <v>483</v>
      </c>
      <c r="B470" s="255" t="s">
        <v>463</v>
      </c>
      <c r="C470" s="256">
        <v>7</v>
      </c>
      <c r="D470" s="257">
        <v>42625</v>
      </c>
      <c r="E470" s="257">
        <v>42632</v>
      </c>
      <c r="F470" s="255" t="s">
        <v>464</v>
      </c>
      <c r="G470" s="258">
        <v>62</v>
      </c>
      <c r="H470" s="259">
        <v>5</v>
      </c>
      <c r="I470" s="260">
        <v>5</v>
      </c>
      <c r="J470" s="261">
        <v>0</v>
      </c>
      <c r="K470" s="57"/>
      <c r="L470" s="262">
        <v>52</v>
      </c>
      <c r="M470" s="270">
        <v>16.129032258064516</v>
      </c>
      <c r="N470" s="256">
        <v>0</v>
      </c>
      <c r="O470" s="270">
        <v>16.129032258064516</v>
      </c>
    </row>
    <row r="471" spans="1:15">
      <c r="A471" s="255" t="s">
        <v>484</v>
      </c>
      <c r="B471" s="255" t="s">
        <v>463</v>
      </c>
      <c r="C471" s="256">
        <v>7</v>
      </c>
      <c r="D471" s="257">
        <v>42639</v>
      </c>
      <c r="E471" s="257">
        <v>42646</v>
      </c>
      <c r="F471" s="255" t="s">
        <v>464</v>
      </c>
      <c r="G471" s="258">
        <v>62</v>
      </c>
      <c r="H471" s="259">
        <v>1</v>
      </c>
      <c r="I471" s="260">
        <v>9</v>
      </c>
      <c r="J471" s="261">
        <v>0</v>
      </c>
      <c r="K471" s="57"/>
      <c r="L471" s="262">
        <v>52</v>
      </c>
      <c r="M471" s="270">
        <v>16.129032258064516</v>
      </c>
      <c r="N471" s="256">
        <v>0</v>
      </c>
      <c r="O471" s="270">
        <v>16.129032258064516</v>
      </c>
    </row>
    <row r="472" spans="1:15">
      <c r="A472" s="255" t="s">
        <v>485</v>
      </c>
      <c r="B472" s="255" t="s">
        <v>463</v>
      </c>
      <c r="C472" s="256">
        <v>7</v>
      </c>
      <c r="D472" s="257">
        <v>42653</v>
      </c>
      <c r="E472" s="257">
        <v>42660</v>
      </c>
      <c r="F472" s="255" t="s">
        <v>464</v>
      </c>
      <c r="G472" s="258">
        <v>62</v>
      </c>
      <c r="H472" s="259">
        <v>7</v>
      </c>
      <c r="I472" s="260">
        <v>19</v>
      </c>
      <c r="J472" s="261">
        <v>0</v>
      </c>
      <c r="K472" s="57"/>
      <c r="L472" s="262">
        <v>36</v>
      </c>
      <c r="M472" s="263">
        <v>41.935483870967744</v>
      </c>
      <c r="N472" s="256">
        <v>1</v>
      </c>
      <c r="O472" s="263">
        <v>43.548387096774192</v>
      </c>
    </row>
    <row r="473" spans="1:15">
      <c r="A473" s="255" t="s">
        <v>486</v>
      </c>
      <c r="B473" s="255" t="s">
        <v>463</v>
      </c>
      <c r="C473" s="256">
        <v>7</v>
      </c>
      <c r="D473" s="257">
        <v>42667</v>
      </c>
      <c r="E473" s="257">
        <v>42674</v>
      </c>
      <c r="F473" s="255" t="s">
        <v>464</v>
      </c>
      <c r="G473" s="258">
        <v>62</v>
      </c>
      <c r="H473" s="259">
        <v>25</v>
      </c>
      <c r="I473" s="260">
        <v>20</v>
      </c>
      <c r="J473" s="261">
        <v>1</v>
      </c>
      <c r="K473" s="264">
        <v>1</v>
      </c>
      <c r="L473" s="262">
        <v>16</v>
      </c>
      <c r="M473" s="267">
        <v>74.193548387096769</v>
      </c>
      <c r="N473" s="256">
        <v>0</v>
      </c>
      <c r="O473" s="267">
        <v>74.193548387096769</v>
      </c>
    </row>
    <row r="474" spans="1:15">
      <c r="A474" s="255" t="s">
        <v>487</v>
      </c>
      <c r="B474" s="255" t="s">
        <v>463</v>
      </c>
      <c r="C474" s="256">
        <v>7</v>
      </c>
      <c r="D474" s="257">
        <v>42681</v>
      </c>
      <c r="E474" s="257">
        <v>42688</v>
      </c>
      <c r="F474" s="255" t="s">
        <v>464</v>
      </c>
      <c r="G474" s="258">
        <v>62</v>
      </c>
      <c r="H474" s="259">
        <v>52</v>
      </c>
      <c r="I474" s="260">
        <v>10</v>
      </c>
      <c r="J474" s="261">
        <v>0</v>
      </c>
      <c r="K474" s="264">
        <v>9</v>
      </c>
      <c r="L474" s="262">
        <v>0</v>
      </c>
      <c r="M474" s="266">
        <v>100</v>
      </c>
      <c r="N474" s="256">
        <v>0</v>
      </c>
      <c r="O474" s="266">
        <v>100</v>
      </c>
    </row>
    <row r="475" spans="1:15">
      <c r="A475" s="255" t="s">
        <v>488</v>
      </c>
      <c r="B475" s="255" t="s">
        <v>463</v>
      </c>
      <c r="C475" s="256">
        <v>7</v>
      </c>
      <c r="D475" s="257">
        <v>42695</v>
      </c>
      <c r="E475" s="257">
        <v>42702</v>
      </c>
      <c r="F475" s="255" t="s">
        <v>464</v>
      </c>
      <c r="G475" s="258">
        <v>62</v>
      </c>
      <c r="H475" s="259">
        <v>17</v>
      </c>
      <c r="I475" s="260">
        <v>18</v>
      </c>
      <c r="J475" s="261">
        <v>2</v>
      </c>
      <c r="K475" s="57"/>
      <c r="L475" s="262">
        <v>25</v>
      </c>
      <c r="M475" s="263">
        <v>59.677419354838712</v>
      </c>
      <c r="N475" s="256">
        <v>4</v>
      </c>
      <c r="O475" s="263">
        <v>66.129032258064512</v>
      </c>
    </row>
    <row r="476" spans="1:15">
      <c r="A476" s="255" t="s">
        <v>489</v>
      </c>
      <c r="B476" s="255" t="s">
        <v>463</v>
      </c>
      <c r="C476" s="256">
        <v>7</v>
      </c>
      <c r="D476" s="257">
        <v>42709</v>
      </c>
      <c r="E476" s="257">
        <v>42716</v>
      </c>
      <c r="F476" s="255" t="s">
        <v>464</v>
      </c>
      <c r="G476" s="258">
        <v>62</v>
      </c>
      <c r="H476" s="259">
        <v>11</v>
      </c>
      <c r="I476" s="260">
        <v>7</v>
      </c>
      <c r="J476" s="261">
        <v>0</v>
      </c>
      <c r="K476" s="57"/>
      <c r="L476" s="262">
        <v>44</v>
      </c>
      <c r="M476" s="263">
        <v>29.032258064516128</v>
      </c>
      <c r="N476" s="256">
        <v>0</v>
      </c>
      <c r="O476" s="263">
        <v>29.032258064516128</v>
      </c>
    </row>
    <row r="477" spans="1:15">
      <c r="A477" s="255" t="s">
        <v>490</v>
      </c>
      <c r="B477" s="255" t="s">
        <v>463</v>
      </c>
      <c r="C477" s="256">
        <v>7</v>
      </c>
      <c r="D477" s="257">
        <v>42723</v>
      </c>
      <c r="E477" s="257">
        <v>42730</v>
      </c>
      <c r="F477" s="255" t="s">
        <v>464</v>
      </c>
      <c r="G477" s="258">
        <v>62</v>
      </c>
      <c r="H477" s="259">
        <v>16</v>
      </c>
      <c r="I477" s="260">
        <v>3</v>
      </c>
      <c r="J477" s="261">
        <v>0</v>
      </c>
      <c r="K477" s="57"/>
      <c r="L477" s="262">
        <v>43</v>
      </c>
      <c r="M477" s="263">
        <v>30.64516129032258</v>
      </c>
      <c r="N477" s="256">
        <v>0</v>
      </c>
      <c r="O477" s="263">
        <v>30.64516129032258</v>
      </c>
    </row>
    <row r="478" spans="1:15">
      <c r="A478" s="255" t="s">
        <v>465</v>
      </c>
      <c r="B478" s="255" t="s">
        <v>466</v>
      </c>
      <c r="C478" s="256">
        <v>7</v>
      </c>
      <c r="D478" s="257">
        <v>42380</v>
      </c>
      <c r="E478" s="257">
        <v>42387</v>
      </c>
      <c r="F478" s="255" t="s">
        <v>464</v>
      </c>
      <c r="G478" s="258">
        <v>62</v>
      </c>
      <c r="H478" s="259">
        <v>17</v>
      </c>
      <c r="I478" s="260">
        <v>18</v>
      </c>
      <c r="J478" s="261">
        <v>0</v>
      </c>
      <c r="K478" s="57"/>
      <c r="L478" s="262">
        <v>27</v>
      </c>
      <c r="M478" s="263">
        <v>56.451612903225808</v>
      </c>
      <c r="N478" s="256">
        <v>0</v>
      </c>
      <c r="O478" s="263">
        <v>56.451612903225808</v>
      </c>
    </row>
    <row r="479" spans="1:15">
      <c r="A479" s="255" t="s">
        <v>468</v>
      </c>
      <c r="B479" s="255" t="s">
        <v>466</v>
      </c>
      <c r="C479" s="256">
        <v>7</v>
      </c>
      <c r="D479" s="257">
        <v>42394</v>
      </c>
      <c r="E479" s="257">
        <v>42401</v>
      </c>
      <c r="F479" s="255" t="s">
        <v>464</v>
      </c>
      <c r="G479" s="258">
        <v>62</v>
      </c>
      <c r="H479" s="259">
        <v>0</v>
      </c>
      <c r="I479" s="260">
        <v>33</v>
      </c>
      <c r="J479" s="261">
        <v>2</v>
      </c>
      <c r="K479" s="57"/>
      <c r="L479" s="262">
        <v>27</v>
      </c>
      <c r="M479" s="263">
        <v>56.451612903225808</v>
      </c>
      <c r="N479" s="57"/>
      <c r="O479" s="57"/>
    </row>
    <row r="480" spans="1:15">
      <c r="A480" s="255" t="s">
        <v>469</v>
      </c>
      <c r="B480" s="255" t="s">
        <v>466</v>
      </c>
      <c r="C480" s="256">
        <v>7</v>
      </c>
      <c r="D480" s="257">
        <v>42408</v>
      </c>
      <c r="E480" s="257">
        <v>42415</v>
      </c>
      <c r="F480" s="255" t="s">
        <v>464</v>
      </c>
      <c r="G480" s="258">
        <v>62</v>
      </c>
      <c r="H480" s="259">
        <v>8</v>
      </c>
      <c r="I480" s="260">
        <v>29</v>
      </c>
      <c r="J480" s="261">
        <v>1</v>
      </c>
      <c r="K480" s="57"/>
      <c r="L480" s="262">
        <v>24</v>
      </c>
      <c r="M480" s="263">
        <v>61.29032258064516</v>
      </c>
      <c r="N480" s="256">
        <v>0</v>
      </c>
      <c r="O480" s="263">
        <v>61.29032258064516</v>
      </c>
    </row>
    <row r="481" spans="1:15">
      <c r="A481" s="255" t="s">
        <v>471</v>
      </c>
      <c r="B481" s="255" t="s">
        <v>466</v>
      </c>
      <c r="C481" s="256">
        <v>7</v>
      </c>
      <c r="D481" s="257">
        <v>42422</v>
      </c>
      <c r="E481" s="257">
        <v>42429</v>
      </c>
      <c r="F481" s="255" t="s">
        <v>464</v>
      </c>
      <c r="G481" s="258">
        <v>62</v>
      </c>
      <c r="H481" s="259">
        <v>9</v>
      </c>
      <c r="I481" s="260">
        <v>19</v>
      </c>
      <c r="J481" s="261">
        <v>2</v>
      </c>
      <c r="K481" s="57"/>
      <c r="L481" s="262">
        <v>32</v>
      </c>
      <c r="M481" s="263">
        <v>48.387096774193552</v>
      </c>
      <c r="N481" s="256">
        <v>0</v>
      </c>
      <c r="O481" s="263">
        <v>48.387096774193552</v>
      </c>
    </row>
    <row r="482" spans="1:15">
      <c r="A482" s="255" t="s">
        <v>473</v>
      </c>
      <c r="B482" s="255" t="s">
        <v>466</v>
      </c>
      <c r="C482" s="256">
        <v>7</v>
      </c>
      <c r="D482" s="257">
        <v>42436</v>
      </c>
      <c r="E482" s="257">
        <v>42443</v>
      </c>
      <c r="F482" s="255" t="s">
        <v>464</v>
      </c>
      <c r="G482" s="258">
        <v>62</v>
      </c>
      <c r="H482" s="259">
        <v>0</v>
      </c>
      <c r="I482" s="260">
        <v>12</v>
      </c>
      <c r="J482" s="261">
        <v>1</v>
      </c>
      <c r="K482" s="57"/>
      <c r="L482" s="262">
        <v>49</v>
      </c>
      <c r="M482" s="263">
        <v>20.967741935483872</v>
      </c>
      <c r="N482" s="57"/>
      <c r="O482" s="57"/>
    </row>
    <row r="483" spans="1:15">
      <c r="A483" s="255" t="s">
        <v>475</v>
      </c>
      <c r="B483" s="255" t="s">
        <v>466</v>
      </c>
      <c r="C483" s="256">
        <v>7</v>
      </c>
      <c r="D483" s="257">
        <v>42450</v>
      </c>
      <c r="E483" s="257">
        <v>42457</v>
      </c>
      <c r="F483" s="255" t="s">
        <v>464</v>
      </c>
      <c r="G483" s="258">
        <v>62</v>
      </c>
      <c r="H483" s="259">
        <v>0</v>
      </c>
      <c r="I483" s="260">
        <v>14</v>
      </c>
      <c r="J483" s="261">
        <v>0</v>
      </c>
      <c r="K483" s="57"/>
      <c r="L483" s="262">
        <v>48</v>
      </c>
      <c r="M483" s="263">
        <v>22.58064516129032</v>
      </c>
      <c r="N483" s="57"/>
      <c r="O483" s="57"/>
    </row>
    <row r="484" spans="1:15">
      <c r="A484" s="255" t="s">
        <v>478</v>
      </c>
      <c r="B484" s="255" t="s">
        <v>466</v>
      </c>
      <c r="C484" s="256">
        <v>7</v>
      </c>
      <c r="D484" s="257">
        <v>42464</v>
      </c>
      <c r="E484" s="257">
        <v>42471</v>
      </c>
      <c r="F484" s="255" t="s">
        <v>464</v>
      </c>
      <c r="G484" s="258">
        <v>62</v>
      </c>
      <c r="H484" s="259">
        <v>3</v>
      </c>
      <c r="I484" s="260">
        <v>9</v>
      </c>
      <c r="J484" s="261">
        <v>0</v>
      </c>
      <c r="K484" s="57"/>
      <c r="L484" s="262">
        <v>50</v>
      </c>
      <c r="M484" s="270">
        <v>19.354838709677423</v>
      </c>
      <c r="N484" s="256">
        <v>0</v>
      </c>
      <c r="O484" s="270">
        <v>19.354838709677423</v>
      </c>
    </row>
    <row r="485" spans="1:15">
      <c r="A485" s="255" t="s">
        <v>480</v>
      </c>
      <c r="B485" s="255" t="s">
        <v>466</v>
      </c>
      <c r="C485" s="256">
        <v>7</v>
      </c>
      <c r="D485" s="257">
        <v>42478</v>
      </c>
      <c r="E485" s="257">
        <v>42485</v>
      </c>
      <c r="F485" s="255" t="s">
        <v>464</v>
      </c>
      <c r="G485" s="258">
        <v>62</v>
      </c>
      <c r="H485" s="259">
        <v>0</v>
      </c>
      <c r="I485" s="260">
        <v>13</v>
      </c>
      <c r="J485" s="261">
        <v>0</v>
      </c>
      <c r="K485" s="57"/>
      <c r="L485" s="262">
        <v>49</v>
      </c>
      <c r="M485" s="263">
        <v>20.967741935483872</v>
      </c>
      <c r="N485" s="57"/>
      <c r="O485" s="5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5" sqref="A5"/>
    </sheetView>
  </sheetViews>
  <sheetFormatPr defaultColWidth="8.85546875" defaultRowHeight="15"/>
  <cols>
    <col min="1" max="1" width="152.42578125" style="278" customWidth="1"/>
    <col min="2" max="16384" width="8.85546875" style="278"/>
  </cols>
  <sheetData>
    <row r="1" spans="1:1" ht="165">
      <c r="A1" s="302" t="s">
        <v>1086</v>
      </c>
    </row>
    <row r="2" spans="1:1">
      <c r="A2" s="302"/>
    </row>
    <row r="4" spans="1:1">
      <c r="A4" s="303"/>
    </row>
    <row r="5" spans="1:1">
      <c r="A5" s="303"/>
    </row>
    <row r="6" spans="1:1">
      <c r="A6" s="30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0"/>
  <sheetViews>
    <sheetView tabSelected="1" workbookViewId="0"/>
  </sheetViews>
  <sheetFormatPr defaultColWidth="8.7109375" defaultRowHeight="15"/>
  <cols>
    <col min="1" max="1" width="15.42578125" style="74" customWidth="1"/>
    <col min="2" max="2" width="39" style="74" customWidth="1"/>
    <col min="3" max="3" width="13.28515625" style="250" customWidth="1"/>
    <col min="4" max="4" width="9.140625" style="19" customWidth="1"/>
    <col min="5" max="5" width="13.85546875" style="19" customWidth="1"/>
    <col min="6" max="6" width="15.140625" style="250" customWidth="1"/>
    <col min="7" max="7" width="12.140625" style="250" customWidth="1"/>
    <col min="8" max="8" width="19.140625" style="250" customWidth="1"/>
    <col min="9" max="9" width="28.42578125" style="273" bestFit="1" customWidth="1"/>
    <col min="10" max="10" width="23.28515625" style="273" bestFit="1" customWidth="1"/>
    <col min="11" max="11" width="23.5703125" style="274" customWidth="1"/>
    <col min="12" max="12" width="18.28515625" style="275" customWidth="1"/>
    <col min="13" max="13" width="16.42578125" style="74" customWidth="1"/>
    <col min="14" max="16384" width="8.7109375" style="74"/>
  </cols>
  <sheetData>
    <row r="1" spans="1:13" s="286" customFormat="1" ht="25.5">
      <c r="A1" s="280" t="s">
        <v>574</v>
      </c>
      <c r="B1" s="281" t="s">
        <v>536</v>
      </c>
      <c r="C1" s="282" t="s">
        <v>538</v>
      </c>
      <c r="D1" s="282" t="s">
        <v>723</v>
      </c>
      <c r="E1" s="282" t="s">
        <v>721</v>
      </c>
      <c r="F1" s="282" t="s">
        <v>720</v>
      </c>
      <c r="G1" s="282" t="s">
        <v>537</v>
      </c>
      <c r="H1" s="282" t="s">
        <v>724</v>
      </c>
      <c r="I1" s="283" t="s">
        <v>1087</v>
      </c>
      <c r="J1" s="283" t="s">
        <v>726</v>
      </c>
      <c r="K1" s="284" t="s">
        <v>1013</v>
      </c>
      <c r="L1" s="284" t="s">
        <v>1014</v>
      </c>
      <c r="M1" s="285" t="s">
        <v>725</v>
      </c>
    </row>
    <row r="2" spans="1:13" s="242" customFormat="1" ht="15" customHeight="1">
      <c r="A2" s="232" t="s">
        <v>576</v>
      </c>
      <c r="B2" s="233" t="s">
        <v>542</v>
      </c>
      <c r="C2" s="234" t="s">
        <v>543</v>
      </c>
      <c r="D2" s="235">
        <v>7</v>
      </c>
      <c r="E2" s="236">
        <v>42697</v>
      </c>
      <c r="F2" s="236">
        <v>42698</v>
      </c>
      <c r="G2" s="236">
        <v>42698</v>
      </c>
      <c r="H2" s="236">
        <v>42705</v>
      </c>
      <c r="I2" s="237">
        <v>0.4</v>
      </c>
      <c r="J2" s="238"/>
      <c r="K2" s="240">
        <v>2799</v>
      </c>
      <c r="L2" s="79">
        <v>1679.3999999999999</v>
      </c>
      <c r="M2" s="241">
        <v>42369</v>
      </c>
    </row>
    <row r="3" spans="1:13" ht="15" customHeight="1">
      <c r="A3" s="232" t="s">
        <v>576</v>
      </c>
      <c r="B3" s="233" t="s">
        <v>542</v>
      </c>
      <c r="C3" s="234" t="s">
        <v>544</v>
      </c>
      <c r="D3" s="235">
        <v>7</v>
      </c>
      <c r="E3" s="236">
        <v>42698</v>
      </c>
      <c r="F3" s="236">
        <v>42699</v>
      </c>
      <c r="G3" s="236">
        <v>42699</v>
      </c>
      <c r="H3" s="236">
        <v>42706</v>
      </c>
      <c r="I3" s="237">
        <v>0.4</v>
      </c>
      <c r="J3" s="238"/>
      <c r="K3" s="240">
        <v>2799</v>
      </c>
      <c r="L3" s="79">
        <v>1679.3999999999999</v>
      </c>
      <c r="M3" s="241">
        <v>42369</v>
      </c>
    </row>
    <row r="4" spans="1:13" s="242" customFormat="1" ht="15" customHeight="1">
      <c r="A4" s="232" t="s">
        <v>576</v>
      </c>
      <c r="B4" s="233" t="s">
        <v>542</v>
      </c>
      <c r="C4" s="234" t="s">
        <v>545</v>
      </c>
      <c r="D4" s="235">
        <v>7</v>
      </c>
      <c r="E4" s="236">
        <v>42700</v>
      </c>
      <c r="F4" s="236">
        <v>42701</v>
      </c>
      <c r="G4" s="236">
        <v>42701</v>
      </c>
      <c r="H4" s="236">
        <v>42708</v>
      </c>
      <c r="I4" s="237">
        <v>0.3</v>
      </c>
      <c r="J4" s="238"/>
      <c r="K4" s="240">
        <v>2899</v>
      </c>
      <c r="L4" s="79">
        <v>2029.3</v>
      </c>
      <c r="M4" s="241">
        <v>42369</v>
      </c>
    </row>
    <row r="5" spans="1:13" ht="15" customHeight="1">
      <c r="A5" s="232" t="s">
        <v>576</v>
      </c>
      <c r="B5" s="233" t="s">
        <v>542</v>
      </c>
      <c r="C5" s="234" t="s">
        <v>541</v>
      </c>
      <c r="D5" s="235">
        <v>7</v>
      </c>
      <c r="E5" s="236">
        <v>42699</v>
      </c>
      <c r="F5" s="236">
        <v>42700</v>
      </c>
      <c r="G5" s="236">
        <v>42702</v>
      </c>
      <c r="H5" s="236">
        <v>42709</v>
      </c>
      <c r="I5" s="237">
        <v>0.3</v>
      </c>
      <c r="J5" s="238"/>
      <c r="K5" s="240">
        <v>2899</v>
      </c>
      <c r="L5" s="79">
        <v>2029.3</v>
      </c>
      <c r="M5" s="241">
        <v>42369</v>
      </c>
    </row>
    <row r="6" spans="1:13" ht="15" customHeight="1">
      <c r="A6" s="232" t="s">
        <v>576</v>
      </c>
      <c r="B6" s="233" t="s">
        <v>542</v>
      </c>
      <c r="C6" s="234" t="s">
        <v>543</v>
      </c>
      <c r="D6" s="235">
        <v>7</v>
      </c>
      <c r="E6" s="236">
        <v>42702</v>
      </c>
      <c r="F6" s="236">
        <v>42703</v>
      </c>
      <c r="G6" s="236">
        <v>42705</v>
      </c>
      <c r="H6" s="236">
        <v>42712</v>
      </c>
      <c r="I6" s="237">
        <v>0.3</v>
      </c>
      <c r="J6" s="238"/>
      <c r="K6" s="240">
        <v>2899</v>
      </c>
      <c r="L6" s="79">
        <v>2029.3</v>
      </c>
      <c r="M6" s="241">
        <v>42369</v>
      </c>
    </row>
    <row r="7" spans="1:13" ht="15" customHeight="1">
      <c r="A7" s="232" t="s">
        <v>576</v>
      </c>
      <c r="B7" s="232" t="s">
        <v>542</v>
      </c>
      <c r="C7" s="234" t="s">
        <v>544</v>
      </c>
      <c r="D7" s="235">
        <v>7</v>
      </c>
      <c r="E7" s="236">
        <v>42703</v>
      </c>
      <c r="F7" s="236">
        <v>42704</v>
      </c>
      <c r="G7" s="236">
        <v>42706</v>
      </c>
      <c r="H7" s="236">
        <v>42713</v>
      </c>
      <c r="I7" s="237">
        <v>0.2</v>
      </c>
      <c r="J7" s="238"/>
      <c r="K7" s="240">
        <v>2899</v>
      </c>
      <c r="L7" s="79">
        <v>2319.2000000000003</v>
      </c>
      <c r="M7" s="241">
        <v>42369</v>
      </c>
    </row>
    <row r="8" spans="1:13" ht="15" customHeight="1">
      <c r="A8" s="232" t="s">
        <v>576</v>
      </c>
      <c r="B8" s="232" t="s">
        <v>542</v>
      </c>
      <c r="C8" s="234" t="s">
        <v>543</v>
      </c>
      <c r="D8" s="235">
        <v>7</v>
      </c>
      <c r="E8" s="236">
        <v>42711</v>
      </c>
      <c r="F8" s="236">
        <v>42712</v>
      </c>
      <c r="G8" s="236">
        <v>42712</v>
      </c>
      <c r="H8" s="236">
        <v>42719</v>
      </c>
      <c r="I8" s="237">
        <v>0.2</v>
      </c>
      <c r="J8" s="238"/>
      <c r="K8" s="240">
        <v>2899</v>
      </c>
      <c r="L8" s="79">
        <v>2319.2000000000003</v>
      </c>
      <c r="M8" s="241">
        <v>42369</v>
      </c>
    </row>
    <row r="9" spans="1:13" ht="15" customHeight="1">
      <c r="A9" s="232" t="s">
        <v>576</v>
      </c>
      <c r="B9" s="232" t="s">
        <v>542</v>
      </c>
      <c r="C9" s="234" t="s">
        <v>544</v>
      </c>
      <c r="D9" s="235">
        <v>7</v>
      </c>
      <c r="E9" s="236">
        <v>42712</v>
      </c>
      <c r="F9" s="236">
        <v>42713</v>
      </c>
      <c r="G9" s="236">
        <v>42713</v>
      </c>
      <c r="H9" s="236">
        <v>42720</v>
      </c>
      <c r="I9" s="237">
        <v>0.3</v>
      </c>
      <c r="J9" s="238"/>
      <c r="K9" s="240">
        <v>2899</v>
      </c>
      <c r="L9" s="79">
        <v>2029.3</v>
      </c>
      <c r="M9" s="241">
        <v>42369</v>
      </c>
    </row>
    <row r="10" spans="1:13" ht="15" customHeight="1">
      <c r="A10" s="232" t="s">
        <v>576</v>
      </c>
      <c r="B10" s="232" t="s">
        <v>542</v>
      </c>
      <c r="C10" s="234" t="s">
        <v>545</v>
      </c>
      <c r="D10" s="235">
        <v>7</v>
      </c>
      <c r="E10" s="236">
        <v>42714</v>
      </c>
      <c r="F10" s="236">
        <v>42715</v>
      </c>
      <c r="G10" s="236">
        <v>42715</v>
      </c>
      <c r="H10" s="236">
        <v>42722</v>
      </c>
      <c r="I10" s="237">
        <v>0.3</v>
      </c>
      <c r="J10" s="238"/>
      <c r="K10" s="240">
        <v>2899</v>
      </c>
      <c r="L10" s="79">
        <v>2029.3</v>
      </c>
      <c r="M10" s="241">
        <v>42369</v>
      </c>
    </row>
    <row r="11" spans="1:13" ht="15" customHeight="1">
      <c r="A11" s="232" t="s">
        <v>576</v>
      </c>
      <c r="B11" s="233" t="s">
        <v>542</v>
      </c>
      <c r="C11" s="234" t="s">
        <v>541</v>
      </c>
      <c r="D11" s="235">
        <v>7</v>
      </c>
      <c r="E11" s="236">
        <v>42713</v>
      </c>
      <c r="F11" s="236">
        <v>42714</v>
      </c>
      <c r="G11" s="236">
        <v>42716</v>
      </c>
      <c r="H11" s="236">
        <v>42723</v>
      </c>
      <c r="I11" s="237">
        <v>0.3</v>
      </c>
      <c r="J11" s="238"/>
      <c r="K11" s="240">
        <v>2899</v>
      </c>
      <c r="L11" s="79">
        <v>2029.3</v>
      </c>
      <c r="M11" s="241">
        <v>42369</v>
      </c>
    </row>
    <row r="12" spans="1:13" ht="15" customHeight="1">
      <c r="A12" s="232" t="s">
        <v>576</v>
      </c>
      <c r="B12" s="233" t="s">
        <v>542</v>
      </c>
      <c r="C12" s="234" t="s">
        <v>544</v>
      </c>
      <c r="D12" s="235">
        <v>7</v>
      </c>
      <c r="E12" s="236">
        <v>42717</v>
      </c>
      <c r="F12" s="236">
        <v>42718</v>
      </c>
      <c r="G12" s="236">
        <v>42720</v>
      </c>
      <c r="H12" s="236">
        <v>42727</v>
      </c>
      <c r="I12" s="237">
        <v>0.4</v>
      </c>
      <c r="J12" s="238"/>
      <c r="K12" s="240">
        <v>2899</v>
      </c>
      <c r="L12" s="79">
        <v>1739.3999999999999</v>
      </c>
      <c r="M12" s="241">
        <v>42369</v>
      </c>
    </row>
    <row r="13" spans="1:13" ht="15" customHeight="1">
      <c r="A13" s="232" t="s">
        <v>576</v>
      </c>
      <c r="B13" s="233" t="s">
        <v>542</v>
      </c>
      <c r="C13" s="234" t="s">
        <v>545</v>
      </c>
      <c r="D13" s="235">
        <v>7</v>
      </c>
      <c r="E13" s="236">
        <v>42719</v>
      </c>
      <c r="F13" s="236">
        <v>42720</v>
      </c>
      <c r="G13" s="236">
        <v>42722</v>
      </c>
      <c r="H13" s="236">
        <v>42729</v>
      </c>
      <c r="I13" s="237">
        <v>0.4</v>
      </c>
      <c r="J13" s="238"/>
      <c r="K13" s="240">
        <v>2899</v>
      </c>
      <c r="L13" s="79">
        <v>1739.3999999999999</v>
      </c>
      <c r="M13" s="241">
        <v>42369</v>
      </c>
    </row>
    <row r="14" spans="1:13" ht="15" customHeight="1">
      <c r="A14" s="232" t="s">
        <v>576</v>
      </c>
      <c r="B14" s="233" t="s">
        <v>542</v>
      </c>
      <c r="C14" s="234" t="s">
        <v>541</v>
      </c>
      <c r="D14" s="235">
        <v>7</v>
      </c>
      <c r="E14" s="236">
        <v>42722</v>
      </c>
      <c r="F14" s="236">
        <v>42723</v>
      </c>
      <c r="G14" s="236">
        <v>42723</v>
      </c>
      <c r="H14" s="236">
        <v>42730</v>
      </c>
      <c r="I14" s="237">
        <v>0.4</v>
      </c>
      <c r="J14" s="238"/>
      <c r="K14" s="240">
        <v>2799</v>
      </c>
      <c r="L14" s="79">
        <v>1679.3999999999999</v>
      </c>
      <c r="M14" s="241">
        <v>42369</v>
      </c>
    </row>
    <row r="15" spans="1:13" ht="15" customHeight="1">
      <c r="A15" s="232" t="s">
        <v>576</v>
      </c>
      <c r="B15" s="233" t="s">
        <v>548</v>
      </c>
      <c r="C15" s="234" t="s">
        <v>549</v>
      </c>
      <c r="D15" s="235">
        <v>7</v>
      </c>
      <c r="E15" s="236">
        <v>42696</v>
      </c>
      <c r="F15" s="236">
        <v>42697</v>
      </c>
      <c r="G15" s="236">
        <v>42697</v>
      </c>
      <c r="H15" s="236">
        <v>42704</v>
      </c>
      <c r="I15" s="237">
        <v>0.4</v>
      </c>
      <c r="J15" s="238"/>
      <c r="K15" s="240">
        <v>2799</v>
      </c>
      <c r="L15" s="79">
        <v>1679.3999999999999</v>
      </c>
      <c r="M15" s="241">
        <v>42369</v>
      </c>
    </row>
    <row r="16" spans="1:13" ht="15" customHeight="1">
      <c r="A16" s="232" t="s">
        <v>576</v>
      </c>
      <c r="B16" s="232" t="s">
        <v>548</v>
      </c>
      <c r="C16" s="234" t="s">
        <v>550</v>
      </c>
      <c r="D16" s="235">
        <v>7</v>
      </c>
      <c r="E16" s="236">
        <v>42697</v>
      </c>
      <c r="F16" s="236">
        <v>42698</v>
      </c>
      <c r="G16" s="236">
        <v>42702</v>
      </c>
      <c r="H16" s="236">
        <v>42709</v>
      </c>
      <c r="I16" s="237">
        <v>0.3</v>
      </c>
      <c r="J16" s="238"/>
      <c r="K16" s="240">
        <v>2899</v>
      </c>
      <c r="L16" s="79">
        <v>2029.3</v>
      </c>
      <c r="M16" s="241">
        <v>42369</v>
      </c>
    </row>
    <row r="17" spans="1:13" s="277" customFormat="1" ht="15" customHeight="1">
      <c r="A17" s="232" t="s">
        <v>576</v>
      </c>
      <c r="B17" s="232" t="s">
        <v>548</v>
      </c>
      <c r="C17" s="234" t="s">
        <v>550</v>
      </c>
      <c r="D17" s="235">
        <v>7</v>
      </c>
      <c r="E17" s="236">
        <v>42708</v>
      </c>
      <c r="F17" s="236">
        <v>42709</v>
      </c>
      <c r="G17" s="236">
        <v>42709</v>
      </c>
      <c r="H17" s="236">
        <v>42716</v>
      </c>
      <c r="I17" s="237">
        <v>0.2</v>
      </c>
      <c r="J17" s="238"/>
      <c r="K17" s="240">
        <v>2899</v>
      </c>
      <c r="L17" s="79">
        <v>2319.2000000000003</v>
      </c>
      <c r="M17" s="241">
        <v>42369</v>
      </c>
    </row>
    <row r="18" spans="1:13" ht="15" customHeight="1">
      <c r="A18" s="232" t="s">
        <v>576</v>
      </c>
      <c r="B18" s="233" t="s">
        <v>548</v>
      </c>
      <c r="C18" s="234" t="s">
        <v>550</v>
      </c>
      <c r="D18" s="235">
        <v>7</v>
      </c>
      <c r="E18" s="236">
        <v>42711</v>
      </c>
      <c r="F18" s="236">
        <v>42712</v>
      </c>
      <c r="G18" s="236">
        <v>42716</v>
      </c>
      <c r="H18" s="236">
        <v>42723</v>
      </c>
      <c r="I18" s="237">
        <v>0.3</v>
      </c>
      <c r="J18" s="238"/>
      <c r="K18" s="240">
        <v>2899</v>
      </c>
      <c r="L18" s="79">
        <v>2029.3</v>
      </c>
      <c r="M18" s="241">
        <v>42369</v>
      </c>
    </row>
    <row r="19" spans="1:13" s="242" customFormat="1" ht="15" customHeight="1">
      <c r="A19" s="232" t="s">
        <v>576</v>
      </c>
      <c r="B19" s="233" t="s">
        <v>548</v>
      </c>
      <c r="C19" s="234" t="s">
        <v>549</v>
      </c>
      <c r="D19" s="235">
        <v>7</v>
      </c>
      <c r="E19" s="236">
        <v>42713</v>
      </c>
      <c r="F19" s="236">
        <v>42714</v>
      </c>
      <c r="G19" s="236">
        <v>42718</v>
      </c>
      <c r="H19" s="236">
        <v>42725</v>
      </c>
      <c r="I19" s="237">
        <v>0.3</v>
      </c>
      <c r="J19" s="238"/>
      <c r="K19" s="240">
        <v>2899</v>
      </c>
      <c r="L19" s="79">
        <v>2029.3</v>
      </c>
      <c r="M19" s="241">
        <v>42369</v>
      </c>
    </row>
    <row r="20" spans="1:13" ht="15" customHeight="1">
      <c r="A20" s="232" t="s">
        <v>576</v>
      </c>
      <c r="B20" s="233" t="s">
        <v>548</v>
      </c>
      <c r="C20" s="234" t="s">
        <v>550</v>
      </c>
      <c r="D20" s="235">
        <v>7</v>
      </c>
      <c r="E20" s="236">
        <v>42722</v>
      </c>
      <c r="F20" s="236">
        <v>42723</v>
      </c>
      <c r="G20" s="236">
        <v>42723</v>
      </c>
      <c r="H20" s="236">
        <v>42730</v>
      </c>
      <c r="I20" s="237">
        <v>0.4</v>
      </c>
      <c r="J20" s="238"/>
      <c r="K20" s="240">
        <v>2899</v>
      </c>
      <c r="L20" s="79">
        <v>1739.3999999999999</v>
      </c>
      <c r="M20" s="241">
        <v>42369</v>
      </c>
    </row>
    <row r="21" spans="1:13" ht="15" customHeight="1">
      <c r="A21" s="232" t="s">
        <v>576</v>
      </c>
      <c r="B21" s="233" t="s">
        <v>548</v>
      </c>
      <c r="C21" s="234" t="s">
        <v>549</v>
      </c>
      <c r="D21" s="235">
        <v>7</v>
      </c>
      <c r="E21" s="236">
        <v>42724</v>
      </c>
      <c r="F21" s="236">
        <v>42725</v>
      </c>
      <c r="G21" s="236">
        <v>42725</v>
      </c>
      <c r="H21" s="236">
        <v>42732</v>
      </c>
      <c r="I21" s="237">
        <v>0.4</v>
      </c>
      <c r="J21" s="238"/>
      <c r="K21" s="240">
        <v>2899</v>
      </c>
      <c r="L21" s="79">
        <v>1739.3999999999999</v>
      </c>
      <c r="M21" s="241">
        <v>42369</v>
      </c>
    </row>
    <row r="22" spans="1:13" ht="15" customHeight="1">
      <c r="A22" s="232" t="s">
        <v>578</v>
      </c>
      <c r="B22" s="243" t="s">
        <v>714</v>
      </c>
      <c r="C22" s="244" t="s">
        <v>573</v>
      </c>
      <c r="D22" s="235">
        <v>9</v>
      </c>
      <c r="E22" s="236" t="s">
        <v>555</v>
      </c>
      <c r="F22" s="236">
        <v>42468</v>
      </c>
      <c r="G22" s="236">
        <v>42471</v>
      </c>
      <c r="H22" s="236">
        <v>42480</v>
      </c>
      <c r="I22" s="89">
        <v>1000</v>
      </c>
      <c r="J22" s="239"/>
      <c r="K22" s="79">
        <v>8499</v>
      </c>
      <c r="L22" s="245">
        <v>7499</v>
      </c>
      <c r="M22" s="241">
        <v>42369</v>
      </c>
    </row>
    <row r="23" spans="1:13" ht="15" customHeight="1">
      <c r="A23" s="232" t="s">
        <v>578</v>
      </c>
      <c r="B23" s="243" t="s">
        <v>714</v>
      </c>
      <c r="C23" s="244" t="s">
        <v>573</v>
      </c>
      <c r="D23" s="235">
        <v>9</v>
      </c>
      <c r="E23" s="236" t="s">
        <v>555</v>
      </c>
      <c r="F23" s="236">
        <v>42496</v>
      </c>
      <c r="G23" s="236">
        <v>42499</v>
      </c>
      <c r="H23" s="236">
        <v>42508</v>
      </c>
      <c r="I23" s="89">
        <v>1000</v>
      </c>
      <c r="J23" s="239"/>
      <c r="K23" s="79">
        <v>8599</v>
      </c>
      <c r="L23" s="245">
        <v>7599</v>
      </c>
      <c r="M23" s="241">
        <v>42369</v>
      </c>
    </row>
    <row r="24" spans="1:13" ht="15" customHeight="1">
      <c r="A24" s="232" t="s">
        <v>578</v>
      </c>
      <c r="B24" s="243" t="s">
        <v>714</v>
      </c>
      <c r="C24" s="244" t="s">
        <v>573</v>
      </c>
      <c r="D24" s="235">
        <v>9</v>
      </c>
      <c r="E24" s="236" t="s">
        <v>555</v>
      </c>
      <c r="F24" s="236">
        <v>42510</v>
      </c>
      <c r="G24" s="236">
        <v>42513</v>
      </c>
      <c r="H24" s="236">
        <v>42522</v>
      </c>
      <c r="I24" s="89">
        <v>1000</v>
      </c>
      <c r="J24" s="239"/>
      <c r="K24" s="79">
        <v>8599</v>
      </c>
      <c r="L24" s="245">
        <v>7599</v>
      </c>
      <c r="M24" s="241">
        <v>42369</v>
      </c>
    </row>
    <row r="25" spans="1:13" s="242" customFormat="1" ht="15" customHeight="1">
      <c r="A25" s="232" t="s">
        <v>578</v>
      </c>
      <c r="B25" s="243" t="s">
        <v>714</v>
      </c>
      <c r="C25" s="244" t="s">
        <v>573</v>
      </c>
      <c r="D25" s="235">
        <v>9</v>
      </c>
      <c r="E25" s="236" t="s">
        <v>555</v>
      </c>
      <c r="F25" s="236">
        <v>42538</v>
      </c>
      <c r="G25" s="236">
        <v>42541</v>
      </c>
      <c r="H25" s="236">
        <v>42550</v>
      </c>
      <c r="I25" s="89">
        <v>1000</v>
      </c>
      <c r="J25" s="239"/>
      <c r="K25" s="79">
        <v>8599</v>
      </c>
      <c r="L25" s="245">
        <v>7599</v>
      </c>
      <c r="M25" s="241">
        <v>42369</v>
      </c>
    </row>
    <row r="26" spans="1:13" s="242" customFormat="1" ht="15" customHeight="1">
      <c r="A26" s="232" t="s">
        <v>578</v>
      </c>
      <c r="B26" s="243" t="s">
        <v>714</v>
      </c>
      <c r="C26" s="244" t="s">
        <v>573</v>
      </c>
      <c r="D26" s="235">
        <v>9</v>
      </c>
      <c r="E26" s="236" t="s">
        <v>555</v>
      </c>
      <c r="F26" s="236">
        <v>42559</v>
      </c>
      <c r="G26" s="236">
        <v>42562</v>
      </c>
      <c r="H26" s="236">
        <v>42571</v>
      </c>
      <c r="I26" s="89">
        <v>1000</v>
      </c>
      <c r="J26" s="239"/>
      <c r="K26" s="79">
        <v>8599</v>
      </c>
      <c r="L26" s="245">
        <v>7599</v>
      </c>
      <c r="M26" s="241">
        <v>42369</v>
      </c>
    </row>
    <row r="27" spans="1:13" ht="15" customHeight="1">
      <c r="A27" s="232" t="s">
        <v>578</v>
      </c>
      <c r="B27" s="243" t="s">
        <v>714</v>
      </c>
      <c r="C27" s="244" t="s">
        <v>573</v>
      </c>
      <c r="D27" s="235">
        <v>9</v>
      </c>
      <c r="E27" s="236" t="s">
        <v>555</v>
      </c>
      <c r="F27" s="236">
        <v>42587</v>
      </c>
      <c r="G27" s="236">
        <v>42590</v>
      </c>
      <c r="H27" s="236">
        <v>42599</v>
      </c>
      <c r="I27" s="89">
        <v>1000</v>
      </c>
      <c r="J27" s="239"/>
      <c r="K27" s="79">
        <v>8599</v>
      </c>
      <c r="L27" s="245">
        <v>7599</v>
      </c>
      <c r="M27" s="241">
        <v>42369</v>
      </c>
    </row>
    <row r="28" spans="1:13" s="242" customFormat="1" ht="15" customHeight="1">
      <c r="A28" s="232" t="s">
        <v>578</v>
      </c>
      <c r="B28" s="243" t="s">
        <v>714</v>
      </c>
      <c r="C28" s="244" t="s">
        <v>573</v>
      </c>
      <c r="D28" s="235">
        <v>9</v>
      </c>
      <c r="E28" s="236" t="s">
        <v>555</v>
      </c>
      <c r="F28" s="236">
        <v>42601</v>
      </c>
      <c r="G28" s="236">
        <v>42604</v>
      </c>
      <c r="H28" s="236">
        <v>42613</v>
      </c>
      <c r="I28" s="89">
        <v>1000</v>
      </c>
      <c r="J28" s="239"/>
      <c r="K28" s="79">
        <v>8599</v>
      </c>
      <c r="L28" s="245">
        <v>7599</v>
      </c>
      <c r="M28" s="241">
        <v>42369</v>
      </c>
    </row>
    <row r="29" spans="1:13" ht="15" customHeight="1">
      <c r="A29" s="232" t="s">
        <v>578</v>
      </c>
      <c r="B29" s="243" t="s">
        <v>714</v>
      </c>
      <c r="C29" s="244" t="s">
        <v>573</v>
      </c>
      <c r="D29" s="235">
        <v>9</v>
      </c>
      <c r="E29" s="236" t="s">
        <v>555</v>
      </c>
      <c r="F29" s="236">
        <v>42629</v>
      </c>
      <c r="G29" s="236">
        <v>42632</v>
      </c>
      <c r="H29" s="236">
        <v>42641</v>
      </c>
      <c r="I29" s="89">
        <v>1000</v>
      </c>
      <c r="J29" s="239"/>
      <c r="K29" s="79">
        <v>8599</v>
      </c>
      <c r="L29" s="245">
        <v>7599</v>
      </c>
      <c r="M29" s="241">
        <v>42369</v>
      </c>
    </row>
    <row r="30" spans="1:13" ht="15" customHeight="1">
      <c r="A30" s="232" t="s">
        <v>578</v>
      </c>
      <c r="B30" s="243" t="s">
        <v>714</v>
      </c>
      <c r="C30" s="244" t="s">
        <v>573</v>
      </c>
      <c r="D30" s="235">
        <v>9</v>
      </c>
      <c r="E30" s="236" t="s">
        <v>555</v>
      </c>
      <c r="F30" s="236">
        <v>42643</v>
      </c>
      <c r="G30" s="236">
        <v>42646</v>
      </c>
      <c r="H30" s="236">
        <v>42655</v>
      </c>
      <c r="I30" s="89">
        <v>1000</v>
      </c>
      <c r="J30" s="239"/>
      <c r="K30" s="79">
        <v>8599</v>
      </c>
      <c r="L30" s="245">
        <v>7599</v>
      </c>
      <c r="M30" s="241">
        <v>42369</v>
      </c>
    </row>
    <row r="31" spans="1:13" s="242" customFormat="1" ht="15" customHeight="1">
      <c r="A31" s="232" t="s">
        <v>578</v>
      </c>
      <c r="B31" s="243" t="s">
        <v>714</v>
      </c>
      <c r="C31" s="244" t="s">
        <v>573</v>
      </c>
      <c r="D31" s="235">
        <v>9</v>
      </c>
      <c r="E31" s="236" t="s">
        <v>555</v>
      </c>
      <c r="F31" s="236">
        <v>42657</v>
      </c>
      <c r="G31" s="236">
        <v>42660</v>
      </c>
      <c r="H31" s="236">
        <v>42669</v>
      </c>
      <c r="I31" s="89">
        <v>1000</v>
      </c>
      <c r="J31" s="239"/>
      <c r="K31" s="79">
        <v>8599</v>
      </c>
      <c r="L31" s="245">
        <v>7599</v>
      </c>
      <c r="M31" s="241">
        <v>42369</v>
      </c>
    </row>
    <row r="32" spans="1:13" ht="15" customHeight="1">
      <c r="A32" s="232" t="s">
        <v>578</v>
      </c>
      <c r="B32" s="243" t="s">
        <v>714</v>
      </c>
      <c r="C32" s="244" t="s">
        <v>573</v>
      </c>
      <c r="D32" s="235">
        <v>9</v>
      </c>
      <c r="E32" s="236" t="s">
        <v>555</v>
      </c>
      <c r="F32" s="236">
        <v>42678</v>
      </c>
      <c r="G32" s="236">
        <v>42681</v>
      </c>
      <c r="H32" s="236">
        <v>42690</v>
      </c>
      <c r="I32" s="89">
        <v>1000</v>
      </c>
      <c r="J32" s="239"/>
      <c r="K32" s="79">
        <v>8499</v>
      </c>
      <c r="L32" s="245">
        <v>7499</v>
      </c>
      <c r="M32" s="241">
        <v>42369</v>
      </c>
    </row>
    <row r="33" spans="1:13" ht="15" customHeight="1">
      <c r="A33" s="232" t="s">
        <v>577</v>
      </c>
      <c r="B33" s="233" t="s">
        <v>522</v>
      </c>
      <c r="C33" s="234" t="s">
        <v>551</v>
      </c>
      <c r="D33" s="235">
        <v>7</v>
      </c>
      <c r="E33" s="236">
        <v>42538</v>
      </c>
      <c r="F33" s="236">
        <v>42539</v>
      </c>
      <c r="G33" s="236">
        <v>42542</v>
      </c>
      <c r="H33" s="236">
        <v>42549</v>
      </c>
      <c r="I33" s="89">
        <v>500</v>
      </c>
      <c r="J33" s="238"/>
      <c r="K33" s="246">
        <v>3599</v>
      </c>
      <c r="L33" s="245">
        <v>3099</v>
      </c>
      <c r="M33" s="241">
        <v>42369</v>
      </c>
    </row>
    <row r="34" spans="1:13" ht="15" customHeight="1">
      <c r="A34" s="232" t="s">
        <v>577</v>
      </c>
      <c r="B34" s="233" t="s">
        <v>522</v>
      </c>
      <c r="C34" s="234" t="s">
        <v>551</v>
      </c>
      <c r="D34" s="235">
        <v>7</v>
      </c>
      <c r="E34" s="236">
        <v>42559</v>
      </c>
      <c r="F34" s="236">
        <v>42560</v>
      </c>
      <c r="G34" s="236">
        <v>42563</v>
      </c>
      <c r="H34" s="236">
        <v>42570</v>
      </c>
      <c r="I34" s="89">
        <v>500</v>
      </c>
      <c r="J34" s="238"/>
      <c r="K34" s="246">
        <v>3499</v>
      </c>
      <c r="L34" s="245">
        <v>2999</v>
      </c>
      <c r="M34" s="241">
        <v>42369</v>
      </c>
    </row>
    <row r="35" spans="1:13" ht="15" customHeight="1">
      <c r="A35" s="232" t="s">
        <v>577</v>
      </c>
      <c r="B35" s="233" t="s">
        <v>522</v>
      </c>
      <c r="C35" s="234" t="s">
        <v>551</v>
      </c>
      <c r="D35" s="235">
        <v>7</v>
      </c>
      <c r="E35" s="236">
        <v>42566</v>
      </c>
      <c r="F35" s="236">
        <v>42567</v>
      </c>
      <c r="G35" s="236">
        <v>42570</v>
      </c>
      <c r="H35" s="236">
        <v>42577</v>
      </c>
      <c r="I35" s="89">
        <v>500</v>
      </c>
      <c r="J35" s="238"/>
      <c r="K35" s="246">
        <v>3499</v>
      </c>
      <c r="L35" s="245">
        <v>2999</v>
      </c>
      <c r="M35" s="241">
        <v>42369</v>
      </c>
    </row>
    <row r="36" spans="1:13" s="242" customFormat="1" ht="15" customHeight="1">
      <c r="A36" s="232" t="s">
        <v>577</v>
      </c>
      <c r="B36" s="233" t="s">
        <v>522</v>
      </c>
      <c r="C36" s="234" t="s">
        <v>551</v>
      </c>
      <c r="D36" s="235">
        <v>7</v>
      </c>
      <c r="E36" s="236">
        <v>42594</v>
      </c>
      <c r="F36" s="236">
        <v>42595</v>
      </c>
      <c r="G36" s="236">
        <v>42598</v>
      </c>
      <c r="H36" s="236">
        <v>42605</v>
      </c>
      <c r="I36" s="89">
        <v>750</v>
      </c>
      <c r="J36" s="238"/>
      <c r="K36" s="246">
        <v>3499</v>
      </c>
      <c r="L36" s="245">
        <v>2749</v>
      </c>
      <c r="M36" s="241">
        <v>42369</v>
      </c>
    </row>
    <row r="37" spans="1:13" s="242" customFormat="1" ht="15" customHeight="1">
      <c r="A37" s="232" t="s">
        <v>577</v>
      </c>
      <c r="B37" s="233" t="s">
        <v>522</v>
      </c>
      <c r="C37" s="234" t="s">
        <v>551</v>
      </c>
      <c r="D37" s="235">
        <v>7</v>
      </c>
      <c r="E37" s="236">
        <v>42671</v>
      </c>
      <c r="F37" s="236">
        <v>42672</v>
      </c>
      <c r="G37" s="236">
        <v>42675</v>
      </c>
      <c r="H37" s="236">
        <v>42682</v>
      </c>
      <c r="I37" s="89">
        <v>750</v>
      </c>
      <c r="J37" s="238"/>
      <c r="K37" s="246">
        <v>3399</v>
      </c>
      <c r="L37" s="245">
        <v>2649</v>
      </c>
      <c r="M37" s="241">
        <v>42369</v>
      </c>
    </row>
    <row r="38" spans="1:13" ht="15" customHeight="1">
      <c r="A38" s="232" t="s">
        <v>577</v>
      </c>
      <c r="B38" s="233" t="s">
        <v>552</v>
      </c>
      <c r="C38" s="234" t="s">
        <v>539</v>
      </c>
      <c r="D38" s="235">
        <v>7</v>
      </c>
      <c r="E38" s="236">
        <v>42499</v>
      </c>
      <c r="F38" s="236">
        <v>42500</v>
      </c>
      <c r="G38" s="236">
        <v>42502</v>
      </c>
      <c r="H38" s="236">
        <v>42509</v>
      </c>
      <c r="I38" s="89">
        <v>750</v>
      </c>
      <c r="J38" s="238"/>
      <c r="K38" s="246">
        <v>3399</v>
      </c>
      <c r="L38" s="245">
        <v>2649</v>
      </c>
      <c r="M38" s="241">
        <v>42369</v>
      </c>
    </row>
    <row r="39" spans="1:13" s="242" customFormat="1" ht="15" customHeight="1">
      <c r="A39" s="232" t="s">
        <v>577</v>
      </c>
      <c r="B39" s="233" t="s">
        <v>552</v>
      </c>
      <c r="C39" s="234" t="s">
        <v>539</v>
      </c>
      <c r="D39" s="235">
        <v>7</v>
      </c>
      <c r="E39" s="236">
        <v>42527</v>
      </c>
      <c r="F39" s="236">
        <v>42528</v>
      </c>
      <c r="G39" s="236">
        <v>42530</v>
      </c>
      <c r="H39" s="236">
        <v>42537</v>
      </c>
      <c r="I39" s="89">
        <v>500</v>
      </c>
      <c r="J39" s="238"/>
      <c r="K39" s="246">
        <v>3399</v>
      </c>
      <c r="L39" s="245">
        <v>2899</v>
      </c>
      <c r="M39" s="241">
        <v>42369</v>
      </c>
    </row>
    <row r="40" spans="1:13" ht="15" customHeight="1">
      <c r="A40" s="232" t="s">
        <v>577</v>
      </c>
      <c r="B40" s="233" t="s">
        <v>552</v>
      </c>
      <c r="C40" s="234" t="s">
        <v>539</v>
      </c>
      <c r="D40" s="235">
        <v>7</v>
      </c>
      <c r="E40" s="236">
        <v>42533</v>
      </c>
      <c r="F40" s="236">
        <v>42534</v>
      </c>
      <c r="G40" s="236">
        <v>42537</v>
      </c>
      <c r="H40" s="236">
        <v>42544</v>
      </c>
      <c r="I40" s="89">
        <v>500</v>
      </c>
      <c r="J40" s="238"/>
      <c r="K40" s="246">
        <v>3399</v>
      </c>
      <c r="L40" s="245">
        <v>2899</v>
      </c>
      <c r="M40" s="241">
        <v>42369</v>
      </c>
    </row>
    <row r="41" spans="1:13" s="296" customFormat="1" ht="15" customHeight="1">
      <c r="A41" s="288" t="s">
        <v>575</v>
      </c>
      <c r="B41" s="231" t="s">
        <v>552</v>
      </c>
      <c r="C41" s="289" t="s">
        <v>539</v>
      </c>
      <c r="D41" s="290">
        <v>7</v>
      </c>
      <c r="E41" s="236">
        <v>42555</v>
      </c>
      <c r="F41" s="236">
        <v>42556</v>
      </c>
      <c r="G41" s="291">
        <v>42558</v>
      </c>
      <c r="H41" s="236">
        <v>42565</v>
      </c>
      <c r="I41" s="292">
        <v>750</v>
      </c>
      <c r="J41" s="293"/>
      <c r="K41" s="294">
        <v>3299</v>
      </c>
      <c r="L41" s="295">
        <v>2549</v>
      </c>
      <c r="M41" s="241">
        <v>42369</v>
      </c>
    </row>
    <row r="42" spans="1:13" ht="15" customHeight="1">
      <c r="A42" s="232" t="s">
        <v>577</v>
      </c>
      <c r="B42" s="233" t="s">
        <v>552</v>
      </c>
      <c r="C42" s="234" t="s">
        <v>539</v>
      </c>
      <c r="D42" s="235">
        <v>7</v>
      </c>
      <c r="E42" s="236">
        <v>42561</v>
      </c>
      <c r="F42" s="236">
        <v>42562</v>
      </c>
      <c r="G42" s="236">
        <v>42565</v>
      </c>
      <c r="H42" s="236">
        <v>42572</v>
      </c>
      <c r="I42" s="89">
        <v>750</v>
      </c>
      <c r="J42" s="238"/>
      <c r="K42" s="246">
        <v>3299</v>
      </c>
      <c r="L42" s="245">
        <v>2549</v>
      </c>
      <c r="M42" s="241">
        <v>42369</v>
      </c>
    </row>
    <row r="43" spans="1:13" s="296" customFormat="1" ht="15" customHeight="1">
      <c r="A43" s="288" t="s">
        <v>575</v>
      </c>
      <c r="B43" s="231" t="s">
        <v>552</v>
      </c>
      <c r="C43" s="289" t="s">
        <v>539</v>
      </c>
      <c r="D43" s="290">
        <v>7</v>
      </c>
      <c r="E43" s="236">
        <v>42583</v>
      </c>
      <c r="F43" s="236">
        <v>42584</v>
      </c>
      <c r="G43" s="291">
        <v>42586</v>
      </c>
      <c r="H43" s="236">
        <v>42593</v>
      </c>
      <c r="I43" s="292">
        <v>750</v>
      </c>
      <c r="J43" s="293"/>
      <c r="K43" s="294">
        <v>3299</v>
      </c>
      <c r="L43" s="295">
        <v>2549</v>
      </c>
      <c r="M43" s="241">
        <v>42369</v>
      </c>
    </row>
    <row r="44" spans="1:13" ht="15" customHeight="1">
      <c r="A44" s="232" t="s">
        <v>577</v>
      </c>
      <c r="B44" s="233" t="s">
        <v>552</v>
      </c>
      <c r="C44" s="234" t="s">
        <v>539</v>
      </c>
      <c r="D44" s="235">
        <v>7</v>
      </c>
      <c r="E44" s="236">
        <v>42589</v>
      </c>
      <c r="F44" s="236">
        <v>42590</v>
      </c>
      <c r="G44" s="236">
        <v>42593</v>
      </c>
      <c r="H44" s="236">
        <v>42600</v>
      </c>
      <c r="I44" s="89">
        <v>750</v>
      </c>
      <c r="J44" s="238"/>
      <c r="K44" s="240">
        <v>3299</v>
      </c>
      <c r="L44" s="245">
        <v>2549</v>
      </c>
      <c r="M44" s="241">
        <v>42369</v>
      </c>
    </row>
    <row r="45" spans="1:13" s="242" customFormat="1" ht="15" customHeight="1">
      <c r="A45" s="232" t="s">
        <v>577</v>
      </c>
      <c r="B45" s="232" t="s">
        <v>552</v>
      </c>
      <c r="C45" s="247" t="s">
        <v>539</v>
      </c>
      <c r="D45" s="235">
        <v>7</v>
      </c>
      <c r="E45" s="236">
        <v>42611</v>
      </c>
      <c r="F45" s="236">
        <v>42612</v>
      </c>
      <c r="G45" s="236">
        <v>42614</v>
      </c>
      <c r="H45" s="236">
        <v>42621</v>
      </c>
      <c r="I45" s="89">
        <v>500</v>
      </c>
      <c r="J45" s="238"/>
      <c r="K45" s="240">
        <v>3599</v>
      </c>
      <c r="L45" s="245">
        <v>3099</v>
      </c>
      <c r="M45" s="241">
        <v>42369</v>
      </c>
    </row>
    <row r="46" spans="1:13" s="242" customFormat="1" ht="15" customHeight="1">
      <c r="A46" s="232" t="s">
        <v>577</v>
      </c>
      <c r="B46" s="233" t="s">
        <v>552</v>
      </c>
      <c r="C46" s="234" t="s">
        <v>539</v>
      </c>
      <c r="D46" s="235">
        <v>7</v>
      </c>
      <c r="E46" s="236">
        <v>42639</v>
      </c>
      <c r="F46" s="236">
        <v>42640</v>
      </c>
      <c r="G46" s="236">
        <v>42642</v>
      </c>
      <c r="H46" s="236">
        <v>42649</v>
      </c>
      <c r="I46" s="89">
        <v>500</v>
      </c>
      <c r="J46" s="238"/>
      <c r="K46" s="240">
        <v>3599</v>
      </c>
      <c r="L46" s="245">
        <v>3099</v>
      </c>
      <c r="M46" s="241">
        <v>42369</v>
      </c>
    </row>
    <row r="47" spans="1:13" ht="15" customHeight="1">
      <c r="A47" s="232" t="s">
        <v>577</v>
      </c>
      <c r="B47" s="233" t="s">
        <v>552</v>
      </c>
      <c r="C47" s="234" t="s">
        <v>539</v>
      </c>
      <c r="D47" s="235">
        <v>7</v>
      </c>
      <c r="E47" s="236">
        <v>42645</v>
      </c>
      <c r="F47" s="236">
        <v>42646</v>
      </c>
      <c r="G47" s="236">
        <v>42649</v>
      </c>
      <c r="H47" s="236">
        <v>42656</v>
      </c>
      <c r="I47" s="89">
        <v>500</v>
      </c>
      <c r="J47" s="238"/>
      <c r="K47" s="240">
        <v>3599</v>
      </c>
      <c r="L47" s="245">
        <v>3099</v>
      </c>
      <c r="M47" s="241">
        <v>42369</v>
      </c>
    </row>
    <row r="48" spans="1:13" s="242" customFormat="1" ht="15" customHeight="1">
      <c r="A48" s="232" t="s">
        <v>577</v>
      </c>
      <c r="B48" s="233" t="s">
        <v>553</v>
      </c>
      <c r="C48" s="234" t="s">
        <v>541</v>
      </c>
      <c r="D48" s="235">
        <v>7</v>
      </c>
      <c r="E48" s="236">
        <v>42482</v>
      </c>
      <c r="F48" s="236">
        <v>42483</v>
      </c>
      <c r="G48" s="236">
        <v>42485</v>
      </c>
      <c r="H48" s="236">
        <v>42492</v>
      </c>
      <c r="I48" s="89">
        <v>1000</v>
      </c>
      <c r="J48" s="238"/>
      <c r="K48" s="240">
        <v>3199</v>
      </c>
      <c r="L48" s="245">
        <v>2199</v>
      </c>
      <c r="M48" s="241">
        <v>42369</v>
      </c>
    </row>
    <row r="49" spans="1:13" s="242" customFormat="1" ht="15" customHeight="1">
      <c r="A49" s="232" t="s">
        <v>577</v>
      </c>
      <c r="B49" s="233" t="s">
        <v>553</v>
      </c>
      <c r="C49" s="234" t="s">
        <v>545</v>
      </c>
      <c r="D49" s="235">
        <v>7</v>
      </c>
      <c r="E49" s="236">
        <v>42535</v>
      </c>
      <c r="F49" s="236">
        <v>42536</v>
      </c>
      <c r="G49" s="236">
        <v>42540</v>
      </c>
      <c r="H49" s="236">
        <v>42547</v>
      </c>
      <c r="I49" s="89">
        <v>1000</v>
      </c>
      <c r="J49" s="238"/>
      <c r="K49" s="240">
        <v>3399</v>
      </c>
      <c r="L49" s="245">
        <v>2399</v>
      </c>
      <c r="M49" s="241">
        <v>42369</v>
      </c>
    </row>
    <row r="50" spans="1:13" s="242" customFormat="1" ht="15" customHeight="1">
      <c r="A50" s="232" t="s">
        <v>577</v>
      </c>
      <c r="B50" s="233" t="s">
        <v>553</v>
      </c>
      <c r="C50" s="234" t="s">
        <v>541</v>
      </c>
      <c r="D50" s="235">
        <v>7</v>
      </c>
      <c r="E50" s="236">
        <v>42566</v>
      </c>
      <c r="F50" s="236">
        <v>42567</v>
      </c>
      <c r="G50" s="236">
        <v>42569</v>
      </c>
      <c r="H50" s="236">
        <v>42576</v>
      </c>
      <c r="I50" s="89">
        <v>750</v>
      </c>
      <c r="J50" s="238"/>
      <c r="K50" s="240">
        <v>3299</v>
      </c>
      <c r="L50" s="245">
        <v>2549</v>
      </c>
      <c r="M50" s="241">
        <v>42369</v>
      </c>
    </row>
    <row r="51" spans="1:13" s="242" customFormat="1" ht="15" customHeight="1">
      <c r="A51" s="232" t="s">
        <v>577</v>
      </c>
      <c r="B51" s="233" t="s">
        <v>553</v>
      </c>
      <c r="C51" s="234" t="s">
        <v>541</v>
      </c>
      <c r="D51" s="235">
        <v>7</v>
      </c>
      <c r="E51" s="236">
        <v>42571</v>
      </c>
      <c r="F51" s="236">
        <v>42572</v>
      </c>
      <c r="G51" s="236">
        <v>42576</v>
      </c>
      <c r="H51" s="236">
        <v>42583</v>
      </c>
      <c r="I51" s="89">
        <v>1000</v>
      </c>
      <c r="J51" s="238"/>
      <c r="K51" s="240">
        <v>3299</v>
      </c>
      <c r="L51" s="245">
        <v>2299</v>
      </c>
      <c r="M51" s="241">
        <v>42369</v>
      </c>
    </row>
    <row r="52" spans="1:13" s="242" customFormat="1" ht="15" customHeight="1">
      <c r="A52" s="232" t="s">
        <v>577</v>
      </c>
      <c r="B52" s="233" t="s">
        <v>553</v>
      </c>
      <c r="C52" s="234" t="s">
        <v>545</v>
      </c>
      <c r="D52" s="235">
        <v>7</v>
      </c>
      <c r="E52" s="236">
        <v>42600</v>
      </c>
      <c r="F52" s="236">
        <v>42601</v>
      </c>
      <c r="G52" s="236">
        <v>42603</v>
      </c>
      <c r="H52" s="236">
        <v>42610</v>
      </c>
      <c r="I52" s="89">
        <v>1000</v>
      </c>
      <c r="J52" s="238"/>
      <c r="K52" s="240">
        <v>3399</v>
      </c>
      <c r="L52" s="245">
        <v>2399</v>
      </c>
      <c r="M52" s="241">
        <v>42369</v>
      </c>
    </row>
    <row r="53" spans="1:13" ht="15" customHeight="1">
      <c r="A53" s="232" t="s">
        <v>577</v>
      </c>
      <c r="B53" s="233" t="s">
        <v>553</v>
      </c>
      <c r="C53" s="234" t="s">
        <v>545</v>
      </c>
      <c r="D53" s="235">
        <v>7</v>
      </c>
      <c r="E53" s="236">
        <v>42605</v>
      </c>
      <c r="F53" s="236">
        <v>42606</v>
      </c>
      <c r="G53" s="236">
        <v>42610</v>
      </c>
      <c r="H53" s="236">
        <v>42617</v>
      </c>
      <c r="I53" s="89">
        <v>1000</v>
      </c>
      <c r="J53" s="238"/>
      <c r="K53" s="240">
        <v>3499</v>
      </c>
      <c r="L53" s="245">
        <v>2499</v>
      </c>
      <c r="M53" s="241">
        <v>42369</v>
      </c>
    </row>
    <row r="54" spans="1:13" ht="15" customHeight="1">
      <c r="A54" s="232" t="s">
        <v>577</v>
      </c>
      <c r="B54" s="233" t="s">
        <v>553</v>
      </c>
      <c r="C54" s="234" t="s">
        <v>541</v>
      </c>
      <c r="D54" s="235">
        <v>7</v>
      </c>
      <c r="E54" s="236">
        <v>42655</v>
      </c>
      <c r="F54" s="236">
        <v>42656</v>
      </c>
      <c r="G54" s="236">
        <v>42660</v>
      </c>
      <c r="H54" s="236">
        <v>42667</v>
      </c>
      <c r="I54" s="89">
        <v>500</v>
      </c>
      <c r="J54" s="238"/>
      <c r="K54" s="240">
        <v>3299</v>
      </c>
      <c r="L54" s="245">
        <v>2799</v>
      </c>
      <c r="M54" s="241">
        <v>42369</v>
      </c>
    </row>
    <row r="55" spans="1:13" s="242" customFormat="1" ht="15" customHeight="1">
      <c r="A55" s="232" t="s">
        <v>578</v>
      </c>
      <c r="B55" s="243" t="s">
        <v>717</v>
      </c>
      <c r="C55" s="244" t="s">
        <v>573</v>
      </c>
      <c r="D55" s="235">
        <v>16</v>
      </c>
      <c r="E55" s="236" t="s">
        <v>555</v>
      </c>
      <c r="F55" s="236">
        <v>42470</v>
      </c>
      <c r="G55" s="236">
        <v>42471</v>
      </c>
      <c r="H55" s="236">
        <v>42487</v>
      </c>
      <c r="I55" s="89">
        <v>1000</v>
      </c>
      <c r="J55" s="239"/>
      <c r="K55" s="79">
        <v>13495</v>
      </c>
      <c r="L55" s="245">
        <v>12495</v>
      </c>
      <c r="M55" s="241">
        <v>42369</v>
      </c>
    </row>
    <row r="56" spans="1:13" s="242" customFormat="1" ht="15" customHeight="1">
      <c r="A56" s="232" t="s">
        <v>578</v>
      </c>
      <c r="B56" s="243" t="s">
        <v>717</v>
      </c>
      <c r="C56" s="244" t="s">
        <v>573</v>
      </c>
      <c r="D56" s="235">
        <v>16</v>
      </c>
      <c r="E56" s="236" t="s">
        <v>555</v>
      </c>
      <c r="F56" s="236">
        <v>42498</v>
      </c>
      <c r="G56" s="236">
        <v>42499</v>
      </c>
      <c r="H56" s="236">
        <v>42515</v>
      </c>
      <c r="I56" s="89">
        <v>1000</v>
      </c>
      <c r="J56" s="239"/>
      <c r="K56" s="79">
        <v>13495</v>
      </c>
      <c r="L56" s="245">
        <v>12495</v>
      </c>
      <c r="M56" s="241">
        <v>42369</v>
      </c>
    </row>
    <row r="57" spans="1:13" s="242" customFormat="1" ht="15" customHeight="1">
      <c r="A57" s="232" t="s">
        <v>578</v>
      </c>
      <c r="B57" s="243" t="s">
        <v>717</v>
      </c>
      <c r="C57" s="244" t="s">
        <v>573</v>
      </c>
      <c r="D57" s="235">
        <v>16</v>
      </c>
      <c r="E57" s="236" t="s">
        <v>555</v>
      </c>
      <c r="F57" s="236">
        <v>42512</v>
      </c>
      <c r="G57" s="236">
        <v>42513</v>
      </c>
      <c r="H57" s="236">
        <v>42529</v>
      </c>
      <c r="I57" s="89">
        <v>1000</v>
      </c>
      <c r="J57" s="239"/>
      <c r="K57" s="79">
        <v>13995</v>
      </c>
      <c r="L57" s="245">
        <v>12995</v>
      </c>
      <c r="M57" s="241">
        <v>42369</v>
      </c>
    </row>
    <row r="58" spans="1:13" s="242" customFormat="1" ht="15" customHeight="1">
      <c r="A58" s="232" t="s">
        <v>578</v>
      </c>
      <c r="B58" s="243" t="s">
        <v>717</v>
      </c>
      <c r="C58" s="244" t="s">
        <v>573</v>
      </c>
      <c r="D58" s="235">
        <v>16</v>
      </c>
      <c r="E58" s="236" t="s">
        <v>555</v>
      </c>
      <c r="F58" s="236">
        <v>42540</v>
      </c>
      <c r="G58" s="236">
        <v>42541</v>
      </c>
      <c r="H58" s="236">
        <v>42557</v>
      </c>
      <c r="I58" s="89">
        <v>1000</v>
      </c>
      <c r="J58" s="239"/>
      <c r="K58" s="79">
        <v>13995</v>
      </c>
      <c r="L58" s="245">
        <v>12995</v>
      </c>
      <c r="M58" s="241">
        <v>42369</v>
      </c>
    </row>
    <row r="59" spans="1:13" ht="15" customHeight="1">
      <c r="A59" s="232" t="s">
        <v>578</v>
      </c>
      <c r="B59" s="243" t="s">
        <v>717</v>
      </c>
      <c r="C59" s="244" t="s">
        <v>573</v>
      </c>
      <c r="D59" s="235">
        <v>16</v>
      </c>
      <c r="E59" s="236" t="s">
        <v>555</v>
      </c>
      <c r="F59" s="236">
        <v>42561</v>
      </c>
      <c r="G59" s="236">
        <v>42562</v>
      </c>
      <c r="H59" s="236">
        <v>42578</v>
      </c>
      <c r="I59" s="89">
        <v>1000</v>
      </c>
      <c r="J59" s="239"/>
      <c r="K59" s="79">
        <v>13995</v>
      </c>
      <c r="L59" s="245">
        <v>12995</v>
      </c>
      <c r="M59" s="241">
        <v>42369</v>
      </c>
    </row>
    <row r="60" spans="1:13" s="242" customFormat="1" ht="15" customHeight="1">
      <c r="A60" s="232" t="s">
        <v>578</v>
      </c>
      <c r="B60" s="243" t="s">
        <v>717</v>
      </c>
      <c r="C60" s="244" t="s">
        <v>573</v>
      </c>
      <c r="D60" s="235">
        <v>16</v>
      </c>
      <c r="E60" s="236" t="s">
        <v>555</v>
      </c>
      <c r="F60" s="236">
        <v>42589</v>
      </c>
      <c r="G60" s="236">
        <v>42590</v>
      </c>
      <c r="H60" s="236">
        <v>42606</v>
      </c>
      <c r="I60" s="89">
        <v>1000</v>
      </c>
      <c r="J60" s="239"/>
      <c r="K60" s="79">
        <v>13995</v>
      </c>
      <c r="L60" s="245">
        <v>12995</v>
      </c>
      <c r="M60" s="241">
        <v>42369</v>
      </c>
    </row>
    <row r="61" spans="1:13" s="242" customFormat="1" ht="15" customHeight="1">
      <c r="A61" s="232" t="s">
        <v>578</v>
      </c>
      <c r="B61" s="243" t="s">
        <v>717</v>
      </c>
      <c r="C61" s="244" t="s">
        <v>573</v>
      </c>
      <c r="D61" s="235">
        <v>16</v>
      </c>
      <c r="E61" s="236" t="s">
        <v>555</v>
      </c>
      <c r="F61" s="236">
        <v>42603</v>
      </c>
      <c r="G61" s="236">
        <v>42604</v>
      </c>
      <c r="H61" s="236">
        <v>42620</v>
      </c>
      <c r="I61" s="89">
        <v>1000</v>
      </c>
      <c r="J61" s="239"/>
      <c r="K61" s="79">
        <v>13995</v>
      </c>
      <c r="L61" s="245">
        <v>12995</v>
      </c>
      <c r="M61" s="241">
        <v>42369</v>
      </c>
    </row>
    <row r="62" spans="1:13" ht="15" customHeight="1">
      <c r="A62" s="232" t="s">
        <v>578</v>
      </c>
      <c r="B62" s="243" t="s">
        <v>717</v>
      </c>
      <c r="C62" s="244" t="s">
        <v>573</v>
      </c>
      <c r="D62" s="235">
        <v>16</v>
      </c>
      <c r="E62" s="236" t="s">
        <v>555</v>
      </c>
      <c r="F62" s="236">
        <v>42631</v>
      </c>
      <c r="G62" s="236">
        <v>42632</v>
      </c>
      <c r="H62" s="236">
        <v>42648</v>
      </c>
      <c r="I62" s="89">
        <v>1000</v>
      </c>
      <c r="J62" s="239"/>
      <c r="K62" s="79">
        <v>13995</v>
      </c>
      <c r="L62" s="245">
        <v>12995</v>
      </c>
      <c r="M62" s="241">
        <v>42369</v>
      </c>
    </row>
    <row r="63" spans="1:13" ht="15" customHeight="1">
      <c r="A63" s="232" t="s">
        <v>578</v>
      </c>
      <c r="B63" s="243" t="s">
        <v>717</v>
      </c>
      <c r="C63" s="244" t="s">
        <v>573</v>
      </c>
      <c r="D63" s="235">
        <v>16</v>
      </c>
      <c r="E63" s="236" t="s">
        <v>555</v>
      </c>
      <c r="F63" s="236">
        <v>42645</v>
      </c>
      <c r="G63" s="236">
        <v>42646</v>
      </c>
      <c r="H63" s="236">
        <v>42662</v>
      </c>
      <c r="I63" s="89">
        <v>1000</v>
      </c>
      <c r="J63" s="239"/>
      <c r="K63" s="79">
        <v>13995</v>
      </c>
      <c r="L63" s="245">
        <v>12995</v>
      </c>
      <c r="M63" s="241">
        <v>42369</v>
      </c>
    </row>
    <row r="64" spans="1:13" ht="15" customHeight="1">
      <c r="A64" s="232" t="s">
        <v>578</v>
      </c>
      <c r="B64" s="243" t="s">
        <v>717</v>
      </c>
      <c r="C64" s="244" t="s">
        <v>573</v>
      </c>
      <c r="D64" s="235">
        <v>16</v>
      </c>
      <c r="E64" s="236" t="s">
        <v>555</v>
      </c>
      <c r="F64" s="236">
        <v>42659</v>
      </c>
      <c r="G64" s="236">
        <v>42660</v>
      </c>
      <c r="H64" s="236">
        <v>42676</v>
      </c>
      <c r="I64" s="89">
        <v>1000</v>
      </c>
      <c r="J64" s="239"/>
      <c r="K64" s="79">
        <v>13995</v>
      </c>
      <c r="L64" s="245">
        <v>12995</v>
      </c>
      <c r="M64" s="241">
        <v>42369</v>
      </c>
    </row>
    <row r="65" spans="1:13" s="242" customFormat="1" ht="15" customHeight="1">
      <c r="A65" s="232" t="s">
        <v>578</v>
      </c>
      <c r="B65" s="243" t="s">
        <v>717</v>
      </c>
      <c r="C65" s="244" t="s">
        <v>573</v>
      </c>
      <c r="D65" s="235">
        <v>16</v>
      </c>
      <c r="E65" s="236" t="s">
        <v>555</v>
      </c>
      <c r="F65" s="236">
        <v>42680</v>
      </c>
      <c r="G65" s="236">
        <v>42681</v>
      </c>
      <c r="H65" s="236">
        <v>42697</v>
      </c>
      <c r="I65" s="89">
        <v>1000</v>
      </c>
      <c r="J65" s="239"/>
      <c r="K65" s="79">
        <v>13495</v>
      </c>
      <c r="L65" s="245">
        <v>12495</v>
      </c>
      <c r="M65" s="241">
        <v>42369</v>
      </c>
    </row>
    <row r="66" spans="1:13" s="277" customFormat="1" ht="15" customHeight="1">
      <c r="A66" s="232" t="s">
        <v>581</v>
      </c>
      <c r="B66" s="232" t="s">
        <v>554</v>
      </c>
      <c r="C66" s="244" t="s">
        <v>556</v>
      </c>
      <c r="D66" s="235">
        <v>10</v>
      </c>
      <c r="E66" s="236" t="s">
        <v>555</v>
      </c>
      <c r="F66" s="236">
        <v>42435</v>
      </c>
      <c r="G66" s="236">
        <v>42437</v>
      </c>
      <c r="H66" s="236">
        <v>42447</v>
      </c>
      <c r="I66" s="89">
        <v>500</v>
      </c>
      <c r="J66" s="238"/>
      <c r="K66" s="240">
        <v>4999</v>
      </c>
      <c r="L66" s="245">
        <v>4499</v>
      </c>
      <c r="M66" s="241">
        <v>42369</v>
      </c>
    </row>
    <row r="67" spans="1:13" s="242" customFormat="1" ht="15" customHeight="1">
      <c r="A67" s="232" t="s">
        <v>581</v>
      </c>
      <c r="B67" s="243" t="s">
        <v>554</v>
      </c>
      <c r="C67" s="244" t="s">
        <v>556</v>
      </c>
      <c r="D67" s="235">
        <v>10</v>
      </c>
      <c r="E67" s="236" t="s">
        <v>555</v>
      </c>
      <c r="F67" s="236">
        <v>42445</v>
      </c>
      <c r="G67" s="236">
        <v>42447</v>
      </c>
      <c r="H67" s="236">
        <v>42457</v>
      </c>
      <c r="I67" s="89">
        <v>500</v>
      </c>
      <c r="J67" s="238"/>
      <c r="K67" s="240">
        <v>4999</v>
      </c>
      <c r="L67" s="245">
        <v>4499</v>
      </c>
      <c r="M67" s="241">
        <v>42369</v>
      </c>
    </row>
    <row r="68" spans="1:13" ht="15" customHeight="1">
      <c r="A68" s="232" t="s">
        <v>581</v>
      </c>
      <c r="B68" s="233" t="s">
        <v>554</v>
      </c>
      <c r="C68" s="234" t="s">
        <v>556</v>
      </c>
      <c r="D68" s="235">
        <v>10</v>
      </c>
      <c r="E68" s="236" t="s">
        <v>555</v>
      </c>
      <c r="F68" s="236">
        <v>42455</v>
      </c>
      <c r="G68" s="236">
        <v>42457</v>
      </c>
      <c r="H68" s="236">
        <v>42467</v>
      </c>
      <c r="I68" s="89">
        <v>500</v>
      </c>
      <c r="J68" s="238"/>
      <c r="K68" s="240">
        <v>4899</v>
      </c>
      <c r="L68" s="245">
        <v>4399</v>
      </c>
      <c r="M68" s="241">
        <v>42369</v>
      </c>
    </row>
    <row r="69" spans="1:13" ht="15" customHeight="1">
      <c r="A69" s="232" t="s">
        <v>581</v>
      </c>
      <c r="B69" s="233" t="s">
        <v>554</v>
      </c>
      <c r="C69" s="234" t="s">
        <v>556</v>
      </c>
      <c r="D69" s="235">
        <v>10</v>
      </c>
      <c r="E69" s="236" t="s">
        <v>555</v>
      </c>
      <c r="F69" s="236">
        <v>42465</v>
      </c>
      <c r="G69" s="236">
        <v>42467</v>
      </c>
      <c r="H69" s="236">
        <v>42477</v>
      </c>
      <c r="I69" s="89">
        <v>500</v>
      </c>
      <c r="J69" s="238"/>
      <c r="K69" s="240">
        <v>4799</v>
      </c>
      <c r="L69" s="245">
        <v>4299</v>
      </c>
      <c r="M69" s="241">
        <v>42369</v>
      </c>
    </row>
    <row r="70" spans="1:13" ht="15" customHeight="1">
      <c r="A70" s="232" t="s">
        <v>581</v>
      </c>
      <c r="B70" s="233" t="s">
        <v>554</v>
      </c>
      <c r="C70" s="234" t="s">
        <v>556</v>
      </c>
      <c r="D70" s="235">
        <v>10</v>
      </c>
      <c r="E70" s="236" t="s">
        <v>555</v>
      </c>
      <c r="F70" s="236">
        <v>42623</v>
      </c>
      <c r="G70" s="236">
        <v>42625</v>
      </c>
      <c r="H70" s="236">
        <v>42635</v>
      </c>
      <c r="I70" s="89">
        <v>500</v>
      </c>
      <c r="J70" s="238"/>
      <c r="K70" s="240">
        <v>4499</v>
      </c>
      <c r="L70" s="245">
        <v>3999</v>
      </c>
      <c r="M70" s="241">
        <v>42369</v>
      </c>
    </row>
    <row r="71" spans="1:13" ht="15" customHeight="1">
      <c r="A71" s="232" t="s">
        <v>581</v>
      </c>
      <c r="B71" s="233" t="s">
        <v>554</v>
      </c>
      <c r="C71" s="234" t="s">
        <v>556</v>
      </c>
      <c r="D71" s="235">
        <v>10</v>
      </c>
      <c r="E71" s="236" t="s">
        <v>555</v>
      </c>
      <c r="F71" s="236">
        <v>42633</v>
      </c>
      <c r="G71" s="236">
        <v>42635</v>
      </c>
      <c r="H71" s="236">
        <v>42645</v>
      </c>
      <c r="I71" s="89">
        <v>500</v>
      </c>
      <c r="J71" s="238"/>
      <c r="K71" s="240">
        <v>4699</v>
      </c>
      <c r="L71" s="245">
        <v>4199</v>
      </c>
      <c r="M71" s="241">
        <v>42369</v>
      </c>
    </row>
    <row r="72" spans="1:13" ht="15" customHeight="1">
      <c r="A72" s="232" t="s">
        <v>581</v>
      </c>
      <c r="B72" s="233" t="s">
        <v>554</v>
      </c>
      <c r="C72" s="234" t="s">
        <v>556</v>
      </c>
      <c r="D72" s="235">
        <v>10</v>
      </c>
      <c r="E72" s="236" t="s">
        <v>555</v>
      </c>
      <c r="F72" s="236">
        <v>42653</v>
      </c>
      <c r="G72" s="236">
        <v>42655</v>
      </c>
      <c r="H72" s="236">
        <v>42665</v>
      </c>
      <c r="I72" s="89">
        <v>500</v>
      </c>
      <c r="J72" s="238"/>
      <c r="K72" s="240">
        <v>4999</v>
      </c>
      <c r="L72" s="245">
        <v>4499</v>
      </c>
      <c r="M72" s="241">
        <v>42369</v>
      </c>
    </row>
    <row r="73" spans="1:13" ht="15" customHeight="1">
      <c r="A73" s="232" t="s">
        <v>581</v>
      </c>
      <c r="B73" s="233" t="s">
        <v>554</v>
      </c>
      <c r="C73" s="234" t="s">
        <v>556</v>
      </c>
      <c r="D73" s="235">
        <v>10</v>
      </c>
      <c r="E73" s="236" t="s">
        <v>555</v>
      </c>
      <c r="F73" s="236">
        <v>42663</v>
      </c>
      <c r="G73" s="236">
        <v>42665</v>
      </c>
      <c r="H73" s="236">
        <v>42675</v>
      </c>
      <c r="I73" s="89">
        <v>500</v>
      </c>
      <c r="J73" s="238"/>
      <c r="K73" s="240">
        <v>4999</v>
      </c>
      <c r="L73" s="245">
        <v>4499</v>
      </c>
      <c r="M73" s="241">
        <v>42369</v>
      </c>
    </row>
    <row r="74" spans="1:13" s="242" customFormat="1" ht="15" customHeight="1">
      <c r="A74" s="232" t="s">
        <v>581</v>
      </c>
      <c r="B74" s="232" t="s">
        <v>554</v>
      </c>
      <c r="C74" s="234" t="s">
        <v>556</v>
      </c>
      <c r="D74" s="235">
        <v>10</v>
      </c>
      <c r="E74" s="236" t="s">
        <v>555</v>
      </c>
      <c r="F74" s="236">
        <v>42673</v>
      </c>
      <c r="G74" s="236">
        <v>42675</v>
      </c>
      <c r="H74" s="236">
        <v>42685</v>
      </c>
      <c r="I74" s="89">
        <v>500</v>
      </c>
      <c r="J74" s="238"/>
      <c r="K74" s="240">
        <v>4999</v>
      </c>
      <c r="L74" s="245">
        <v>4499</v>
      </c>
      <c r="M74" s="241">
        <v>42369</v>
      </c>
    </row>
    <row r="75" spans="1:13" ht="15" customHeight="1">
      <c r="A75" s="232" t="s">
        <v>581</v>
      </c>
      <c r="B75" s="233" t="s">
        <v>554</v>
      </c>
      <c r="C75" s="234" t="s">
        <v>556</v>
      </c>
      <c r="D75" s="235">
        <v>10</v>
      </c>
      <c r="E75" s="236" t="s">
        <v>555</v>
      </c>
      <c r="F75" s="236">
        <v>42683</v>
      </c>
      <c r="G75" s="236">
        <v>42685</v>
      </c>
      <c r="H75" s="236">
        <v>42695</v>
      </c>
      <c r="I75" s="89">
        <v>500</v>
      </c>
      <c r="J75" s="238"/>
      <c r="K75" s="240">
        <v>4999</v>
      </c>
      <c r="L75" s="245">
        <v>4499</v>
      </c>
      <c r="M75" s="241">
        <v>42369</v>
      </c>
    </row>
    <row r="76" spans="1:13" ht="15" customHeight="1">
      <c r="A76" s="232" t="s">
        <v>581</v>
      </c>
      <c r="B76" s="233" t="s">
        <v>554</v>
      </c>
      <c r="C76" s="234" t="s">
        <v>556</v>
      </c>
      <c r="D76" s="235">
        <v>10</v>
      </c>
      <c r="E76" s="236" t="s">
        <v>555</v>
      </c>
      <c r="F76" s="236">
        <v>42693</v>
      </c>
      <c r="G76" s="236">
        <v>42695</v>
      </c>
      <c r="H76" s="236">
        <v>42705</v>
      </c>
      <c r="I76" s="89">
        <v>500</v>
      </c>
      <c r="J76" s="238"/>
      <c r="K76" s="240">
        <v>4999</v>
      </c>
      <c r="L76" s="245">
        <v>4499</v>
      </c>
      <c r="M76" s="241">
        <v>42369</v>
      </c>
    </row>
    <row r="77" spans="1:13" s="242" customFormat="1" ht="15" customHeight="1">
      <c r="A77" s="232" t="s">
        <v>581</v>
      </c>
      <c r="B77" s="233" t="s">
        <v>554</v>
      </c>
      <c r="C77" s="234" t="s">
        <v>556</v>
      </c>
      <c r="D77" s="235">
        <v>10</v>
      </c>
      <c r="E77" s="236" t="s">
        <v>555</v>
      </c>
      <c r="F77" s="236">
        <v>42703</v>
      </c>
      <c r="G77" s="236">
        <v>42705</v>
      </c>
      <c r="H77" s="236">
        <v>42715</v>
      </c>
      <c r="I77" s="89">
        <v>500</v>
      </c>
      <c r="J77" s="238"/>
      <c r="K77" s="240">
        <v>4999</v>
      </c>
      <c r="L77" s="245">
        <v>4499</v>
      </c>
      <c r="M77" s="241">
        <v>42369</v>
      </c>
    </row>
    <row r="78" spans="1:13" s="277" customFormat="1" ht="15" customHeight="1">
      <c r="A78" s="232" t="s">
        <v>581</v>
      </c>
      <c r="B78" s="232" t="s">
        <v>557</v>
      </c>
      <c r="C78" s="244" t="s">
        <v>556</v>
      </c>
      <c r="D78" s="235">
        <v>14</v>
      </c>
      <c r="E78" s="236" t="s">
        <v>555</v>
      </c>
      <c r="F78" s="236">
        <v>42423</v>
      </c>
      <c r="G78" s="236">
        <v>42423</v>
      </c>
      <c r="H78" s="236">
        <v>42437</v>
      </c>
      <c r="I78" s="89">
        <v>500</v>
      </c>
      <c r="J78" s="238"/>
      <c r="K78" s="240">
        <v>6799</v>
      </c>
      <c r="L78" s="245">
        <v>6299</v>
      </c>
      <c r="M78" s="241">
        <v>42369</v>
      </c>
    </row>
    <row r="79" spans="1:13" ht="15" customHeight="1">
      <c r="A79" s="232" t="s">
        <v>581</v>
      </c>
      <c r="B79" s="233" t="s">
        <v>557</v>
      </c>
      <c r="C79" s="234" t="s">
        <v>556</v>
      </c>
      <c r="D79" s="235">
        <v>14</v>
      </c>
      <c r="E79" s="236" t="s">
        <v>555</v>
      </c>
      <c r="F79" s="236">
        <v>42476</v>
      </c>
      <c r="G79" s="236">
        <v>42477</v>
      </c>
      <c r="H79" s="236">
        <v>42491</v>
      </c>
      <c r="I79" s="89">
        <v>500</v>
      </c>
      <c r="J79" s="238"/>
      <c r="K79" s="240">
        <v>6599</v>
      </c>
      <c r="L79" s="245">
        <v>6099</v>
      </c>
      <c r="M79" s="241">
        <v>42369</v>
      </c>
    </row>
    <row r="80" spans="1:13" ht="15" customHeight="1">
      <c r="A80" s="232" t="s">
        <v>581</v>
      </c>
      <c r="B80" s="233" t="s">
        <v>557</v>
      </c>
      <c r="C80" s="234" t="s">
        <v>556</v>
      </c>
      <c r="D80" s="235">
        <v>14</v>
      </c>
      <c r="E80" s="236" t="s">
        <v>555</v>
      </c>
      <c r="F80" s="236">
        <v>42611</v>
      </c>
      <c r="G80" s="236">
        <v>42611</v>
      </c>
      <c r="H80" s="236">
        <v>42625</v>
      </c>
      <c r="I80" s="89">
        <v>500</v>
      </c>
      <c r="J80" s="238"/>
      <c r="K80" s="240">
        <v>5999</v>
      </c>
      <c r="L80" s="245">
        <v>5499</v>
      </c>
      <c r="M80" s="241">
        <v>42369</v>
      </c>
    </row>
    <row r="81" spans="1:13" ht="15" customHeight="1">
      <c r="A81" s="232" t="s">
        <v>581</v>
      </c>
      <c r="B81" s="232" t="s">
        <v>557</v>
      </c>
      <c r="C81" s="247" t="s">
        <v>556</v>
      </c>
      <c r="D81" s="235">
        <v>14</v>
      </c>
      <c r="E81" s="236" t="s">
        <v>555</v>
      </c>
      <c r="F81" s="236">
        <v>42724</v>
      </c>
      <c r="G81" s="236">
        <v>42725</v>
      </c>
      <c r="H81" s="236">
        <v>42739</v>
      </c>
      <c r="I81" s="89">
        <v>500</v>
      </c>
      <c r="J81" s="238"/>
      <c r="K81" s="240">
        <v>6799</v>
      </c>
      <c r="L81" s="245">
        <v>6299</v>
      </c>
      <c r="M81" s="241">
        <v>42369</v>
      </c>
    </row>
    <row r="82" spans="1:13" ht="15" customHeight="1">
      <c r="A82" s="232" t="s">
        <v>577</v>
      </c>
      <c r="B82" s="233" t="s">
        <v>558</v>
      </c>
      <c r="C82" s="234" t="s">
        <v>545</v>
      </c>
      <c r="D82" s="235">
        <v>14</v>
      </c>
      <c r="E82" s="236">
        <v>42490</v>
      </c>
      <c r="F82" s="236">
        <v>42491</v>
      </c>
      <c r="G82" s="236">
        <v>42491</v>
      </c>
      <c r="H82" s="236">
        <v>42505</v>
      </c>
      <c r="I82" s="89">
        <v>500</v>
      </c>
      <c r="J82" s="238"/>
      <c r="K82" s="240">
        <v>6399</v>
      </c>
      <c r="L82" s="245">
        <v>5899</v>
      </c>
      <c r="M82" s="241">
        <v>42369</v>
      </c>
    </row>
    <row r="83" spans="1:13" ht="15" customHeight="1">
      <c r="A83" s="232" t="s">
        <v>577</v>
      </c>
      <c r="B83" s="233" t="s">
        <v>558</v>
      </c>
      <c r="C83" s="234" t="s">
        <v>541</v>
      </c>
      <c r="D83" s="235">
        <v>14</v>
      </c>
      <c r="E83" s="236">
        <v>42512</v>
      </c>
      <c r="F83" s="236">
        <v>42513</v>
      </c>
      <c r="G83" s="236">
        <v>42513</v>
      </c>
      <c r="H83" s="236">
        <v>42527</v>
      </c>
      <c r="I83" s="89">
        <v>500</v>
      </c>
      <c r="J83" s="238"/>
      <c r="K83" s="240">
        <v>6599</v>
      </c>
      <c r="L83" s="245">
        <v>6099</v>
      </c>
      <c r="M83" s="241">
        <v>42369</v>
      </c>
    </row>
    <row r="84" spans="1:13" ht="15" customHeight="1">
      <c r="A84" s="232" t="s">
        <v>577</v>
      </c>
      <c r="B84" s="233" t="s">
        <v>558</v>
      </c>
      <c r="C84" s="234" t="s">
        <v>541</v>
      </c>
      <c r="D84" s="235">
        <v>14</v>
      </c>
      <c r="E84" s="236">
        <v>42540</v>
      </c>
      <c r="F84" s="236">
        <v>42541</v>
      </c>
      <c r="G84" s="236">
        <v>42541</v>
      </c>
      <c r="H84" s="236">
        <v>42555</v>
      </c>
      <c r="I84" s="89">
        <v>1000</v>
      </c>
      <c r="J84" s="238"/>
      <c r="K84" s="240">
        <v>6599</v>
      </c>
      <c r="L84" s="245">
        <v>5599</v>
      </c>
      <c r="M84" s="241">
        <v>42369</v>
      </c>
    </row>
    <row r="85" spans="1:13" ht="15" customHeight="1">
      <c r="A85" s="232" t="s">
        <v>577</v>
      </c>
      <c r="B85" s="233" t="s">
        <v>558</v>
      </c>
      <c r="C85" s="234" t="s">
        <v>550</v>
      </c>
      <c r="D85" s="235">
        <v>14</v>
      </c>
      <c r="E85" s="236">
        <v>42540</v>
      </c>
      <c r="F85" s="236">
        <v>42541</v>
      </c>
      <c r="G85" s="236">
        <v>42541</v>
      </c>
      <c r="H85" s="236">
        <v>42555</v>
      </c>
      <c r="I85" s="89">
        <v>1000</v>
      </c>
      <c r="J85" s="238"/>
      <c r="K85" s="240">
        <v>6599</v>
      </c>
      <c r="L85" s="245">
        <v>5599</v>
      </c>
      <c r="M85" s="241">
        <v>42369</v>
      </c>
    </row>
    <row r="86" spans="1:13" ht="15" customHeight="1">
      <c r="A86" s="232" t="s">
        <v>577</v>
      </c>
      <c r="B86" s="233" t="s">
        <v>558</v>
      </c>
      <c r="C86" s="234" t="s">
        <v>541</v>
      </c>
      <c r="D86" s="235">
        <v>14</v>
      </c>
      <c r="E86" s="236">
        <v>42596</v>
      </c>
      <c r="F86" s="236">
        <v>42597</v>
      </c>
      <c r="G86" s="236">
        <v>42597</v>
      </c>
      <c r="H86" s="236">
        <v>42611</v>
      </c>
      <c r="I86" s="89">
        <v>1000</v>
      </c>
      <c r="J86" s="238"/>
      <c r="K86" s="240">
        <v>6399</v>
      </c>
      <c r="L86" s="245">
        <v>5399</v>
      </c>
      <c r="M86" s="241">
        <v>42369</v>
      </c>
    </row>
    <row r="87" spans="1:13" ht="15" customHeight="1">
      <c r="A87" s="232" t="s">
        <v>577</v>
      </c>
      <c r="B87" s="233" t="s">
        <v>558</v>
      </c>
      <c r="C87" s="234" t="s">
        <v>550</v>
      </c>
      <c r="D87" s="235">
        <v>14</v>
      </c>
      <c r="E87" s="236">
        <v>42596</v>
      </c>
      <c r="F87" s="236">
        <v>42597</v>
      </c>
      <c r="G87" s="236">
        <v>42597</v>
      </c>
      <c r="H87" s="236">
        <v>42611</v>
      </c>
      <c r="I87" s="89">
        <v>1000</v>
      </c>
      <c r="J87" s="238"/>
      <c r="K87" s="240">
        <v>6399</v>
      </c>
      <c r="L87" s="245">
        <v>5399</v>
      </c>
      <c r="M87" s="241">
        <v>42369</v>
      </c>
    </row>
    <row r="88" spans="1:13" s="242" customFormat="1" ht="15" customHeight="1">
      <c r="A88" s="232" t="s">
        <v>576</v>
      </c>
      <c r="B88" s="233" t="s">
        <v>559</v>
      </c>
      <c r="C88" s="234" t="s">
        <v>541</v>
      </c>
      <c r="D88" s="235">
        <v>14</v>
      </c>
      <c r="E88" s="236">
        <v>42722</v>
      </c>
      <c r="F88" s="236">
        <v>42723</v>
      </c>
      <c r="G88" s="236">
        <v>42723</v>
      </c>
      <c r="H88" s="236">
        <v>42737</v>
      </c>
      <c r="I88" s="237">
        <v>0.4</v>
      </c>
      <c r="J88" s="238"/>
      <c r="K88" s="240">
        <v>5599</v>
      </c>
      <c r="L88" s="79">
        <v>3359.4</v>
      </c>
      <c r="M88" s="241">
        <v>42369</v>
      </c>
    </row>
    <row r="89" spans="1:13" s="242" customFormat="1" ht="15" customHeight="1">
      <c r="A89" s="232" t="s">
        <v>577</v>
      </c>
      <c r="B89" s="233" t="s">
        <v>521</v>
      </c>
      <c r="C89" s="234" t="s">
        <v>541</v>
      </c>
      <c r="D89" s="235">
        <v>7</v>
      </c>
      <c r="E89" s="236">
        <v>42456</v>
      </c>
      <c r="F89" s="236">
        <v>42457</v>
      </c>
      <c r="G89" s="236">
        <v>42457</v>
      </c>
      <c r="H89" s="236">
        <v>42464</v>
      </c>
      <c r="I89" s="89">
        <v>1000</v>
      </c>
      <c r="J89" s="238"/>
      <c r="K89" s="240">
        <v>2599</v>
      </c>
      <c r="L89" s="245">
        <v>1599</v>
      </c>
      <c r="M89" s="241">
        <v>42369</v>
      </c>
    </row>
    <row r="90" spans="1:13" ht="15" customHeight="1">
      <c r="A90" s="232" t="s">
        <v>577</v>
      </c>
      <c r="B90" s="233" t="s">
        <v>521</v>
      </c>
      <c r="C90" s="234" t="s">
        <v>539</v>
      </c>
      <c r="D90" s="235">
        <v>7</v>
      </c>
      <c r="E90" s="236">
        <v>42466</v>
      </c>
      <c r="F90" s="236">
        <v>42467</v>
      </c>
      <c r="G90" s="236">
        <v>42467</v>
      </c>
      <c r="H90" s="236">
        <v>42474</v>
      </c>
      <c r="I90" s="89">
        <v>750</v>
      </c>
      <c r="J90" s="238"/>
      <c r="K90" s="240">
        <v>2699</v>
      </c>
      <c r="L90" s="245">
        <v>1949</v>
      </c>
      <c r="M90" s="241">
        <v>42369</v>
      </c>
    </row>
    <row r="91" spans="1:13" s="277" customFormat="1" ht="15" customHeight="1">
      <c r="A91" s="232" t="s">
        <v>577</v>
      </c>
      <c r="B91" s="233" t="s">
        <v>521</v>
      </c>
      <c r="C91" s="234" t="s">
        <v>539</v>
      </c>
      <c r="D91" s="235">
        <v>7</v>
      </c>
      <c r="E91" s="236">
        <v>42480</v>
      </c>
      <c r="F91" s="236">
        <v>42481</v>
      </c>
      <c r="G91" s="236">
        <v>42481</v>
      </c>
      <c r="H91" s="236">
        <v>42488</v>
      </c>
      <c r="I91" s="89">
        <v>500</v>
      </c>
      <c r="J91" s="238"/>
      <c r="K91" s="240">
        <v>3099</v>
      </c>
      <c r="L91" s="245">
        <v>2599</v>
      </c>
      <c r="M91" s="241">
        <v>42369</v>
      </c>
    </row>
    <row r="92" spans="1:13" s="277" customFormat="1" ht="15" customHeight="1">
      <c r="A92" s="232" t="s">
        <v>577</v>
      </c>
      <c r="B92" s="232" t="s">
        <v>521</v>
      </c>
      <c r="C92" s="247" t="s">
        <v>541</v>
      </c>
      <c r="D92" s="235">
        <v>7</v>
      </c>
      <c r="E92" s="236">
        <v>42666</v>
      </c>
      <c r="F92" s="236">
        <v>42667</v>
      </c>
      <c r="G92" s="236">
        <v>42667</v>
      </c>
      <c r="H92" s="236">
        <v>42674</v>
      </c>
      <c r="I92" s="89">
        <v>500</v>
      </c>
      <c r="J92" s="238"/>
      <c r="K92" s="240">
        <v>3199</v>
      </c>
      <c r="L92" s="245">
        <v>2699</v>
      </c>
      <c r="M92" s="241">
        <v>42369</v>
      </c>
    </row>
    <row r="93" spans="1:13" ht="15" customHeight="1">
      <c r="A93" s="232" t="s">
        <v>577</v>
      </c>
      <c r="B93" s="233" t="s">
        <v>521</v>
      </c>
      <c r="C93" s="234" t="s">
        <v>543</v>
      </c>
      <c r="D93" s="235">
        <v>7</v>
      </c>
      <c r="E93" s="236">
        <v>42669</v>
      </c>
      <c r="F93" s="236">
        <v>42670</v>
      </c>
      <c r="G93" s="236">
        <v>42670</v>
      </c>
      <c r="H93" s="236">
        <v>42677</v>
      </c>
      <c r="I93" s="89">
        <v>500</v>
      </c>
      <c r="J93" s="238"/>
      <c r="K93" s="240">
        <v>3099</v>
      </c>
      <c r="L93" s="245">
        <v>2599</v>
      </c>
      <c r="M93" s="241">
        <v>42369</v>
      </c>
    </row>
    <row r="94" spans="1:13" s="296" customFormat="1" ht="15" customHeight="1">
      <c r="A94" s="288" t="s">
        <v>575</v>
      </c>
      <c r="B94" s="231" t="s">
        <v>521</v>
      </c>
      <c r="C94" s="289" t="s">
        <v>544</v>
      </c>
      <c r="D94" s="290">
        <v>7</v>
      </c>
      <c r="E94" s="236">
        <v>42670</v>
      </c>
      <c r="F94" s="236">
        <v>42671</v>
      </c>
      <c r="G94" s="291">
        <v>42671</v>
      </c>
      <c r="H94" s="236">
        <v>42678</v>
      </c>
      <c r="I94" s="292">
        <v>750</v>
      </c>
      <c r="J94" s="293"/>
      <c r="K94" s="297">
        <v>2999</v>
      </c>
      <c r="L94" s="295">
        <v>2249</v>
      </c>
      <c r="M94" s="241">
        <v>42369</v>
      </c>
    </row>
    <row r="95" spans="1:13" ht="15" customHeight="1">
      <c r="A95" s="232" t="s">
        <v>577</v>
      </c>
      <c r="B95" s="233" t="s">
        <v>521</v>
      </c>
      <c r="C95" s="234" t="s">
        <v>545</v>
      </c>
      <c r="D95" s="235">
        <v>7</v>
      </c>
      <c r="E95" s="236">
        <v>42672</v>
      </c>
      <c r="F95" s="236">
        <v>42673</v>
      </c>
      <c r="G95" s="236">
        <v>42673</v>
      </c>
      <c r="H95" s="236">
        <v>42680</v>
      </c>
      <c r="I95" s="89">
        <v>1000</v>
      </c>
      <c r="J95" s="238"/>
      <c r="K95" s="240">
        <v>3099</v>
      </c>
      <c r="L95" s="245">
        <v>2099</v>
      </c>
      <c r="M95" s="241">
        <v>42369</v>
      </c>
    </row>
    <row r="96" spans="1:13" ht="15" customHeight="1">
      <c r="A96" s="232" t="s">
        <v>577</v>
      </c>
      <c r="B96" s="233" t="s">
        <v>521</v>
      </c>
      <c r="C96" s="234" t="s">
        <v>541</v>
      </c>
      <c r="D96" s="235">
        <v>7</v>
      </c>
      <c r="E96" s="236">
        <v>42680</v>
      </c>
      <c r="F96" s="236">
        <v>42681</v>
      </c>
      <c r="G96" s="236">
        <v>42681</v>
      </c>
      <c r="H96" s="236">
        <v>42688</v>
      </c>
      <c r="I96" s="89">
        <v>1000</v>
      </c>
      <c r="J96" s="238"/>
      <c r="K96" s="240">
        <v>2899</v>
      </c>
      <c r="L96" s="245">
        <v>1899</v>
      </c>
      <c r="M96" s="241">
        <v>42369</v>
      </c>
    </row>
    <row r="97" spans="1:13" ht="15" customHeight="1">
      <c r="A97" s="232" t="s">
        <v>576</v>
      </c>
      <c r="B97" s="233" t="s">
        <v>521</v>
      </c>
      <c r="C97" s="234" t="s">
        <v>544</v>
      </c>
      <c r="D97" s="235">
        <v>7</v>
      </c>
      <c r="E97" s="236">
        <v>42726</v>
      </c>
      <c r="F97" s="236">
        <v>42727</v>
      </c>
      <c r="G97" s="236">
        <v>42727</v>
      </c>
      <c r="H97" s="236">
        <v>42734</v>
      </c>
      <c r="I97" s="237">
        <v>0.4</v>
      </c>
      <c r="J97" s="238"/>
      <c r="K97" s="240">
        <v>2899</v>
      </c>
      <c r="L97" s="79">
        <v>1739.3999999999999</v>
      </c>
      <c r="M97" s="241">
        <v>42369</v>
      </c>
    </row>
    <row r="98" spans="1:13" ht="15" customHeight="1">
      <c r="A98" s="232" t="s">
        <v>576</v>
      </c>
      <c r="B98" s="233" t="s">
        <v>521</v>
      </c>
      <c r="C98" s="234" t="s">
        <v>545</v>
      </c>
      <c r="D98" s="235">
        <v>7</v>
      </c>
      <c r="E98" s="236">
        <v>42728</v>
      </c>
      <c r="F98" s="236">
        <v>42729</v>
      </c>
      <c r="G98" s="236">
        <v>42729</v>
      </c>
      <c r="H98" s="236">
        <v>42736</v>
      </c>
      <c r="I98" s="237">
        <v>0.4</v>
      </c>
      <c r="J98" s="238"/>
      <c r="K98" s="240">
        <v>2899</v>
      </c>
      <c r="L98" s="79">
        <v>1739.3999999999999</v>
      </c>
      <c r="M98" s="241">
        <v>42369</v>
      </c>
    </row>
    <row r="99" spans="1:13" s="296" customFormat="1" ht="15" customHeight="1">
      <c r="A99" s="288" t="s">
        <v>575</v>
      </c>
      <c r="B99" s="231" t="s">
        <v>520</v>
      </c>
      <c r="C99" s="289" t="s">
        <v>560</v>
      </c>
      <c r="D99" s="290">
        <v>7</v>
      </c>
      <c r="E99" s="236">
        <v>42453</v>
      </c>
      <c r="F99" s="236">
        <v>42454</v>
      </c>
      <c r="G99" s="291">
        <v>42454</v>
      </c>
      <c r="H99" s="236">
        <v>42461</v>
      </c>
      <c r="I99" s="292">
        <v>750</v>
      </c>
      <c r="J99" s="293"/>
      <c r="K99" s="297">
        <v>2899</v>
      </c>
      <c r="L99" s="295">
        <v>2149</v>
      </c>
      <c r="M99" s="241">
        <v>42369</v>
      </c>
    </row>
    <row r="100" spans="1:13" ht="15" customHeight="1">
      <c r="A100" s="232" t="s">
        <v>580</v>
      </c>
      <c r="B100" s="233" t="s">
        <v>520</v>
      </c>
      <c r="C100" s="234" t="s">
        <v>560</v>
      </c>
      <c r="D100" s="235">
        <v>7</v>
      </c>
      <c r="E100" s="236">
        <v>42467</v>
      </c>
      <c r="F100" s="236">
        <v>42468</v>
      </c>
      <c r="G100" s="236">
        <v>42468</v>
      </c>
      <c r="H100" s="236">
        <v>42475</v>
      </c>
      <c r="I100" s="89">
        <v>750</v>
      </c>
      <c r="J100" s="238"/>
      <c r="K100" s="240">
        <v>3199</v>
      </c>
      <c r="L100" s="245">
        <v>2449</v>
      </c>
      <c r="M100" s="241">
        <v>42369</v>
      </c>
    </row>
    <row r="101" spans="1:13" ht="12">
      <c r="A101" s="232" t="s">
        <v>577</v>
      </c>
      <c r="B101" s="233" t="s">
        <v>520</v>
      </c>
      <c r="C101" s="234" t="s">
        <v>560</v>
      </c>
      <c r="D101" s="235">
        <v>7</v>
      </c>
      <c r="E101" s="236">
        <v>42474</v>
      </c>
      <c r="F101" s="236">
        <v>42475</v>
      </c>
      <c r="G101" s="236">
        <v>42475</v>
      </c>
      <c r="H101" s="236">
        <v>42482</v>
      </c>
      <c r="I101" s="89">
        <v>1000</v>
      </c>
      <c r="J101" s="238"/>
      <c r="K101" s="240">
        <v>3299</v>
      </c>
      <c r="L101" s="245">
        <v>2299</v>
      </c>
      <c r="M101" s="241">
        <v>42369</v>
      </c>
    </row>
    <row r="102" spans="1:13" ht="15" customHeight="1">
      <c r="A102" s="232" t="s">
        <v>577</v>
      </c>
      <c r="B102" s="233" t="s">
        <v>520</v>
      </c>
      <c r="C102" s="234" t="s">
        <v>560</v>
      </c>
      <c r="D102" s="235">
        <v>7</v>
      </c>
      <c r="E102" s="236">
        <v>42481</v>
      </c>
      <c r="F102" s="236">
        <v>42482</v>
      </c>
      <c r="G102" s="236">
        <v>42482</v>
      </c>
      <c r="H102" s="236">
        <v>42489</v>
      </c>
      <c r="I102" s="89">
        <v>1000</v>
      </c>
      <c r="J102" s="238"/>
      <c r="K102" s="240">
        <v>3399</v>
      </c>
      <c r="L102" s="245">
        <v>2399</v>
      </c>
      <c r="M102" s="241">
        <v>42369</v>
      </c>
    </row>
    <row r="103" spans="1:13" ht="15" customHeight="1">
      <c r="A103" s="232" t="s">
        <v>719</v>
      </c>
      <c r="B103" s="232" t="s">
        <v>520</v>
      </c>
      <c r="C103" s="247" t="s">
        <v>560</v>
      </c>
      <c r="D103" s="235">
        <v>7</v>
      </c>
      <c r="E103" s="236">
        <v>42509</v>
      </c>
      <c r="F103" s="236">
        <v>42510</v>
      </c>
      <c r="G103" s="236">
        <v>42510</v>
      </c>
      <c r="H103" s="236">
        <v>42517</v>
      </c>
      <c r="I103" s="89">
        <v>250</v>
      </c>
      <c r="J103" s="238"/>
      <c r="K103" s="240">
        <v>3699</v>
      </c>
      <c r="L103" s="245">
        <v>3449</v>
      </c>
      <c r="M103" s="241">
        <v>42369</v>
      </c>
    </row>
    <row r="104" spans="1:13" ht="15" customHeight="1">
      <c r="A104" s="232" t="s">
        <v>577</v>
      </c>
      <c r="B104" s="233" t="s">
        <v>520</v>
      </c>
      <c r="C104" s="234" t="s">
        <v>560</v>
      </c>
      <c r="D104" s="235">
        <v>7</v>
      </c>
      <c r="E104" s="236">
        <v>42516</v>
      </c>
      <c r="F104" s="236">
        <v>42517</v>
      </c>
      <c r="G104" s="236">
        <v>42517</v>
      </c>
      <c r="H104" s="236">
        <v>42524</v>
      </c>
      <c r="I104" s="89">
        <v>250</v>
      </c>
      <c r="J104" s="238"/>
      <c r="K104" s="240">
        <v>3699</v>
      </c>
      <c r="L104" s="245">
        <v>3449</v>
      </c>
      <c r="M104" s="241">
        <v>42369</v>
      </c>
    </row>
    <row r="105" spans="1:13" ht="15" customHeight="1">
      <c r="A105" s="232" t="s">
        <v>719</v>
      </c>
      <c r="B105" s="232" t="s">
        <v>520</v>
      </c>
      <c r="C105" s="247" t="s">
        <v>560</v>
      </c>
      <c r="D105" s="235">
        <v>7</v>
      </c>
      <c r="E105" s="236">
        <v>42523</v>
      </c>
      <c r="F105" s="236">
        <v>42524</v>
      </c>
      <c r="G105" s="236">
        <v>42524</v>
      </c>
      <c r="H105" s="236">
        <v>42531</v>
      </c>
      <c r="I105" s="89">
        <v>250</v>
      </c>
      <c r="J105" s="239"/>
      <c r="K105" s="240">
        <v>3699</v>
      </c>
      <c r="L105" s="245">
        <v>3449</v>
      </c>
      <c r="M105" s="241">
        <v>42369</v>
      </c>
    </row>
    <row r="106" spans="1:13" ht="15" customHeight="1">
      <c r="A106" s="232" t="s">
        <v>580</v>
      </c>
      <c r="B106" s="233" t="s">
        <v>520</v>
      </c>
      <c r="C106" s="234" t="s">
        <v>560</v>
      </c>
      <c r="D106" s="235">
        <v>7</v>
      </c>
      <c r="E106" s="236">
        <v>42544</v>
      </c>
      <c r="F106" s="236">
        <v>42545</v>
      </c>
      <c r="G106" s="236">
        <v>42545</v>
      </c>
      <c r="H106" s="236">
        <v>42552</v>
      </c>
      <c r="I106" s="89">
        <v>750</v>
      </c>
      <c r="J106" s="238"/>
      <c r="K106" s="240">
        <v>3699</v>
      </c>
      <c r="L106" s="245">
        <v>2949</v>
      </c>
      <c r="M106" s="241">
        <v>42369</v>
      </c>
    </row>
    <row r="107" spans="1:13" ht="15" customHeight="1">
      <c r="A107" s="232" t="s">
        <v>577</v>
      </c>
      <c r="B107" s="233" t="s">
        <v>520</v>
      </c>
      <c r="C107" s="234" t="s">
        <v>560</v>
      </c>
      <c r="D107" s="235">
        <v>7</v>
      </c>
      <c r="E107" s="236">
        <v>42551</v>
      </c>
      <c r="F107" s="236">
        <v>42552</v>
      </c>
      <c r="G107" s="236">
        <v>42552</v>
      </c>
      <c r="H107" s="236">
        <v>42559</v>
      </c>
      <c r="I107" s="89">
        <v>1000</v>
      </c>
      <c r="J107" s="238"/>
      <c r="K107" s="240">
        <v>3599</v>
      </c>
      <c r="L107" s="245">
        <v>2599</v>
      </c>
      <c r="M107" s="241">
        <v>42369</v>
      </c>
    </row>
    <row r="108" spans="1:13" ht="15" customHeight="1">
      <c r="A108" s="232" t="s">
        <v>577</v>
      </c>
      <c r="B108" s="233" t="s">
        <v>520</v>
      </c>
      <c r="C108" s="234" t="s">
        <v>560</v>
      </c>
      <c r="D108" s="235">
        <v>7</v>
      </c>
      <c r="E108" s="236">
        <v>42558</v>
      </c>
      <c r="F108" s="236">
        <v>42559</v>
      </c>
      <c r="G108" s="236">
        <v>42559</v>
      </c>
      <c r="H108" s="236">
        <v>42566</v>
      </c>
      <c r="I108" s="89">
        <v>750</v>
      </c>
      <c r="J108" s="238"/>
      <c r="K108" s="240">
        <v>3599</v>
      </c>
      <c r="L108" s="245">
        <v>2849</v>
      </c>
      <c r="M108" s="241">
        <v>42369</v>
      </c>
    </row>
    <row r="109" spans="1:13" ht="15" customHeight="1">
      <c r="A109" s="232" t="s">
        <v>580</v>
      </c>
      <c r="B109" s="232" t="s">
        <v>520</v>
      </c>
      <c r="C109" s="247" t="s">
        <v>560</v>
      </c>
      <c r="D109" s="235">
        <v>7</v>
      </c>
      <c r="E109" s="236">
        <v>42565</v>
      </c>
      <c r="F109" s="236">
        <v>42566</v>
      </c>
      <c r="G109" s="236">
        <v>42566</v>
      </c>
      <c r="H109" s="236">
        <v>42573</v>
      </c>
      <c r="I109" s="89">
        <v>750</v>
      </c>
      <c r="J109" s="239"/>
      <c r="K109" s="240">
        <v>3599</v>
      </c>
      <c r="L109" s="245">
        <v>2849</v>
      </c>
      <c r="M109" s="241">
        <v>42369</v>
      </c>
    </row>
    <row r="110" spans="1:13" ht="15" customHeight="1">
      <c r="A110" s="232" t="s">
        <v>577</v>
      </c>
      <c r="B110" s="233" t="s">
        <v>520</v>
      </c>
      <c r="C110" s="234" t="s">
        <v>560</v>
      </c>
      <c r="D110" s="235">
        <v>7</v>
      </c>
      <c r="E110" s="236">
        <v>42579</v>
      </c>
      <c r="F110" s="236">
        <v>42580</v>
      </c>
      <c r="G110" s="236">
        <v>42580</v>
      </c>
      <c r="H110" s="236">
        <v>42587</v>
      </c>
      <c r="I110" s="89">
        <v>750</v>
      </c>
      <c r="J110" s="238"/>
      <c r="K110" s="240">
        <v>3599</v>
      </c>
      <c r="L110" s="245">
        <v>2849</v>
      </c>
      <c r="M110" s="241">
        <v>42369</v>
      </c>
    </row>
    <row r="111" spans="1:13" s="298" customFormat="1" ht="15" customHeight="1">
      <c r="A111" s="288" t="s">
        <v>575</v>
      </c>
      <c r="B111" s="231" t="s">
        <v>520</v>
      </c>
      <c r="C111" s="289" t="s">
        <v>560</v>
      </c>
      <c r="D111" s="290">
        <v>7</v>
      </c>
      <c r="E111" s="236">
        <v>42586</v>
      </c>
      <c r="F111" s="236">
        <v>42587</v>
      </c>
      <c r="G111" s="291">
        <v>42587</v>
      </c>
      <c r="H111" s="236">
        <v>42594</v>
      </c>
      <c r="I111" s="292">
        <v>750</v>
      </c>
      <c r="J111" s="293"/>
      <c r="K111" s="297">
        <v>3599</v>
      </c>
      <c r="L111" s="295">
        <v>2849</v>
      </c>
      <c r="M111" s="241">
        <v>42369</v>
      </c>
    </row>
    <row r="112" spans="1:13" ht="15" customHeight="1">
      <c r="A112" s="232" t="s">
        <v>580</v>
      </c>
      <c r="B112" s="233" t="s">
        <v>520</v>
      </c>
      <c r="C112" s="234" t="s">
        <v>560</v>
      </c>
      <c r="D112" s="235">
        <v>7</v>
      </c>
      <c r="E112" s="236">
        <v>42593</v>
      </c>
      <c r="F112" s="236">
        <v>42594</v>
      </c>
      <c r="G112" s="236">
        <v>42594</v>
      </c>
      <c r="H112" s="236">
        <v>42601</v>
      </c>
      <c r="I112" s="89">
        <v>750</v>
      </c>
      <c r="J112" s="238"/>
      <c r="K112" s="240">
        <v>3599</v>
      </c>
      <c r="L112" s="245">
        <v>2849</v>
      </c>
      <c r="M112" s="241">
        <v>42369</v>
      </c>
    </row>
    <row r="113" spans="1:13" ht="15" customHeight="1">
      <c r="A113" s="232" t="s">
        <v>577</v>
      </c>
      <c r="B113" s="232" t="s">
        <v>520</v>
      </c>
      <c r="C113" s="234" t="s">
        <v>560</v>
      </c>
      <c r="D113" s="235">
        <v>7</v>
      </c>
      <c r="E113" s="236">
        <v>42600</v>
      </c>
      <c r="F113" s="236">
        <v>42601</v>
      </c>
      <c r="G113" s="236">
        <v>42601</v>
      </c>
      <c r="H113" s="236">
        <v>42608</v>
      </c>
      <c r="I113" s="89">
        <v>250</v>
      </c>
      <c r="J113" s="238"/>
      <c r="K113" s="240">
        <v>3699</v>
      </c>
      <c r="L113" s="245">
        <v>3449</v>
      </c>
      <c r="M113" s="241">
        <v>42369</v>
      </c>
    </row>
    <row r="114" spans="1:13" ht="15" customHeight="1">
      <c r="A114" s="232" t="s">
        <v>577</v>
      </c>
      <c r="B114" s="233" t="s">
        <v>520</v>
      </c>
      <c r="C114" s="234" t="s">
        <v>560</v>
      </c>
      <c r="D114" s="235">
        <v>7</v>
      </c>
      <c r="E114" s="236">
        <v>42607</v>
      </c>
      <c r="F114" s="236">
        <v>42608</v>
      </c>
      <c r="G114" s="236">
        <v>42608</v>
      </c>
      <c r="H114" s="236">
        <v>42615</v>
      </c>
      <c r="I114" s="89">
        <v>250</v>
      </c>
      <c r="J114" s="238"/>
      <c r="K114" s="240">
        <v>3799</v>
      </c>
      <c r="L114" s="245">
        <v>3549</v>
      </c>
      <c r="M114" s="241">
        <v>42369</v>
      </c>
    </row>
    <row r="115" spans="1:13" ht="15" customHeight="1">
      <c r="A115" s="232" t="s">
        <v>577</v>
      </c>
      <c r="B115" s="232" t="s">
        <v>520</v>
      </c>
      <c r="C115" s="234" t="s">
        <v>560</v>
      </c>
      <c r="D115" s="235">
        <v>7</v>
      </c>
      <c r="E115" s="236">
        <v>42628</v>
      </c>
      <c r="F115" s="236">
        <v>42629</v>
      </c>
      <c r="G115" s="236">
        <v>42629</v>
      </c>
      <c r="H115" s="236">
        <v>42636</v>
      </c>
      <c r="I115" s="89">
        <v>250</v>
      </c>
      <c r="J115" s="238"/>
      <c r="K115" s="240">
        <v>3899</v>
      </c>
      <c r="L115" s="245">
        <v>3649</v>
      </c>
      <c r="M115" s="241">
        <v>42369</v>
      </c>
    </row>
    <row r="116" spans="1:13" ht="15" customHeight="1">
      <c r="A116" s="232" t="s">
        <v>577</v>
      </c>
      <c r="B116" s="232" t="s">
        <v>520</v>
      </c>
      <c r="C116" s="247" t="s">
        <v>560</v>
      </c>
      <c r="D116" s="235">
        <v>7</v>
      </c>
      <c r="E116" s="236">
        <v>42635</v>
      </c>
      <c r="F116" s="236">
        <v>42636</v>
      </c>
      <c r="G116" s="236">
        <v>42636</v>
      </c>
      <c r="H116" s="236">
        <v>42643</v>
      </c>
      <c r="I116" s="89">
        <v>250</v>
      </c>
      <c r="J116" s="238"/>
      <c r="K116" s="240">
        <v>3899</v>
      </c>
      <c r="L116" s="245">
        <v>3649</v>
      </c>
      <c r="M116" s="241">
        <v>42369</v>
      </c>
    </row>
    <row r="117" spans="1:13" ht="15" customHeight="1">
      <c r="A117" s="232" t="s">
        <v>577</v>
      </c>
      <c r="B117" s="233" t="s">
        <v>520</v>
      </c>
      <c r="C117" s="234" t="s">
        <v>560</v>
      </c>
      <c r="D117" s="235">
        <v>7</v>
      </c>
      <c r="E117" s="236">
        <v>42649</v>
      </c>
      <c r="F117" s="236">
        <v>42650</v>
      </c>
      <c r="G117" s="236">
        <v>42650</v>
      </c>
      <c r="H117" s="236">
        <v>42657</v>
      </c>
      <c r="I117" s="89">
        <v>750</v>
      </c>
      <c r="J117" s="238"/>
      <c r="K117" s="240">
        <v>3799</v>
      </c>
      <c r="L117" s="245">
        <v>3049</v>
      </c>
      <c r="M117" s="241">
        <v>42369</v>
      </c>
    </row>
    <row r="118" spans="1:13" ht="15" customHeight="1">
      <c r="A118" s="232" t="s">
        <v>580</v>
      </c>
      <c r="B118" s="233" t="s">
        <v>520</v>
      </c>
      <c r="C118" s="234" t="s">
        <v>560</v>
      </c>
      <c r="D118" s="235">
        <v>7</v>
      </c>
      <c r="E118" s="236">
        <v>42656</v>
      </c>
      <c r="F118" s="236">
        <v>42657</v>
      </c>
      <c r="G118" s="236">
        <v>42657</v>
      </c>
      <c r="H118" s="236">
        <v>42664</v>
      </c>
      <c r="I118" s="89">
        <v>500</v>
      </c>
      <c r="J118" s="238"/>
      <c r="K118" s="240">
        <v>3599</v>
      </c>
      <c r="L118" s="245">
        <v>3099</v>
      </c>
      <c r="M118" s="241">
        <v>42369</v>
      </c>
    </row>
    <row r="119" spans="1:13" ht="15" customHeight="1">
      <c r="A119" s="232" t="s">
        <v>577</v>
      </c>
      <c r="B119" s="233" t="s">
        <v>520</v>
      </c>
      <c r="C119" s="234" t="s">
        <v>560</v>
      </c>
      <c r="D119" s="235">
        <v>7</v>
      </c>
      <c r="E119" s="236">
        <v>42663</v>
      </c>
      <c r="F119" s="236">
        <v>42664</v>
      </c>
      <c r="G119" s="236">
        <v>42664</v>
      </c>
      <c r="H119" s="236">
        <v>42671</v>
      </c>
      <c r="I119" s="89">
        <v>1000</v>
      </c>
      <c r="J119" s="238"/>
      <c r="K119" s="240">
        <v>3499</v>
      </c>
      <c r="L119" s="245">
        <v>2499</v>
      </c>
      <c r="M119" s="241">
        <v>42369</v>
      </c>
    </row>
    <row r="120" spans="1:13" ht="15" customHeight="1">
      <c r="A120" s="232" t="s">
        <v>577</v>
      </c>
      <c r="B120" s="233" t="s">
        <v>520</v>
      </c>
      <c r="C120" s="234" t="s">
        <v>560</v>
      </c>
      <c r="D120" s="235">
        <v>7</v>
      </c>
      <c r="E120" s="236">
        <v>42677</v>
      </c>
      <c r="F120" s="236">
        <v>42678</v>
      </c>
      <c r="G120" s="236">
        <v>42678</v>
      </c>
      <c r="H120" s="236">
        <v>42685</v>
      </c>
      <c r="I120" s="89">
        <v>1000</v>
      </c>
      <c r="J120" s="238"/>
      <c r="K120" s="240">
        <v>3199</v>
      </c>
      <c r="L120" s="245">
        <v>2199</v>
      </c>
      <c r="M120" s="241">
        <v>42369</v>
      </c>
    </row>
    <row r="121" spans="1:13" s="296" customFormat="1" ht="15" customHeight="1">
      <c r="A121" s="288" t="s">
        <v>575</v>
      </c>
      <c r="B121" s="231" t="s">
        <v>520</v>
      </c>
      <c r="C121" s="289" t="s">
        <v>560</v>
      </c>
      <c r="D121" s="290">
        <v>7</v>
      </c>
      <c r="E121" s="236">
        <v>42684</v>
      </c>
      <c r="F121" s="236">
        <v>42685</v>
      </c>
      <c r="G121" s="291">
        <v>42685</v>
      </c>
      <c r="H121" s="236">
        <v>42692</v>
      </c>
      <c r="I121" s="292">
        <v>750</v>
      </c>
      <c r="J121" s="293"/>
      <c r="K121" s="297">
        <v>3099</v>
      </c>
      <c r="L121" s="295">
        <v>2349</v>
      </c>
      <c r="M121" s="241">
        <v>42369</v>
      </c>
    </row>
    <row r="122" spans="1:13" ht="15" customHeight="1">
      <c r="A122" s="232" t="s">
        <v>577</v>
      </c>
      <c r="B122" s="233" t="s">
        <v>520</v>
      </c>
      <c r="C122" s="234" t="s">
        <v>560</v>
      </c>
      <c r="D122" s="235">
        <v>7</v>
      </c>
      <c r="E122" s="236">
        <v>42691</v>
      </c>
      <c r="F122" s="236">
        <v>42692</v>
      </c>
      <c r="G122" s="236">
        <v>42692</v>
      </c>
      <c r="H122" s="236">
        <v>42699</v>
      </c>
      <c r="I122" s="89">
        <v>1000</v>
      </c>
      <c r="J122" s="238"/>
      <c r="K122" s="240">
        <v>3099</v>
      </c>
      <c r="L122" s="245">
        <v>2099</v>
      </c>
      <c r="M122" s="241">
        <v>42369</v>
      </c>
    </row>
    <row r="123" spans="1:13" s="296" customFormat="1" ht="15" customHeight="1">
      <c r="A123" s="288" t="s">
        <v>575</v>
      </c>
      <c r="B123" s="231" t="s">
        <v>516</v>
      </c>
      <c r="C123" s="289" t="s">
        <v>561</v>
      </c>
      <c r="D123" s="290">
        <v>7</v>
      </c>
      <c r="E123" s="236">
        <v>42450</v>
      </c>
      <c r="F123" s="236">
        <v>42451</v>
      </c>
      <c r="G123" s="291">
        <v>42454</v>
      </c>
      <c r="H123" s="236">
        <v>42461</v>
      </c>
      <c r="I123" s="292">
        <v>750</v>
      </c>
      <c r="J123" s="293"/>
      <c r="K123" s="297">
        <v>2899</v>
      </c>
      <c r="L123" s="295">
        <v>2149</v>
      </c>
      <c r="M123" s="241">
        <v>42369</v>
      </c>
    </row>
    <row r="124" spans="1:13" s="242" customFormat="1" ht="15" customHeight="1">
      <c r="A124" s="232" t="s">
        <v>577</v>
      </c>
      <c r="B124" s="233" t="s">
        <v>516</v>
      </c>
      <c r="C124" s="234" t="s">
        <v>561</v>
      </c>
      <c r="D124" s="235">
        <v>7</v>
      </c>
      <c r="E124" s="236">
        <v>42457</v>
      </c>
      <c r="F124" s="236">
        <v>42458</v>
      </c>
      <c r="G124" s="236">
        <v>42461</v>
      </c>
      <c r="H124" s="236">
        <v>42468</v>
      </c>
      <c r="I124" s="89">
        <v>750</v>
      </c>
      <c r="J124" s="238"/>
      <c r="K124" s="240">
        <v>2999</v>
      </c>
      <c r="L124" s="245">
        <v>2249</v>
      </c>
      <c r="M124" s="241">
        <v>42369</v>
      </c>
    </row>
    <row r="125" spans="1:13" ht="15" customHeight="1">
      <c r="A125" s="232" t="s">
        <v>577</v>
      </c>
      <c r="B125" s="233" t="s">
        <v>516</v>
      </c>
      <c r="C125" s="234" t="s">
        <v>561</v>
      </c>
      <c r="D125" s="235">
        <v>7</v>
      </c>
      <c r="E125" s="236">
        <v>42471</v>
      </c>
      <c r="F125" s="236">
        <v>42472</v>
      </c>
      <c r="G125" s="236">
        <v>42475</v>
      </c>
      <c r="H125" s="236">
        <v>42482</v>
      </c>
      <c r="I125" s="89">
        <v>750</v>
      </c>
      <c r="J125" s="238"/>
      <c r="K125" s="240">
        <v>3299</v>
      </c>
      <c r="L125" s="245">
        <v>2549</v>
      </c>
      <c r="M125" s="241">
        <v>42369</v>
      </c>
    </row>
    <row r="126" spans="1:13" ht="15" customHeight="1">
      <c r="A126" s="232" t="s">
        <v>577</v>
      </c>
      <c r="B126" s="233" t="s">
        <v>516</v>
      </c>
      <c r="C126" s="234" t="s">
        <v>561</v>
      </c>
      <c r="D126" s="235">
        <v>7</v>
      </c>
      <c r="E126" s="236">
        <v>42478</v>
      </c>
      <c r="F126" s="236">
        <v>42479</v>
      </c>
      <c r="G126" s="236">
        <v>42482</v>
      </c>
      <c r="H126" s="236">
        <v>42489</v>
      </c>
      <c r="I126" s="89">
        <v>750</v>
      </c>
      <c r="J126" s="238"/>
      <c r="K126" s="240">
        <v>3399</v>
      </c>
      <c r="L126" s="245">
        <v>2649</v>
      </c>
      <c r="M126" s="241">
        <v>42369</v>
      </c>
    </row>
    <row r="127" spans="1:13" ht="15" customHeight="1">
      <c r="A127" s="232" t="s">
        <v>577</v>
      </c>
      <c r="B127" s="233" t="s">
        <v>516</v>
      </c>
      <c r="C127" s="234" t="s">
        <v>561</v>
      </c>
      <c r="D127" s="235">
        <v>7</v>
      </c>
      <c r="E127" s="236">
        <v>42485</v>
      </c>
      <c r="F127" s="236">
        <v>42486</v>
      </c>
      <c r="G127" s="236">
        <v>42489</v>
      </c>
      <c r="H127" s="236">
        <v>42496</v>
      </c>
      <c r="I127" s="89">
        <v>500</v>
      </c>
      <c r="J127" s="238"/>
      <c r="K127" s="240">
        <v>3599</v>
      </c>
      <c r="L127" s="245">
        <v>3099</v>
      </c>
      <c r="M127" s="241">
        <v>42369</v>
      </c>
    </row>
    <row r="128" spans="1:13" ht="15" customHeight="1">
      <c r="A128" s="232" t="s">
        <v>577</v>
      </c>
      <c r="B128" s="233" t="s">
        <v>516</v>
      </c>
      <c r="C128" s="234" t="s">
        <v>561</v>
      </c>
      <c r="D128" s="235">
        <v>7</v>
      </c>
      <c r="E128" s="236">
        <v>42492</v>
      </c>
      <c r="F128" s="236">
        <v>42493</v>
      </c>
      <c r="G128" s="236">
        <v>42496</v>
      </c>
      <c r="H128" s="236">
        <v>42503</v>
      </c>
      <c r="I128" s="89">
        <v>750</v>
      </c>
      <c r="J128" s="238"/>
      <c r="K128" s="240">
        <v>3599</v>
      </c>
      <c r="L128" s="245">
        <v>2849</v>
      </c>
      <c r="M128" s="241">
        <v>42369</v>
      </c>
    </row>
    <row r="129" spans="1:13" ht="15" customHeight="1">
      <c r="A129" s="232" t="s">
        <v>719</v>
      </c>
      <c r="B129" s="233" t="s">
        <v>516</v>
      </c>
      <c r="C129" s="247" t="s">
        <v>561</v>
      </c>
      <c r="D129" s="235">
        <v>7</v>
      </c>
      <c r="E129" s="236">
        <v>42506</v>
      </c>
      <c r="F129" s="236">
        <v>42507</v>
      </c>
      <c r="G129" s="236">
        <v>42510</v>
      </c>
      <c r="H129" s="236">
        <v>42517</v>
      </c>
      <c r="I129" s="89">
        <v>250</v>
      </c>
      <c r="J129" s="239"/>
      <c r="K129" s="240">
        <v>3699</v>
      </c>
      <c r="L129" s="245">
        <v>3449</v>
      </c>
      <c r="M129" s="241">
        <v>42369</v>
      </c>
    </row>
    <row r="130" spans="1:13" ht="15" customHeight="1">
      <c r="A130" s="232" t="s">
        <v>577</v>
      </c>
      <c r="B130" s="232" t="s">
        <v>516</v>
      </c>
      <c r="C130" s="247" t="s">
        <v>561</v>
      </c>
      <c r="D130" s="235">
        <v>7</v>
      </c>
      <c r="E130" s="236">
        <v>42520</v>
      </c>
      <c r="F130" s="236">
        <v>42521</v>
      </c>
      <c r="G130" s="236">
        <v>42524</v>
      </c>
      <c r="H130" s="236">
        <v>42531</v>
      </c>
      <c r="I130" s="89">
        <v>500</v>
      </c>
      <c r="J130" s="238"/>
      <c r="K130" s="240">
        <v>3699</v>
      </c>
      <c r="L130" s="245">
        <v>3199</v>
      </c>
      <c r="M130" s="241">
        <v>42369</v>
      </c>
    </row>
    <row r="131" spans="1:13" ht="15" customHeight="1">
      <c r="A131" s="232" t="s">
        <v>719</v>
      </c>
      <c r="B131" s="232" t="s">
        <v>516</v>
      </c>
      <c r="C131" s="247" t="s">
        <v>561</v>
      </c>
      <c r="D131" s="235">
        <v>7</v>
      </c>
      <c r="E131" s="236">
        <v>42527</v>
      </c>
      <c r="F131" s="236">
        <v>42528</v>
      </c>
      <c r="G131" s="236">
        <v>42531</v>
      </c>
      <c r="H131" s="236">
        <v>42538</v>
      </c>
      <c r="I131" s="89">
        <v>500</v>
      </c>
      <c r="J131" s="238"/>
      <c r="K131" s="240">
        <v>3699</v>
      </c>
      <c r="L131" s="245">
        <v>3199</v>
      </c>
      <c r="M131" s="241">
        <v>42369</v>
      </c>
    </row>
    <row r="132" spans="1:13" ht="15" customHeight="1">
      <c r="A132" s="232" t="s">
        <v>577</v>
      </c>
      <c r="B132" s="232" t="s">
        <v>516</v>
      </c>
      <c r="C132" s="234" t="s">
        <v>561</v>
      </c>
      <c r="D132" s="235">
        <v>7</v>
      </c>
      <c r="E132" s="236">
        <v>42534</v>
      </c>
      <c r="F132" s="236">
        <v>42535</v>
      </c>
      <c r="G132" s="236">
        <v>42538</v>
      </c>
      <c r="H132" s="236">
        <v>42545</v>
      </c>
      <c r="I132" s="89">
        <v>250</v>
      </c>
      <c r="J132" s="238"/>
      <c r="K132" s="240">
        <v>3699</v>
      </c>
      <c r="L132" s="245">
        <v>3449</v>
      </c>
      <c r="M132" s="241">
        <v>42369</v>
      </c>
    </row>
    <row r="133" spans="1:13" ht="15" customHeight="1">
      <c r="A133" s="243" t="s">
        <v>577</v>
      </c>
      <c r="B133" s="243" t="s">
        <v>516</v>
      </c>
      <c r="C133" s="244" t="s">
        <v>561</v>
      </c>
      <c r="D133" s="235">
        <v>7</v>
      </c>
      <c r="E133" s="248">
        <v>42541</v>
      </c>
      <c r="F133" s="248">
        <v>42542</v>
      </c>
      <c r="G133" s="236">
        <v>42545</v>
      </c>
      <c r="H133" s="236">
        <v>42552</v>
      </c>
      <c r="I133" s="89">
        <v>750</v>
      </c>
      <c r="J133" s="238"/>
      <c r="K133" s="249">
        <v>3699</v>
      </c>
      <c r="L133" s="245">
        <v>2949</v>
      </c>
      <c r="M133" s="241">
        <v>42369</v>
      </c>
    </row>
    <row r="134" spans="1:13" ht="15" customHeight="1">
      <c r="A134" s="232" t="s">
        <v>577</v>
      </c>
      <c r="B134" s="233" t="s">
        <v>516</v>
      </c>
      <c r="C134" s="234" t="s">
        <v>561</v>
      </c>
      <c r="D134" s="235">
        <v>7</v>
      </c>
      <c r="E134" s="236">
        <v>42548</v>
      </c>
      <c r="F134" s="236">
        <v>42549</v>
      </c>
      <c r="G134" s="236">
        <v>42552</v>
      </c>
      <c r="H134" s="236">
        <v>42559</v>
      </c>
      <c r="I134" s="89">
        <v>750</v>
      </c>
      <c r="J134" s="238"/>
      <c r="K134" s="240">
        <v>3599</v>
      </c>
      <c r="L134" s="245">
        <v>2849</v>
      </c>
      <c r="M134" s="241">
        <v>42369</v>
      </c>
    </row>
    <row r="135" spans="1:13" ht="15" customHeight="1">
      <c r="A135" s="232" t="s">
        <v>577</v>
      </c>
      <c r="B135" s="233" t="s">
        <v>516</v>
      </c>
      <c r="C135" s="234" t="s">
        <v>561</v>
      </c>
      <c r="D135" s="235">
        <v>7</v>
      </c>
      <c r="E135" s="236">
        <v>42555</v>
      </c>
      <c r="F135" s="236">
        <v>42556</v>
      </c>
      <c r="G135" s="236">
        <v>42559</v>
      </c>
      <c r="H135" s="236">
        <v>42566</v>
      </c>
      <c r="I135" s="89">
        <v>750</v>
      </c>
      <c r="J135" s="238"/>
      <c r="K135" s="240">
        <v>3599</v>
      </c>
      <c r="L135" s="245">
        <v>2849</v>
      </c>
      <c r="M135" s="241">
        <v>42369</v>
      </c>
    </row>
    <row r="136" spans="1:13" s="296" customFormat="1" ht="15" customHeight="1">
      <c r="A136" s="288" t="s">
        <v>575</v>
      </c>
      <c r="B136" s="231" t="s">
        <v>516</v>
      </c>
      <c r="C136" s="289" t="s">
        <v>561</v>
      </c>
      <c r="D136" s="290">
        <v>7</v>
      </c>
      <c r="E136" s="236">
        <v>42562</v>
      </c>
      <c r="F136" s="236">
        <v>42563</v>
      </c>
      <c r="G136" s="291">
        <v>42566</v>
      </c>
      <c r="H136" s="236">
        <v>42573</v>
      </c>
      <c r="I136" s="292">
        <v>750</v>
      </c>
      <c r="J136" s="293"/>
      <c r="K136" s="297">
        <v>3599</v>
      </c>
      <c r="L136" s="295">
        <v>2849</v>
      </c>
      <c r="M136" s="241">
        <v>42369</v>
      </c>
    </row>
    <row r="137" spans="1:13" ht="15" customHeight="1">
      <c r="A137" s="232" t="s">
        <v>577</v>
      </c>
      <c r="B137" s="233" t="s">
        <v>516</v>
      </c>
      <c r="C137" s="234" t="s">
        <v>561</v>
      </c>
      <c r="D137" s="235">
        <v>7</v>
      </c>
      <c r="E137" s="236">
        <v>42569</v>
      </c>
      <c r="F137" s="236">
        <v>42570</v>
      </c>
      <c r="G137" s="236">
        <v>42573</v>
      </c>
      <c r="H137" s="236">
        <v>42580</v>
      </c>
      <c r="I137" s="89">
        <v>750</v>
      </c>
      <c r="J137" s="238"/>
      <c r="K137" s="240">
        <v>3599</v>
      </c>
      <c r="L137" s="245">
        <v>2849</v>
      </c>
      <c r="M137" s="241">
        <v>42369</v>
      </c>
    </row>
    <row r="138" spans="1:13" ht="15" customHeight="1">
      <c r="A138" s="232" t="s">
        <v>577</v>
      </c>
      <c r="B138" s="233" t="s">
        <v>516</v>
      </c>
      <c r="C138" s="234" t="s">
        <v>561</v>
      </c>
      <c r="D138" s="235">
        <v>7</v>
      </c>
      <c r="E138" s="236">
        <v>42576</v>
      </c>
      <c r="F138" s="236">
        <v>42577</v>
      </c>
      <c r="G138" s="236">
        <v>42580</v>
      </c>
      <c r="H138" s="236">
        <v>42587</v>
      </c>
      <c r="I138" s="89">
        <v>1000</v>
      </c>
      <c r="J138" s="238"/>
      <c r="K138" s="240">
        <v>3599</v>
      </c>
      <c r="L138" s="245">
        <v>2599</v>
      </c>
      <c r="M138" s="241">
        <v>42369</v>
      </c>
    </row>
    <row r="139" spans="1:13" s="242" customFormat="1" ht="15" customHeight="1">
      <c r="A139" s="232" t="s">
        <v>577</v>
      </c>
      <c r="B139" s="233" t="s">
        <v>516</v>
      </c>
      <c r="C139" s="234" t="s">
        <v>561</v>
      </c>
      <c r="D139" s="235">
        <v>7</v>
      </c>
      <c r="E139" s="236">
        <v>42583</v>
      </c>
      <c r="F139" s="236">
        <v>42584</v>
      </c>
      <c r="G139" s="236">
        <v>42587</v>
      </c>
      <c r="H139" s="236">
        <v>42594</v>
      </c>
      <c r="I139" s="89">
        <v>1000</v>
      </c>
      <c r="J139" s="238"/>
      <c r="K139" s="240">
        <v>3599</v>
      </c>
      <c r="L139" s="245">
        <v>2599</v>
      </c>
      <c r="M139" s="241">
        <v>42369</v>
      </c>
    </row>
    <row r="140" spans="1:13" s="296" customFormat="1" ht="15" customHeight="1">
      <c r="A140" s="288" t="s">
        <v>575</v>
      </c>
      <c r="B140" s="231" t="s">
        <v>516</v>
      </c>
      <c r="C140" s="289" t="s">
        <v>561</v>
      </c>
      <c r="D140" s="290">
        <v>7</v>
      </c>
      <c r="E140" s="236">
        <v>42590</v>
      </c>
      <c r="F140" s="236">
        <v>42591</v>
      </c>
      <c r="G140" s="291">
        <v>42594</v>
      </c>
      <c r="H140" s="236">
        <v>42601</v>
      </c>
      <c r="I140" s="292">
        <v>750</v>
      </c>
      <c r="J140" s="293"/>
      <c r="K140" s="297">
        <v>3599</v>
      </c>
      <c r="L140" s="295">
        <v>2849</v>
      </c>
      <c r="M140" s="241">
        <v>42369</v>
      </c>
    </row>
    <row r="141" spans="1:13" ht="15" customHeight="1">
      <c r="A141" s="232" t="s">
        <v>577</v>
      </c>
      <c r="B141" s="233" t="s">
        <v>516</v>
      </c>
      <c r="C141" s="234" t="s">
        <v>561</v>
      </c>
      <c r="D141" s="235">
        <v>7</v>
      </c>
      <c r="E141" s="236">
        <v>42597</v>
      </c>
      <c r="F141" s="236">
        <v>42598</v>
      </c>
      <c r="G141" s="236">
        <v>42601</v>
      </c>
      <c r="H141" s="236">
        <v>42608</v>
      </c>
      <c r="I141" s="89">
        <v>1000</v>
      </c>
      <c r="J141" s="238"/>
      <c r="K141" s="240">
        <v>3699</v>
      </c>
      <c r="L141" s="245">
        <v>2699</v>
      </c>
      <c r="M141" s="241">
        <v>42369</v>
      </c>
    </row>
    <row r="142" spans="1:13" ht="15" customHeight="1">
      <c r="A142" s="243" t="s">
        <v>577</v>
      </c>
      <c r="B142" s="243" t="s">
        <v>516</v>
      </c>
      <c r="C142" s="244" t="s">
        <v>561</v>
      </c>
      <c r="D142" s="235">
        <v>7</v>
      </c>
      <c r="E142" s="248">
        <v>42604</v>
      </c>
      <c r="F142" s="248">
        <v>42605</v>
      </c>
      <c r="G142" s="236">
        <v>42608</v>
      </c>
      <c r="H142" s="236">
        <v>42615</v>
      </c>
      <c r="I142" s="89">
        <v>1000</v>
      </c>
      <c r="J142" s="238"/>
      <c r="K142" s="249">
        <v>3799</v>
      </c>
      <c r="L142" s="245">
        <v>2799</v>
      </c>
      <c r="M142" s="241">
        <v>42369</v>
      </c>
    </row>
    <row r="143" spans="1:13" ht="15" customHeight="1">
      <c r="A143" s="232" t="s">
        <v>577</v>
      </c>
      <c r="B143" s="232" t="s">
        <v>516</v>
      </c>
      <c r="C143" s="234" t="s">
        <v>561</v>
      </c>
      <c r="D143" s="235">
        <v>7</v>
      </c>
      <c r="E143" s="236">
        <v>42611</v>
      </c>
      <c r="F143" s="236">
        <v>42612</v>
      </c>
      <c r="G143" s="236">
        <v>42615</v>
      </c>
      <c r="H143" s="236">
        <v>42622</v>
      </c>
      <c r="I143" s="89">
        <v>250</v>
      </c>
      <c r="J143" s="238"/>
      <c r="K143" s="240">
        <v>3899</v>
      </c>
      <c r="L143" s="245">
        <v>3649</v>
      </c>
      <c r="M143" s="241">
        <v>42369</v>
      </c>
    </row>
    <row r="144" spans="1:13" ht="15" customHeight="1">
      <c r="A144" s="232" t="s">
        <v>577</v>
      </c>
      <c r="B144" s="233" t="s">
        <v>516</v>
      </c>
      <c r="C144" s="234" t="s">
        <v>561</v>
      </c>
      <c r="D144" s="235">
        <v>7</v>
      </c>
      <c r="E144" s="236">
        <v>42674</v>
      </c>
      <c r="F144" s="236">
        <v>42675</v>
      </c>
      <c r="G144" s="236">
        <v>42678</v>
      </c>
      <c r="H144" s="236">
        <v>42685</v>
      </c>
      <c r="I144" s="89">
        <v>1000</v>
      </c>
      <c r="J144" s="238"/>
      <c r="K144" s="240">
        <v>3199</v>
      </c>
      <c r="L144" s="245">
        <v>2199</v>
      </c>
      <c r="M144" s="241">
        <v>42369</v>
      </c>
    </row>
    <row r="145" spans="1:13" s="296" customFormat="1" ht="15" customHeight="1">
      <c r="A145" s="288" t="s">
        <v>575</v>
      </c>
      <c r="B145" s="231" t="s">
        <v>516</v>
      </c>
      <c r="C145" s="289" t="s">
        <v>561</v>
      </c>
      <c r="D145" s="290">
        <v>7</v>
      </c>
      <c r="E145" s="236">
        <v>42688</v>
      </c>
      <c r="F145" s="236">
        <v>42689</v>
      </c>
      <c r="G145" s="291">
        <v>42692</v>
      </c>
      <c r="H145" s="236">
        <v>42699</v>
      </c>
      <c r="I145" s="292">
        <v>750</v>
      </c>
      <c r="J145" s="293"/>
      <c r="K145" s="297">
        <v>3099</v>
      </c>
      <c r="L145" s="295">
        <v>2349</v>
      </c>
      <c r="M145" s="241">
        <v>42369</v>
      </c>
    </row>
    <row r="146" spans="1:13" ht="15" customHeight="1">
      <c r="A146" s="232" t="s">
        <v>578</v>
      </c>
      <c r="B146" s="232" t="s">
        <v>718</v>
      </c>
      <c r="C146" s="234" t="s">
        <v>573</v>
      </c>
      <c r="D146" s="235">
        <v>12</v>
      </c>
      <c r="E146" s="236" t="s">
        <v>555</v>
      </c>
      <c r="F146" s="236">
        <v>42468</v>
      </c>
      <c r="G146" s="236">
        <v>42471</v>
      </c>
      <c r="H146" s="236">
        <v>42483</v>
      </c>
      <c r="I146" s="89">
        <v>1000</v>
      </c>
      <c r="J146" s="239"/>
      <c r="K146" s="79">
        <v>12695</v>
      </c>
      <c r="L146" s="245">
        <v>11695</v>
      </c>
      <c r="M146" s="241">
        <v>42369</v>
      </c>
    </row>
    <row r="147" spans="1:13" ht="15" customHeight="1">
      <c r="A147" s="232" t="s">
        <v>578</v>
      </c>
      <c r="B147" s="232" t="s">
        <v>718</v>
      </c>
      <c r="C147" s="234" t="s">
        <v>573</v>
      </c>
      <c r="D147" s="235">
        <v>12</v>
      </c>
      <c r="E147" s="236" t="s">
        <v>555</v>
      </c>
      <c r="F147" s="236">
        <v>42496</v>
      </c>
      <c r="G147" s="236">
        <v>42499</v>
      </c>
      <c r="H147" s="236">
        <v>42511</v>
      </c>
      <c r="I147" s="89">
        <v>1000</v>
      </c>
      <c r="J147" s="239"/>
      <c r="K147" s="79">
        <v>12695</v>
      </c>
      <c r="L147" s="245">
        <v>11695</v>
      </c>
      <c r="M147" s="241">
        <v>42369</v>
      </c>
    </row>
    <row r="148" spans="1:13" ht="15" customHeight="1">
      <c r="A148" s="232" t="s">
        <v>578</v>
      </c>
      <c r="B148" s="232" t="s">
        <v>718</v>
      </c>
      <c r="C148" s="234" t="s">
        <v>573</v>
      </c>
      <c r="D148" s="235">
        <v>12</v>
      </c>
      <c r="E148" s="236" t="s">
        <v>555</v>
      </c>
      <c r="F148" s="236">
        <v>42510</v>
      </c>
      <c r="G148" s="236">
        <v>42513</v>
      </c>
      <c r="H148" s="236">
        <v>42525</v>
      </c>
      <c r="I148" s="89">
        <v>1000</v>
      </c>
      <c r="J148" s="239"/>
      <c r="K148" s="79">
        <v>12695</v>
      </c>
      <c r="L148" s="245">
        <v>11695</v>
      </c>
      <c r="M148" s="241">
        <v>42369</v>
      </c>
    </row>
    <row r="149" spans="1:13" ht="15" customHeight="1">
      <c r="A149" s="232" t="s">
        <v>578</v>
      </c>
      <c r="B149" s="232" t="s">
        <v>718</v>
      </c>
      <c r="C149" s="234" t="s">
        <v>573</v>
      </c>
      <c r="D149" s="235">
        <v>12</v>
      </c>
      <c r="E149" s="236" t="s">
        <v>555</v>
      </c>
      <c r="F149" s="236">
        <v>42559</v>
      </c>
      <c r="G149" s="236">
        <v>42562</v>
      </c>
      <c r="H149" s="236">
        <v>42574</v>
      </c>
      <c r="I149" s="89">
        <v>1000</v>
      </c>
      <c r="J149" s="239"/>
      <c r="K149" s="79">
        <v>12695</v>
      </c>
      <c r="L149" s="245">
        <v>11695</v>
      </c>
      <c r="M149" s="241">
        <v>42369</v>
      </c>
    </row>
    <row r="150" spans="1:13" s="242" customFormat="1" ht="15" customHeight="1">
      <c r="A150" s="232" t="s">
        <v>578</v>
      </c>
      <c r="B150" s="232" t="s">
        <v>718</v>
      </c>
      <c r="C150" s="234" t="s">
        <v>573</v>
      </c>
      <c r="D150" s="235">
        <v>12</v>
      </c>
      <c r="E150" s="236" t="s">
        <v>555</v>
      </c>
      <c r="F150" s="236">
        <v>42587</v>
      </c>
      <c r="G150" s="236">
        <v>42590</v>
      </c>
      <c r="H150" s="236">
        <v>42602</v>
      </c>
      <c r="I150" s="89">
        <v>1000</v>
      </c>
      <c r="J150" s="239"/>
      <c r="K150" s="79">
        <v>12695</v>
      </c>
      <c r="L150" s="245">
        <v>11695</v>
      </c>
      <c r="M150" s="241">
        <v>42369</v>
      </c>
    </row>
    <row r="151" spans="1:13" ht="15" customHeight="1">
      <c r="A151" s="232" t="s">
        <v>578</v>
      </c>
      <c r="B151" s="232" t="s">
        <v>718</v>
      </c>
      <c r="C151" s="234" t="s">
        <v>573</v>
      </c>
      <c r="D151" s="235">
        <v>12</v>
      </c>
      <c r="E151" s="236" t="s">
        <v>555</v>
      </c>
      <c r="F151" s="236">
        <v>42601</v>
      </c>
      <c r="G151" s="236">
        <v>42604</v>
      </c>
      <c r="H151" s="236">
        <v>42616</v>
      </c>
      <c r="I151" s="89">
        <v>1000</v>
      </c>
      <c r="J151" s="239"/>
      <c r="K151" s="79">
        <v>12695</v>
      </c>
      <c r="L151" s="245">
        <v>11695</v>
      </c>
      <c r="M151" s="241">
        <v>42369</v>
      </c>
    </row>
    <row r="152" spans="1:13" ht="15" customHeight="1">
      <c r="A152" s="232" t="s">
        <v>578</v>
      </c>
      <c r="B152" s="232" t="s">
        <v>718</v>
      </c>
      <c r="C152" s="234" t="s">
        <v>573</v>
      </c>
      <c r="D152" s="235">
        <v>12</v>
      </c>
      <c r="E152" s="236" t="s">
        <v>555</v>
      </c>
      <c r="F152" s="236">
        <v>42629</v>
      </c>
      <c r="G152" s="236">
        <v>42632</v>
      </c>
      <c r="H152" s="236">
        <v>42644</v>
      </c>
      <c r="I152" s="89">
        <v>1000</v>
      </c>
      <c r="J152" s="239"/>
      <c r="K152" s="79">
        <v>12695</v>
      </c>
      <c r="L152" s="245">
        <v>11695</v>
      </c>
      <c r="M152" s="241">
        <v>42369</v>
      </c>
    </row>
    <row r="153" spans="1:13" ht="15" customHeight="1">
      <c r="A153" s="232" t="s">
        <v>578</v>
      </c>
      <c r="B153" s="232" t="s">
        <v>718</v>
      </c>
      <c r="C153" s="234" t="s">
        <v>573</v>
      </c>
      <c r="D153" s="235">
        <v>12</v>
      </c>
      <c r="E153" s="236" t="s">
        <v>555</v>
      </c>
      <c r="F153" s="236">
        <v>42643</v>
      </c>
      <c r="G153" s="236">
        <v>42646</v>
      </c>
      <c r="H153" s="236">
        <v>42658</v>
      </c>
      <c r="I153" s="89">
        <v>1000</v>
      </c>
      <c r="J153" s="239"/>
      <c r="K153" s="79">
        <v>12695</v>
      </c>
      <c r="L153" s="245">
        <v>11695</v>
      </c>
      <c r="M153" s="241">
        <v>42369</v>
      </c>
    </row>
    <row r="154" spans="1:13" ht="15" customHeight="1">
      <c r="A154" s="232" t="s">
        <v>578</v>
      </c>
      <c r="B154" s="232" t="s">
        <v>718</v>
      </c>
      <c r="C154" s="234" t="s">
        <v>573</v>
      </c>
      <c r="D154" s="235">
        <v>12</v>
      </c>
      <c r="E154" s="236" t="s">
        <v>555</v>
      </c>
      <c r="F154" s="236">
        <v>42657</v>
      </c>
      <c r="G154" s="236">
        <v>42660</v>
      </c>
      <c r="H154" s="236">
        <v>42672</v>
      </c>
      <c r="I154" s="89">
        <v>1000</v>
      </c>
      <c r="J154" s="239"/>
      <c r="K154" s="79">
        <v>12695</v>
      </c>
      <c r="L154" s="245">
        <v>11695</v>
      </c>
      <c r="M154" s="241">
        <v>42369</v>
      </c>
    </row>
    <row r="155" spans="1:13" ht="15" customHeight="1">
      <c r="A155" s="232" t="s">
        <v>578</v>
      </c>
      <c r="B155" s="243" t="s">
        <v>713</v>
      </c>
      <c r="C155" s="244" t="s">
        <v>573</v>
      </c>
      <c r="D155" s="235">
        <v>14</v>
      </c>
      <c r="E155" s="236" t="s">
        <v>555</v>
      </c>
      <c r="F155" s="236">
        <v>42468</v>
      </c>
      <c r="G155" s="236">
        <v>42471</v>
      </c>
      <c r="H155" s="236">
        <v>42485</v>
      </c>
      <c r="I155" s="89">
        <v>1000</v>
      </c>
      <c r="J155" s="239"/>
      <c r="K155" s="79">
        <v>11695</v>
      </c>
      <c r="L155" s="245">
        <v>10695</v>
      </c>
      <c r="M155" s="241">
        <v>42369</v>
      </c>
    </row>
    <row r="156" spans="1:13" ht="15" customHeight="1">
      <c r="A156" s="232" t="s">
        <v>578</v>
      </c>
      <c r="B156" s="243" t="s">
        <v>713</v>
      </c>
      <c r="C156" s="244" t="s">
        <v>573</v>
      </c>
      <c r="D156" s="235">
        <v>14</v>
      </c>
      <c r="E156" s="236" t="s">
        <v>555</v>
      </c>
      <c r="F156" s="236">
        <v>42496</v>
      </c>
      <c r="G156" s="236">
        <v>42499</v>
      </c>
      <c r="H156" s="236">
        <v>42513</v>
      </c>
      <c r="I156" s="89">
        <v>1000</v>
      </c>
      <c r="J156" s="239"/>
      <c r="K156" s="79">
        <v>11695</v>
      </c>
      <c r="L156" s="245">
        <v>10695</v>
      </c>
      <c r="M156" s="241">
        <v>42369</v>
      </c>
    </row>
    <row r="157" spans="1:13" s="242" customFormat="1" ht="15" customHeight="1">
      <c r="A157" s="232" t="s">
        <v>578</v>
      </c>
      <c r="B157" s="243" t="s">
        <v>713</v>
      </c>
      <c r="C157" s="244" t="s">
        <v>573</v>
      </c>
      <c r="D157" s="235">
        <v>14</v>
      </c>
      <c r="E157" s="236" t="s">
        <v>555</v>
      </c>
      <c r="F157" s="236">
        <v>42510</v>
      </c>
      <c r="G157" s="236">
        <v>42513</v>
      </c>
      <c r="H157" s="236">
        <v>42527</v>
      </c>
      <c r="I157" s="89">
        <v>1000</v>
      </c>
      <c r="J157" s="239"/>
      <c r="K157" s="79">
        <v>12295</v>
      </c>
      <c r="L157" s="245">
        <v>11295</v>
      </c>
      <c r="M157" s="241">
        <v>42369</v>
      </c>
    </row>
    <row r="158" spans="1:13" s="242" customFormat="1" ht="15" customHeight="1">
      <c r="A158" s="232" t="s">
        <v>578</v>
      </c>
      <c r="B158" s="243" t="s">
        <v>713</v>
      </c>
      <c r="C158" s="244" t="s">
        <v>573</v>
      </c>
      <c r="D158" s="235">
        <v>14</v>
      </c>
      <c r="E158" s="236" t="s">
        <v>555</v>
      </c>
      <c r="F158" s="236">
        <v>42538</v>
      </c>
      <c r="G158" s="236">
        <v>42541</v>
      </c>
      <c r="H158" s="236">
        <v>42555</v>
      </c>
      <c r="I158" s="89">
        <v>1000</v>
      </c>
      <c r="J158" s="239"/>
      <c r="K158" s="79">
        <v>12295</v>
      </c>
      <c r="L158" s="245">
        <v>11295</v>
      </c>
      <c r="M158" s="241">
        <v>42369</v>
      </c>
    </row>
    <row r="159" spans="1:13" s="242" customFormat="1" ht="15" customHeight="1">
      <c r="A159" s="232" t="s">
        <v>578</v>
      </c>
      <c r="B159" s="243" t="s">
        <v>713</v>
      </c>
      <c r="C159" s="244" t="s">
        <v>573</v>
      </c>
      <c r="D159" s="235">
        <v>14</v>
      </c>
      <c r="E159" s="236" t="s">
        <v>555</v>
      </c>
      <c r="F159" s="236">
        <v>42559</v>
      </c>
      <c r="G159" s="236">
        <v>42562</v>
      </c>
      <c r="H159" s="236">
        <v>42576</v>
      </c>
      <c r="I159" s="89">
        <v>1000</v>
      </c>
      <c r="J159" s="239"/>
      <c r="K159" s="79">
        <v>12295</v>
      </c>
      <c r="L159" s="245">
        <v>11295</v>
      </c>
      <c r="M159" s="241">
        <v>42369</v>
      </c>
    </row>
    <row r="160" spans="1:13" ht="15" customHeight="1">
      <c r="A160" s="232" t="s">
        <v>578</v>
      </c>
      <c r="B160" s="243" t="s">
        <v>713</v>
      </c>
      <c r="C160" s="244" t="s">
        <v>573</v>
      </c>
      <c r="D160" s="235">
        <v>14</v>
      </c>
      <c r="E160" s="236" t="s">
        <v>555</v>
      </c>
      <c r="F160" s="236">
        <v>42587</v>
      </c>
      <c r="G160" s="236">
        <v>42590</v>
      </c>
      <c r="H160" s="236">
        <v>42604</v>
      </c>
      <c r="I160" s="89">
        <v>1000</v>
      </c>
      <c r="J160" s="239"/>
      <c r="K160" s="79">
        <v>12295</v>
      </c>
      <c r="L160" s="245">
        <v>11295</v>
      </c>
      <c r="M160" s="241">
        <v>42369</v>
      </c>
    </row>
    <row r="161" spans="1:13" ht="15" customHeight="1">
      <c r="A161" s="232" t="s">
        <v>578</v>
      </c>
      <c r="B161" s="243" t="s">
        <v>713</v>
      </c>
      <c r="C161" s="244" t="s">
        <v>573</v>
      </c>
      <c r="D161" s="235">
        <v>14</v>
      </c>
      <c r="E161" s="236" t="s">
        <v>555</v>
      </c>
      <c r="F161" s="236">
        <v>42601</v>
      </c>
      <c r="G161" s="236">
        <v>42604</v>
      </c>
      <c r="H161" s="236">
        <v>42618</v>
      </c>
      <c r="I161" s="89">
        <v>1000</v>
      </c>
      <c r="J161" s="239"/>
      <c r="K161" s="79">
        <v>12295</v>
      </c>
      <c r="L161" s="245">
        <v>11295</v>
      </c>
      <c r="M161" s="241">
        <v>42369</v>
      </c>
    </row>
    <row r="162" spans="1:13" ht="15" customHeight="1">
      <c r="A162" s="232" t="s">
        <v>578</v>
      </c>
      <c r="B162" s="243" t="s">
        <v>713</v>
      </c>
      <c r="C162" s="244" t="s">
        <v>573</v>
      </c>
      <c r="D162" s="235">
        <v>14</v>
      </c>
      <c r="E162" s="236" t="s">
        <v>555</v>
      </c>
      <c r="F162" s="236">
        <v>42629</v>
      </c>
      <c r="G162" s="236">
        <v>42632</v>
      </c>
      <c r="H162" s="236">
        <v>42646</v>
      </c>
      <c r="I162" s="89">
        <v>1000</v>
      </c>
      <c r="J162" s="239"/>
      <c r="K162" s="79">
        <v>12295</v>
      </c>
      <c r="L162" s="245">
        <v>11295</v>
      </c>
      <c r="M162" s="241">
        <v>42369</v>
      </c>
    </row>
    <row r="163" spans="1:13" ht="15" customHeight="1">
      <c r="A163" s="232" t="s">
        <v>578</v>
      </c>
      <c r="B163" s="243" t="s">
        <v>713</v>
      </c>
      <c r="C163" s="244" t="s">
        <v>573</v>
      </c>
      <c r="D163" s="235">
        <v>14</v>
      </c>
      <c r="E163" s="236" t="s">
        <v>555</v>
      </c>
      <c r="F163" s="236">
        <v>42643</v>
      </c>
      <c r="G163" s="236">
        <v>42646</v>
      </c>
      <c r="H163" s="236">
        <v>42660</v>
      </c>
      <c r="I163" s="89">
        <v>1000</v>
      </c>
      <c r="J163" s="239"/>
      <c r="K163" s="79">
        <v>12295</v>
      </c>
      <c r="L163" s="245">
        <v>11295</v>
      </c>
      <c r="M163" s="241">
        <v>42369</v>
      </c>
    </row>
    <row r="164" spans="1:13" ht="15" customHeight="1">
      <c r="A164" s="232" t="s">
        <v>578</v>
      </c>
      <c r="B164" s="243" t="s">
        <v>713</v>
      </c>
      <c r="C164" s="244" t="s">
        <v>573</v>
      </c>
      <c r="D164" s="235">
        <v>14</v>
      </c>
      <c r="E164" s="236" t="s">
        <v>555</v>
      </c>
      <c r="F164" s="236">
        <v>42657</v>
      </c>
      <c r="G164" s="236">
        <v>42660</v>
      </c>
      <c r="H164" s="236">
        <v>42674</v>
      </c>
      <c r="I164" s="89">
        <v>1000</v>
      </c>
      <c r="J164" s="239"/>
      <c r="K164" s="79">
        <v>11695</v>
      </c>
      <c r="L164" s="245">
        <v>10695</v>
      </c>
      <c r="M164" s="241">
        <v>42369</v>
      </c>
    </row>
    <row r="165" spans="1:13" ht="15" customHeight="1">
      <c r="A165" s="232" t="s">
        <v>578</v>
      </c>
      <c r="B165" s="243" t="s">
        <v>713</v>
      </c>
      <c r="C165" s="244" t="s">
        <v>573</v>
      </c>
      <c r="D165" s="235">
        <v>14</v>
      </c>
      <c r="E165" s="236" t="s">
        <v>555</v>
      </c>
      <c r="F165" s="236">
        <v>42678</v>
      </c>
      <c r="G165" s="236">
        <v>42681</v>
      </c>
      <c r="H165" s="236">
        <v>42695</v>
      </c>
      <c r="I165" s="89">
        <v>1000</v>
      </c>
      <c r="J165" s="239"/>
      <c r="K165" s="79">
        <v>11695</v>
      </c>
      <c r="L165" s="245">
        <v>10695</v>
      </c>
      <c r="M165" s="241">
        <v>42369</v>
      </c>
    </row>
    <row r="166" spans="1:13" ht="15" customHeight="1">
      <c r="A166" s="232" t="s">
        <v>719</v>
      </c>
      <c r="B166" s="232" t="s">
        <v>519</v>
      </c>
      <c r="C166" s="247" t="s">
        <v>563</v>
      </c>
      <c r="D166" s="235">
        <v>7</v>
      </c>
      <c r="E166" s="236">
        <v>42458</v>
      </c>
      <c r="F166" s="236">
        <v>42459</v>
      </c>
      <c r="G166" s="236">
        <v>42461</v>
      </c>
      <c r="H166" s="236">
        <v>42468</v>
      </c>
      <c r="I166" s="89">
        <v>1000</v>
      </c>
      <c r="J166" s="238"/>
      <c r="K166" s="240">
        <v>2999</v>
      </c>
      <c r="L166" s="245">
        <v>1999</v>
      </c>
      <c r="M166" s="241">
        <v>42369</v>
      </c>
    </row>
    <row r="167" spans="1:13" ht="15" customHeight="1">
      <c r="A167" s="232" t="s">
        <v>577</v>
      </c>
      <c r="B167" s="233" t="s">
        <v>519</v>
      </c>
      <c r="C167" s="234" t="s">
        <v>563</v>
      </c>
      <c r="D167" s="235">
        <v>7</v>
      </c>
      <c r="E167" s="236">
        <v>42486</v>
      </c>
      <c r="F167" s="236">
        <v>42487</v>
      </c>
      <c r="G167" s="236">
        <v>42489</v>
      </c>
      <c r="H167" s="236">
        <v>42496</v>
      </c>
      <c r="I167" s="89">
        <v>750</v>
      </c>
      <c r="J167" s="238"/>
      <c r="K167" s="240">
        <v>3599</v>
      </c>
      <c r="L167" s="245">
        <v>2849</v>
      </c>
      <c r="M167" s="241">
        <v>42369</v>
      </c>
    </row>
    <row r="168" spans="1:13" ht="15" customHeight="1">
      <c r="A168" s="232" t="s">
        <v>577</v>
      </c>
      <c r="B168" s="233" t="s">
        <v>519</v>
      </c>
      <c r="C168" s="234" t="s">
        <v>563</v>
      </c>
      <c r="D168" s="235">
        <v>7</v>
      </c>
      <c r="E168" s="236">
        <v>42521</v>
      </c>
      <c r="F168" s="236">
        <v>42522</v>
      </c>
      <c r="G168" s="236">
        <v>42524</v>
      </c>
      <c r="H168" s="236">
        <v>42531</v>
      </c>
      <c r="I168" s="89">
        <v>750</v>
      </c>
      <c r="J168" s="238"/>
      <c r="K168" s="240">
        <v>3699</v>
      </c>
      <c r="L168" s="245">
        <v>2949</v>
      </c>
      <c r="M168" s="241">
        <v>42369</v>
      </c>
    </row>
    <row r="169" spans="1:13" s="242" customFormat="1" ht="15" customHeight="1">
      <c r="A169" s="232" t="s">
        <v>719</v>
      </c>
      <c r="B169" s="232" t="s">
        <v>519</v>
      </c>
      <c r="C169" s="247" t="s">
        <v>563</v>
      </c>
      <c r="D169" s="235">
        <v>7</v>
      </c>
      <c r="E169" s="236">
        <v>42528</v>
      </c>
      <c r="F169" s="236">
        <v>42529</v>
      </c>
      <c r="G169" s="236">
        <v>42531</v>
      </c>
      <c r="H169" s="236">
        <v>42538</v>
      </c>
      <c r="I169" s="89">
        <v>750</v>
      </c>
      <c r="J169" s="239"/>
      <c r="K169" s="240">
        <v>3699</v>
      </c>
      <c r="L169" s="245">
        <v>2949</v>
      </c>
      <c r="M169" s="241">
        <v>42369</v>
      </c>
    </row>
    <row r="170" spans="1:13" s="242" customFormat="1" ht="15" customHeight="1">
      <c r="A170" s="232" t="s">
        <v>577</v>
      </c>
      <c r="B170" s="233" t="s">
        <v>519</v>
      </c>
      <c r="C170" s="234" t="s">
        <v>563</v>
      </c>
      <c r="D170" s="235">
        <v>7</v>
      </c>
      <c r="E170" s="236">
        <v>42542</v>
      </c>
      <c r="F170" s="236">
        <v>42543</v>
      </c>
      <c r="G170" s="236">
        <v>42545</v>
      </c>
      <c r="H170" s="236">
        <v>42552</v>
      </c>
      <c r="I170" s="89">
        <v>500</v>
      </c>
      <c r="J170" s="238"/>
      <c r="K170" s="240">
        <v>3699</v>
      </c>
      <c r="L170" s="245">
        <v>3199</v>
      </c>
      <c r="M170" s="241">
        <v>42369</v>
      </c>
    </row>
    <row r="171" spans="1:13" s="298" customFormat="1" ht="15" customHeight="1">
      <c r="A171" s="299" t="s">
        <v>575</v>
      </c>
      <c r="B171" s="299" t="s">
        <v>519</v>
      </c>
      <c r="C171" s="300" t="s">
        <v>563</v>
      </c>
      <c r="D171" s="290">
        <v>7</v>
      </c>
      <c r="E171" s="248">
        <v>42563</v>
      </c>
      <c r="F171" s="248">
        <v>42564</v>
      </c>
      <c r="G171" s="291">
        <v>42566</v>
      </c>
      <c r="H171" s="236">
        <v>42573</v>
      </c>
      <c r="I171" s="292">
        <v>750</v>
      </c>
      <c r="J171" s="293"/>
      <c r="K171" s="301">
        <v>3599</v>
      </c>
      <c r="L171" s="295">
        <v>2849</v>
      </c>
      <c r="M171" s="241">
        <v>42369</v>
      </c>
    </row>
    <row r="172" spans="1:13" s="296" customFormat="1" ht="15" customHeight="1">
      <c r="A172" s="288" t="s">
        <v>575</v>
      </c>
      <c r="B172" s="231" t="s">
        <v>519</v>
      </c>
      <c r="C172" s="289" t="s">
        <v>563</v>
      </c>
      <c r="D172" s="290">
        <v>7</v>
      </c>
      <c r="E172" s="236">
        <v>42570</v>
      </c>
      <c r="F172" s="236">
        <v>42571</v>
      </c>
      <c r="G172" s="291">
        <v>42573</v>
      </c>
      <c r="H172" s="236">
        <v>42580</v>
      </c>
      <c r="I172" s="292">
        <v>750</v>
      </c>
      <c r="J172" s="293"/>
      <c r="K172" s="297">
        <v>3599</v>
      </c>
      <c r="L172" s="295">
        <v>2849</v>
      </c>
      <c r="M172" s="241">
        <v>42369</v>
      </c>
    </row>
    <row r="173" spans="1:13" s="296" customFormat="1" ht="15" customHeight="1">
      <c r="A173" s="288" t="s">
        <v>575</v>
      </c>
      <c r="B173" s="231" t="s">
        <v>519</v>
      </c>
      <c r="C173" s="289" t="s">
        <v>563</v>
      </c>
      <c r="D173" s="290">
        <v>7</v>
      </c>
      <c r="E173" s="236">
        <v>42584</v>
      </c>
      <c r="F173" s="236">
        <v>42585</v>
      </c>
      <c r="G173" s="291">
        <v>42587</v>
      </c>
      <c r="H173" s="236">
        <v>42594</v>
      </c>
      <c r="I173" s="292">
        <v>750</v>
      </c>
      <c r="J173" s="293"/>
      <c r="K173" s="297">
        <v>3599</v>
      </c>
      <c r="L173" s="295">
        <v>2849</v>
      </c>
      <c r="M173" s="241">
        <v>42369</v>
      </c>
    </row>
    <row r="174" spans="1:13" s="296" customFormat="1" ht="15" customHeight="1">
      <c r="A174" s="288" t="s">
        <v>575</v>
      </c>
      <c r="B174" s="231" t="s">
        <v>519</v>
      </c>
      <c r="C174" s="289" t="s">
        <v>563</v>
      </c>
      <c r="D174" s="290">
        <v>7</v>
      </c>
      <c r="E174" s="236">
        <v>42591</v>
      </c>
      <c r="F174" s="236">
        <v>42592</v>
      </c>
      <c r="G174" s="291">
        <v>42594</v>
      </c>
      <c r="H174" s="236">
        <v>42601</v>
      </c>
      <c r="I174" s="292">
        <v>750</v>
      </c>
      <c r="J174" s="293"/>
      <c r="K174" s="297">
        <v>3599</v>
      </c>
      <c r="L174" s="295">
        <v>2849</v>
      </c>
      <c r="M174" s="241">
        <v>42369</v>
      </c>
    </row>
    <row r="175" spans="1:13" ht="15" customHeight="1">
      <c r="A175" s="243" t="s">
        <v>577</v>
      </c>
      <c r="B175" s="243" t="s">
        <v>519</v>
      </c>
      <c r="C175" s="244" t="s">
        <v>563</v>
      </c>
      <c r="D175" s="235">
        <v>7</v>
      </c>
      <c r="E175" s="248">
        <v>42605</v>
      </c>
      <c r="F175" s="248">
        <v>42606</v>
      </c>
      <c r="G175" s="236">
        <v>42608</v>
      </c>
      <c r="H175" s="236">
        <v>42615</v>
      </c>
      <c r="I175" s="89">
        <v>750</v>
      </c>
      <c r="J175" s="238"/>
      <c r="K175" s="249">
        <v>3799</v>
      </c>
      <c r="L175" s="245">
        <v>3049</v>
      </c>
      <c r="M175" s="241">
        <v>42369</v>
      </c>
    </row>
    <row r="176" spans="1:13" s="242" customFormat="1" ht="15" customHeight="1">
      <c r="A176" s="243" t="s">
        <v>719</v>
      </c>
      <c r="B176" s="243" t="s">
        <v>519</v>
      </c>
      <c r="C176" s="244" t="s">
        <v>563</v>
      </c>
      <c r="D176" s="235">
        <v>7</v>
      </c>
      <c r="E176" s="248">
        <v>42612</v>
      </c>
      <c r="F176" s="248">
        <v>42613</v>
      </c>
      <c r="G176" s="236">
        <v>42615</v>
      </c>
      <c r="H176" s="236">
        <v>42622</v>
      </c>
      <c r="I176" s="89">
        <v>250</v>
      </c>
      <c r="J176" s="239"/>
      <c r="K176" s="249">
        <v>3899</v>
      </c>
      <c r="L176" s="245">
        <v>3649</v>
      </c>
      <c r="M176" s="241">
        <v>42369</v>
      </c>
    </row>
    <row r="177" spans="1:13" ht="15" customHeight="1">
      <c r="A177" s="243" t="s">
        <v>577</v>
      </c>
      <c r="B177" s="243" t="s">
        <v>519</v>
      </c>
      <c r="C177" s="244" t="s">
        <v>563</v>
      </c>
      <c r="D177" s="235">
        <v>7</v>
      </c>
      <c r="E177" s="248">
        <v>42626</v>
      </c>
      <c r="F177" s="248">
        <v>42627</v>
      </c>
      <c r="G177" s="236">
        <v>42629</v>
      </c>
      <c r="H177" s="236">
        <v>42636</v>
      </c>
      <c r="I177" s="89">
        <v>250</v>
      </c>
      <c r="J177" s="239"/>
      <c r="K177" s="249">
        <v>3899</v>
      </c>
      <c r="L177" s="245">
        <v>3649</v>
      </c>
      <c r="M177" s="241">
        <v>42369</v>
      </c>
    </row>
    <row r="178" spans="1:13" ht="15" customHeight="1">
      <c r="A178" s="232" t="s">
        <v>577</v>
      </c>
      <c r="B178" s="233" t="s">
        <v>519</v>
      </c>
      <c r="C178" s="234" t="s">
        <v>563</v>
      </c>
      <c r="D178" s="235">
        <v>7</v>
      </c>
      <c r="E178" s="236">
        <v>42640</v>
      </c>
      <c r="F178" s="236">
        <v>42641</v>
      </c>
      <c r="G178" s="236">
        <v>42643</v>
      </c>
      <c r="H178" s="236">
        <v>42650</v>
      </c>
      <c r="I178" s="89">
        <v>250</v>
      </c>
      <c r="J178" s="238"/>
      <c r="K178" s="240">
        <v>3899</v>
      </c>
      <c r="L178" s="245">
        <v>3649</v>
      </c>
      <c r="M178" s="241">
        <v>42369</v>
      </c>
    </row>
    <row r="179" spans="1:13" ht="15" customHeight="1">
      <c r="A179" s="232" t="s">
        <v>577</v>
      </c>
      <c r="B179" s="232" t="s">
        <v>519</v>
      </c>
      <c r="C179" s="234" t="s">
        <v>563</v>
      </c>
      <c r="D179" s="235">
        <v>7</v>
      </c>
      <c r="E179" s="236">
        <v>42647</v>
      </c>
      <c r="F179" s="236">
        <v>42648</v>
      </c>
      <c r="G179" s="236">
        <v>42650</v>
      </c>
      <c r="H179" s="236">
        <v>42657</v>
      </c>
      <c r="I179" s="89">
        <v>500</v>
      </c>
      <c r="J179" s="238"/>
      <c r="K179" s="240">
        <v>3799</v>
      </c>
      <c r="L179" s="245">
        <v>3299</v>
      </c>
      <c r="M179" s="241">
        <v>42369</v>
      </c>
    </row>
    <row r="180" spans="1:13" s="242" customFormat="1" ht="15" customHeight="1">
      <c r="A180" s="232" t="s">
        <v>719</v>
      </c>
      <c r="B180" s="232" t="s">
        <v>519</v>
      </c>
      <c r="C180" s="234" t="s">
        <v>563</v>
      </c>
      <c r="D180" s="235">
        <v>7</v>
      </c>
      <c r="E180" s="236">
        <v>42668</v>
      </c>
      <c r="F180" s="236">
        <v>42669</v>
      </c>
      <c r="G180" s="236">
        <v>42671</v>
      </c>
      <c r="H180" s="236">
        <v>42678</v>
      </c>
      <c r="I180" s="89">
        <v>750</v>
      </c>
      <c r="J180" s="238"/>
      <c r="K180" s="240">
        <v>3399</v>
      </c>
      <c r="L180" s="245">
        <v>2649</v>
      </c>
      <c r="M180" s="241">
        <v>42369</v>
      </c>
    </row>
    <row r="181" spans="1:13" s="298" customFormat="1" ht="15" customHeight="1">
      <c r="A181" s="288" t="s">
        <v>575</v>
      </c>
      <c r="B181" s="231" t="s">
        <v>519</v>
      </c>
      <c r="C181" s="289" t="s">
        <v>563</v>
      </c>
      <c r="D181" s="290">
        <v>7</v>
      </c>
      <c r="E181" s="236">
        <v>42675</v>
      </c>
      <c r="F181" s="236">
        <v>42676</v>
      </c>
      <c r="G181" s="291">
        <v>42678</v>
      </c>
      <c r="H181" s="236">
        <v>42685</v>
      </c>
      <c r="I181" s="292">
        <v>750</v>
      </c>
      <c r="J181" s="293"/>
      <c r="K181" s="297">
        <v>3199</v>
      </c>
      <c r="L181" s="295">
        <v>2449</v>
      </c>
      <c r="M181" s="241">
        <v>42369</v>
      </c>
    </row>
    <row r="182" spans="1:13" s="298" customFormat="1" ht="15" customHeight="1">
      <c r="A182" s="288" t="s">
        <v>575</v>
      </c>
      <c r="B182" s="231" t="s">
        <v>519</v>
      </c>
      <c r="C182" s="289" t="s">
        <v>563</v>
      </c>
      <c r="D182" s="290">
        <v>7</v>
      </c>
      <c r="E182" s="236">
        <v>42682</v>
      </c>
      <c r="F182" s="236">
        <v>42683</v>
      </c>
      <c r="G182" s="291">
        <v>42685</v>
      </c>
      <c r="H182" s="236">
        <v>42692</v>
      </c>
      <c r="I182" s="292">
        <v>750</v>
      </c>
      <c r="J182" s="293"/>
      <c r="K182" s="297">
        <v>3099</v>
      </c>
      <c r="L182" s="295">
        <v>2349</v>
      </c>
      <c r="M182" s="241">
        <v>42369</v>
      </c>
    </row>
    <row r="183" spans="1:13" s="298" customFormat="1" ht="15" customHeight="1">
      <c r="A183" s="288" t="s">
        <v>575</v>
      </c>
      <c r="B183" s="231" t="s">
        <v>519</v>
      </c>
      <c r="C183" s="289" t="s">
        <v>563</v>
      </c>
      <c r="D183" s="290">
        <v>7</v>
      </c>
      <c r="E183" s="236">
        <v>42689</v>
      </c>
      <c r="F183" s="236">
        <v>42690</v>
      </c>
      <c r="G183" s="291">
        <v>42692</v>
      </c>
      <c r="H183" s="236">
        <v>42699</v>
      </c>
      <c r="I183" s="292">
        <v>750</v>
      </c>
      <c r="J183" s="293"/>
      <c r="K183" s="297">
        <v>3099</v>
      </c>
      <c r="L183" s="295">
        <v>2349</v>
      </c>
      <c r="M183" s="241">
        <v>42369</v>
      </c>
    </row>
    <row r="184" spans="1:13" s="298" customFormat="1" ht="15" customHeight="1">
      <c r="A184" s="288" t="s">
        <v>575</v>
      </c>
      <c r="B184" s="231" t="s">
        <v>564</v>
      </c>
      <c r="C184" s="289" t="s">
        <v>565</v>
      </c>
      <c r="D184" s="290">
        <v>7</v>
      </c>
      <c r="E184" s="236">
        <v>42460</v>
      </c>
      <c r="F184" s="236">
        <v>42461</v>
      </c>
      <c r="G184" s="291">
        <v>42461</v>
      </c>
      <c r="H184" s="236">
        <v>42468</v>
      </c>
      <c r="I184" s="292">
        <v>750</v>
      </c>
      <c r="J184" s="293"/>
      <c r="K184" s="297">
        <v>2599</v>
      </c>
      <c r="L184" s="295">
        <v>1849</v>
      </c>
      <c r="M184" s="241">
        <v>42369</v>
      </c>
    </row>
    <row r="185" spans="1:13" ht="15" customHeight="1">
      <c r="A185" s="232" t="s">
        <v>577</v>
      </c>
      <c r="B185" s="233" t="s">
        <v>564</v>
      </c>
      <c r="C185" s="234" t="s">
        <v>549</v>
      </c>
      <c r="D185" s="235">
        <v>7</v>
      </c>
      <c r="E185" s="236">
        <v>42475</v>
      </c>
      <c r="F185" s="236">
        <v>42476</v>
      </c>
      <c r="G185" s="236">
        <v>42480</v>
      </c>
      <c r="H185" s="236">
        <v>42487</v>
      </c>
      <c r="I185" s="89">
        <v>500</v>
      </c>
      <c r="J185" s="238"/>
      <c r="K185" s="240">
        <v>2999</v>
      </c>
      <c r="L185" s="245">
        <v>2499</v>
      </c>
      <c r="M185" s="241">
        <v>42369</v>
      </c>
    </row>
    <row r="186" spans="1:13" ht="15" customHeight="1">
      <c r="A186" s="232" t="s">
        <v>577</v>
      </c>
      <c r="B186" s="233" t="s">
        <v>564</v>
      </c>
      <c r="C186" s="234" t="s">
        <v>549</v>
      </c>
      <c r="D186" s="235">
        <v>7</v>
      </c>
      <c r="E186" s="236">
        <v>42489</v>
      </c>
      <c r="F186" s="236">
        <v>42490</v>
      </c>
      <c r="G186" s="236">
        <v>42494</v>
      </c>
      <c r="H186" s="236">
        <v>42501</v>
      </c>
      <c r="I186" s="89">
        <v>250</v>
      </c>
      <c r="J186" s="238"/>
      <c r="K186" s="240">
        <v>3299</v>
      </c>
      <c r="L186" s="245">
        <v>3049</v>
      </c>
      <c r="M186" s="241">
        <v>42369</v>
      </c>
    </row>
    <row r="187" spans="1:13" s="242" customFormat="1" ht="15" customHeight="1">
      <c r="A187" s="232" t="s">
        <v>577</v>
      </c>
      <c r="B187" s="233" t="s">
        <v>564</v>
      </c>
      <c r="C187" s="234" t="s">
        <v>549</v>
      </c>
      <c r="D187" s="235">
        <v>7</v>
      </c>
      <c r="E187" s="236">
        <v>42545</v>
      </c>
      <c r="F187" s="236">
        <v>42546</v>
      </c>
      <c r="G187" s="236">
        <v>42550</v>
      </c>
      <c r="H187" s="236">
        <v>42557</v>
      </c>
      <c r="I187" s="89">
        <v>500</v>
      </c>
      <c r="J187" s="238"/>
      <c r="K187" s="240">
        <v>3399</v>
      </c>
      <c r="L187" s="245">
        <v>2899</v>
      </c>
      <c r="M187" s="241">
        <v>42369</v>
      </c>
    </row>
    <row r="188" spans="1:13" s="242" customFormat="1" ht="15" customHeight="1">
      <c r="A188" s="232" t="s">
        <v>577</v>
      </c>
      <c r="B188" s="233" t="s">
        <v>564</v>
      </c>
      <c r="C188" s="234" t="s">
        <v>565</v>
      </c>
      <c r="D188" s="235">
        <v>7</v>
      </c>
      <c r="E188" s="236">
        <v>42572</v>
      </c>
      <c r="F188" s="236">
        <v>42573</v>
      </c>
      <c r="G188" s="236">
        <v>42573</v>
      </c>
      <c r="H188" s="236">
        <v>42580</v>
      </c>
      <c r="I188" s="89">
        <v>500</v>
      </c>
      <c r="J188" s="238"/>
      <c r="K188" s="240">
        <v>3299</v>
      </c>
      <c r="L188" s="245">
        <v>2799</v>
      </c>
      <c r="M188" s="241">
        <v>42369</v>
      </c>
    </row>
    <row r="189" spans="1:13" s="276" customFormat="1" ht="15" customHeight="1">
      <c r="A189" s="232" t="s">
        <v>577</v>
      </c>
      <c r="B189" s="233" t="s">
        <v>564</v>
      </c>
      <c r="C189" s="234" t="s">
        <v>550</v>
      </c>
      <c r="D189" s="235">
        <v>7</v>
      </c>
      <c r="E189" s="236">
        <v>42582</v>
      </c>
      <c r="F189" s="236">
        <v>42583</v>
      </c>
      <c r="G189" s="236">
        <v>42583</v>
      </c>
      <c r="H189" s="236">
        <v>42590</v>
      </c>
      <c r="I189" s="89">
        <v>500</v>
      </c>
      <c r="J189" s="238"/>
      <c r="K189" s="240">
        <v>3299</v>
      </c>
      <c r="L189" s="245">
        <v>2799</v>
      </c>
      <c r="M189" s="241">
        <v>42369</v>
      </c>
    </row>
    <row r="190" spans="1:13" s="187" customFormat="1" ht="15" customHeight="1">
      <c r="A190" s="232" t="s">
        <v>577</v>
      </c>
      <c r="B190" s="233" t="s">
        <v>564</v>
      </c>
      <c r="C190" s="234" t="s">
        <v>549</v>
      </c>
      <c r="D190" s="235">
        <v>7</v>
      </c>
      <c r="E190" s="236">
        <v>42584</v>
      </c>
      <c r="F190" s="236">
        <v>42585</v>
      </c>
      <c r="G190" s="236">
        <v>42585</v>
      </c>
      <c r="H190" s="236">
        <v>42592</v>
      </c>
      <c r="I190" s="89">
        <v>500</v>
      </c>
      <c r="J190" s="238"/>
      <c r="K190" s="240">
        <v>3299</v>
      </c>
      <c r="L190" s="245">
        <v>2799</v>
      </c>
      <c r="M190" s="241">
        <v>42369</v>
      </c>
    </row>
    <row r="191" spans="1:13" ht="15" customHeight="1">
      <c r="A191" s="232" t="s">
        <v>577</v>
      </c>
      <c r="B191" s="233" t="s">
        <v>564</v>
      </c>
      <c r="C191" s="234" t="s">
        <v>565</v>
      </c>
      <c r="D191" s="235">
        <v>7</v>
      </c>
      <c r="E191" s="236">
        <v>42586</v>
      </c>
      <c r="F191" s="236">
        <v>42587</v>
      </c>
      <c r="G191" s="236">
        <v>42587</v>
      </c>
      <c r="H191" s="236">
        <v>42594</v>
      </c>
      <c r="I191" s="89">
        <v>750</v>
      </c>
      <c r="J191" s="238"/>
      <c r="K191" s="240">
        <v>3299</v>
      </c>
      <c r="L191" s="245">
        <v>2549</v>
      </c>
      <c r="M191" s="241">
        <v>42369</v>
      </c>
    </row>
    <row r="192" spans="1:13" s="296" customFormat="1" ht="15" customHeight="1">
      <c r="A192" s="288" t="s">
        <v>575</v>
      </c>
      <c r="B192" s="231" t="s">
        <v>564</v>
      </c>
      <c r="C192" s="289" t="s">
        <v>549</v>
      </c>
      <c r="D192" s="290">
        <v>7</v>
      </c>
      <c r="E192" s="236">
        <v>42671</v>
      </c>
      <c r="F192" s="236">
        <v>42672</v>
      </c>
      <c r="G192" s="291">
        <v>42676</v>
      </c>
      <c r="H192" s="236">
        <v>42683</v>
      </c>
      <c r="I192" s="292">
        <v>750</v>
      </c>
      <c r="J192" s="293"/>
      <c r="K192" s="297">
        <v>2999</v>
      </c>
      <c r="L192" s="295">
        <v>2249</v>
      </c>
      <c r="M192" s="241">
        <v>42369</v>
      </c>
    </row>
    <row r="193" spans="1:13" s="296" customFormat="1" ht="15" customHeight="1">
      <c r="A193" s="288" t="s">
        <v>575</v>
      </c>
      <c r="B193" s="231" t="s">
        <v>564</v>
      </c>
      <c r="C193" s="289" t="s">
        <v>550</v>
      </c>
      <c r="D193" s="290">
        <v>7</v>
      </c>
      <c r="E193" s="236">
        <v>42683</v>
      </c>
      <c r="F193" s="236">
        <v>42684</v>
      </c>
      <c r="G193" s="291">
        <v>42688</v>
      </c>
      <c r="H193" s="236">
        <v>42695</v>
      </c>
      <c r="I193" s="292">
        <v>750</v>
      </c>
      <c r="J193" s="293"/>
      <c r="K193" s="297">
        <v>2799</v>
      </c>
      <c r="L193" s="295">
        <v>2049</v>
      </c>
      <c r="M193" s="241">
        <v>42369</v>
      </c>
    </row>
    <row r="194" spans="1:13" s="296" customFormat="1" ht="15" customHeight="1">
      <c r="A194" s="288" t="s">
        <v>575</v>
      </c>
      <c r="B194" s="231" t="s">
        <v>564</v>
      </c>
      <c r="C194" s="289" t="s">
        <v>549</v>
      </c>
      <c r="D194" s="290">
        <v>7</v>
      </c>
      <c r="E194" s="236">
        <v>42685</v>
      </c>
      <c r="F194" s="236">
        <v>42686</v>
      </c>
      <c r="G194" s="291">
        <v>42690</v>
      </c>
      <c r="H194" s="236">
        <v>42697</v>
      </c>
      <c r="I194" s="292">
        <v>750</v>
      </c>
      <c r="J194" s="293"/>
      <c r="K194" s="297">
        <v>2799</v>
      </c>
      <c r="L194" s="295">
        <v>2049</v>
      </c>
      <c r="M194" s="241">
        <v>42369</v>
      </c>
    </row>
    <row r="195" spans="1:13" ht="15" customHeight="1">
      <c r="A195" s="232" t="s">
        <v>576</v>
      </c>
      <c r="B195" s="233" t="s">
        <v>564</v>
      </c>
      <c r="C195" s="234" t="s">
        <v>550</v>
      </c>
      <c r="D195" s="235">
        <v>7</v>
      </c>
      <c r="E195" s="236">
        <v>42725</v>
      </c>
      <c r="F195" s="236">
        <v>42726</v>
      </c>
      <c r="G195" s="236">
        <v>42730</v>
      </c>
      <c r="H195" s="236">
        <v>42737</v>
      </c>
      <c r="I195" s="237">
        <v>0.4</v>
      </c>
      <c r="J195" s="238"/>
      <c r="K195" s="240">
        <v>2899</v>
      </c>
      <c r="L195" s="79">
        <v>1739.3999999999999</v>
      </c>
      <c r="M195" s="241">
        <v>42369</v>
      </c>
    </row>
    <row r="196" spans="1:13" ht="15" customHeight="1">
      <c r="A196" s="232" t="s">
        <v>576</v>
      </c>
      <c r="B196" s="233" t="s">
        <v>564</v>
      </c>
      <c r="C196" s="234" t="s">
        <v>549</v>
      </c>
      <c r="D196" s="235">
        <v>7</v>
      </c>
      <c r="E196" s="236">
        <v>42727</v>
      </c>
      <c r="F196" s="236">
        <v>42728</v>
      </c>
      <c r="G196" s="236">
        <v>42732</v>
      </c>
      <c r="H196" s="236">
        <v>42739</v>
      </c>
      <c r="I196" s="237">
        <v>0.4</v>
      </c>
      <c r="J196" s="238"/>
      <c r="K196" s="240">
        <v>2899</v>
      </c>
      <c r="L196" s="79">
        <v>1739.3999999999999</v>
      </c>
      <c r="M196" s="241">
        <v>42369</v>
      </c>
    </row>
    <row r="197" spans="1:13" ht="15" customHeight="1">
      <c r="A197" s="232" t="s">
        <v>577</v>
      </c>
      <c r="B197" s="233" t="s">
        <v>567</v>
      </c>
      <c r="C197" s="234" t="s">
        <v>539</v>
      </c>
      <c r="D197" s="235">
        <v>7</v>
      </c>
      <c r="E197" s="236">
        <v>42470</v>
      </c>
      <c r="F197" s="236">
        <v>42471</v>
      </c>
      <c r="G197" s="236">
        <v>42474</v>
      </c>
      <c r="H197" s="236">
        <v>42481</v>
      </c>
      <c r="I197" s="89">
        <v>750</v>
      </c>
      <c r="J197" s="238"/>
      <c r="K197" s="240">
        <v>2899</v>
      </c>
      <c r="L197" s="245">
        <v>2149</v>
      </c>
      <c r="M197" s="241">
        <v>42369</v>
      </c>
    </row>
    <row r="198" spans="1:13" s="242" customFormat="1" ht="15" customHeight="1">
      <c r="A198" s="232" t="s">
        <v>577</v>
      </c>
      <c r="B198" s="233" t="s">
        <v>567</v>
      </c>
      <c r="C198" s="234" t="s">
        <v>543</v>
      </c>
      <c r="D198" s="235">
        <v>7</v>
      </c>
      <c r="E198" s="236">
        <v>42659</v>
      </c>
      <c r="F198" s="236">
        <v>42660</v>
      </c>
      <c r="G198" s="236">
        <v>42663</v>
      </c>
      <c r="H198" s="236">
        <v>42670</v>
      </c>
      <c r="I198" s="89">
        <v>250</v>
      </c>
      <c r="J198" s="238"/>
      <c r="K198" s="240">
        <v>3199</v>
      </c>
      <c r="L198" s="245">
        <v>2949</v>
      </c>
      <c r="M198" s="241">
        <v>42369</v>
      </c>
    </row>
    <row r="199" spans="1:13" s="298" customFormat="1" ht="15" customHeight="1">
      <c r="A199" s="288" t="s">
        <v>575</v>
      </c>
      <c r="B199" s="231" t="s">
        <v>567</v>
      </c>
      <c r="C199" s="289" t="s">
        <v>541</v>
      </c>
      <c r="D199" s="290">
        <v>7</v>
      </c>
      <c r="E199" s="236">
        <v>42670</v>
      </c>
      <c r="F199" s="236">
        <v>42671</v>
      </c>
      <c r="G199" s="291">
        <v>42674</v>
      </c>
      <c r="H199" s="236">
        <v>42681</v>
      </c>
      <c r="I199" s="292">
        <v>750</v>
      </c>
      <c r="J199" s="293"/>
      <c r="K199" s="297">
        <v>3099</v>
      </c>
      <c r="L199" s="295">
        <v>2349</v>
      </c>
      <c r="M199" s="241">
        <v>42369</v>
      </c>
    </row>
    <row r="200" spans="1:13" s="296" customFormat="1" ht="15" customHeight="1">
      <c r="A200" s="288" t="s">
        <v>575</v>
      </c>
      <c r="B200" s="231" t="s">
        <v>567</v>
      </c>
      <c r="C200" s="289" t="s">
        <v>543</v>
      </c>
      <c r="D200" s="290">
        <v>7</v>
      </c>
      <c r="E200" s="236">
        <v>42673</v>
      </c>
      <c r="F200" s="236">
        <v>42674</v>
      </c>
      <c r="G200" s="291">
        <v>42677</v>
      </c>
      <c r="H200" s="236">
        <v>42684</v>
      </c>
      <c r="I200" s="292">
        <v>750</v>
      </c>
      <c r="J200" s="293"/>
      <c r="K200" s="297">
        <v>2999</v>
      </c>
      <c r="L200" s="295">
        <v>2249</v>
      </c>
      <c r="M200" s="241">
        <v>42369</v>
      </c>
    </row>
    <row r="201" spans="1:13" s="296" customFormat="1" ht="15" customHeight="1">
      <c r="A201" s="288" t="s">
        <v>575</v>
      </c>
      <c r="B201" s="231" t="s">
        <v>567</v>
      </c>
      <c r="C201" s="289" t="s">
        <v>545</v>
      </c>
      <c r="D201" s="290">
        <v>7</v>
      </c>
      <c r="E201" s="236">
        <v>42676</v>
      </c>
      <c r="F201" s="236">
        <v>42677</v>
      </c>
      <c r="G201" s="291">
        <v>42680</v>
      </c>
      <c r="H201" s="236">
        <v>42687</v>
      </c>
      <c r="I201" s="292">
        <v>750</v>
      </c>
      <c r="J201" s="293"/>
      <c r="K201" s="297">
        <v>2899</v>
      </c>
      <c r="L201" s="295">
        <v>2149</v>
      </c>
      <c r="M201" s="241">
        <v>42369</v>
      </c>
    </row>
    <row r="202" spans="1:13" s="296" customFormat="1" ht="15" customHeight="1">
      <c r="A202" s="288" t="s">
        <v>575</v>
      </c>
      <c r="B202" s="231" t="s">
        <v>567</v>
      </c>
      <c r="C202" s="289" t="s">
        <v>543</v>
      </c>
      <c r="D202" s="290">
        <v>7</v>
      </c>
      <c r="E202" s="236">
        <v>42687</v>
      </c>
      <c r="F202" s="236">
        <v>42688</v>
      </c>
      <c r="G202" s="291">
        <v>42691</v>
      </c>
      <c r="H202" s="236">
        <v>42698</v>
      </c>
      <c r="I202" s="292">
        <v>750</v>
      </c>
      <c r="J202" s="293"/>
      <c r="K202" s="297">
        <v>2799</v>
      </c>
      <c r="L202" s="295">
        <v>2049</v>
      </c>
      <c r="M202" s="241">
        <v>42369</v>
      </c>
    </row>
    <row r="203" spans="1:13" s="296" customFormat="1" ht="15" customHeight="1">
      <c r="A203" s="288" t="s">
        <v>575</v>
      </c>
      <c r="B203" s="231" t="s">
        <v>567</v>
      </c>
      <c r="C203" s="289" t="s">
        <v>545</v>
      </c>
      <c r="D203" s="290">
        <v>7</v>
      </c>
      <c r="E203" s="236">
        <v>42690</v>
      </c>
      <c r="F203" s="236">
        <v>42691</v>
      </c>
      <c r="G203" s="291">
        <v>42694</v>
      </c>
      <c r="H203" s="236">
        <v>42701</v>
      </c>
      <c r="I203" s="292">
        <v>750</v>
      </c>
      <c r="J203" s="293"/>
      <c r="K203" s="297">
        <v>2799</v>
      </c>
      <c r="L203" s="295">
        <v>2049</v>
      </c>
      <c r="M203" s="241">
        <v>42369</v>
      </c>
    </row>
    <row r="204" spans="1:13" ht="15" customHeight="1">
      <c r="A204" s="232" t="s">
        <v>576</v>
      </c>
      <c r="B204" s="233" t="s">
        <v>567</v>
      </c>
      <c r="C204" s="234" t="s">
        <v>543</v>
      </c>
      <c r="D204" s="235">
        <v>7</v>
      </c>
      <c r="E204" s="236">
        <v>42729</v>
      </c>
      <c r="F204" s="236">
        <v>42730</v>
      </c>
      <c r="G204" s="236">
        <v>42733</v>
      </c>
      <c r="H204" s="236">
        <v>42740</v>
      </c>
      <c r="I204" s="237">
        <v>0.4</v>
      </c>
      <c r="J204" s="238"/>
      <c r="K204" s="240">
        <v>2899</v>
      </c>
      <c r="L204" s="79">
        <v>1739.3999999999999</v>
      </c>
      <c r="M204" s="241">
        <v>42369</v>
      </c>
    </row>
    <row r="205" spans="1:13" ht="15" customHeight="1">
      <c r="A205" s="232" t="s">
        <v>576</v>
      </c>
      <c r="B205" s="233" t="s">
        <v>568</v>
      </c>
      <c r="C205" s="234" t="s">
        <v>541</v>
      </c>
      <c r="D205" s="235">
        <v>7</v>
      </c>
      <c r="E205" s="236">
        <v>42726</v>
      </c>
      <c r="F205" s="236">
        <v>42727</v>
      </c>
      <c r="G205" s="236">
        <v>42730</v>
      </c>
      <c r="H205" s="236">
        <v>42737</v>
      </c>
      <c r="I205" s="237">
        <v>0.4</v>
      </c>
      <c r="J205" s="238"/>
      <c r="K205" s="240">
        <v>2799</v>
      </c>
      <c r="L205" s="79">
        <v>1679.3999999999999</v>
      </c>
      <c r="M205" s="241">
        <v>42369</v>
      </c>
    </row>
    <row r="206" spans="1:13" ht="15" customHeight="1">
      <c r="A206" s="232" t="s">
        <v>577</v>
      </c>
      <c r="B206" s="233" t="s">
        <v>569</v>
      </c>
      <c r="C206" s="234" t="s">
        <v>545</v>
      </c>
      <c r="D206" s="235">
        <v>7</v>
      </c>
      <c r="E206" s="236">
        <v>42455</v>
      </c>
      <c r="F206" s="236">
        <v>42456</v>
      </c>
      <c r="G206" s="236">
        <v>42456</v>
      </c>
      <c r="H206" s="236">
        <v>42463</v>
      </c>
      <c r="I206" s="89">
        <v>1000</v>
      </c>
      <c r="J206" s="238"/>
      <c r="K206" s="240">
        <v>2499</v>
      </c>
      <c r="L206" s="245">
        <v>1499</v>
      </c>
      <c r="M206" s="241">
        <v>42369</v>
      </c>
    </row>
    <row r="207" spans="1:13" ht="15" customHeight="1">
      <c r="A207" s="232" t="s">
        <v>577</v>
      </c>
      <c r="B207" s="233" t="s">
        <v>569</v>
      </c>
      <c r="C207" s="234" t="s">
        <v>550</v>
      </c>
      <c r="D207" s="235">
        <v>7</v>
      </c>
      <c r="E207" s="236">
        <v>42456</v>
      </c>
      <c r="F207" s="236">
        <v>42457</v>
      </c>
      <c r="G207" s="236">
        <v>42457</v>
      </c>
      <c r="H207" s="236">
        <v>42464</v>
      </c>
      <c r="I207" s="89">
        <v>1000</v>
      </c>
      <c r="J207" s="238"/>
      <c r="K207" s="240">
        <v>2599</v>
      </c>
      <c r="L207" s="245">
        <v>1599</v>
      </c>
      <c r="M207" s="241">
        <v>42369</v>
      </c>
    </row>
    <row r="208" spans="1:13" ht="15" customHeight="1">
      <c r="A208" s="232" t="s">
        <v>577</v>
      </c>
      <c r="B208" s="232" t="s">
        <v>569</v>
      </c>
      <c r="C208" s="234" t="s">
        <v>545</v>
      </c>
      <c r="D208" s="235">
        <v>7</v>
      </c>
      <c r="E208" s="236">
        <v>42462</v>
      </c>
      <c r="F208" s="236">
        <v>42463</v>
      </c>
      <c r="G208" s="236">
        <v>42463</v>
      </c>
      <c r="H208" s="236">
        <v>42470</v>
      </c>
      <c r="I208" s="89">
        <v>750</v>
      </c>
      <c r="J208" s="238"/>
      <c r="K208" s="240">
        <v>2699</v>
      </c>
      <c r="L208" s="245">
        <v>1949</v>
      </c>
      <c r="M208" s="241">
        <v>42369</v>
      </c>
    </row>
    <row r="209" spans="1:13" ht="15" customHeight="1">
      <c r="A209" s="232" t="s">
        <v>577</v>
      </c>
      <c r="B209" s="233" t="s">
        <v>569</v>
      </c>
      <c r="C209" s="234" t="s">
        <v>544</v>
      </c>
      <c r="D209" s="235">
        <v>7</v>
      </c>
      <c r="E209" s="236">
        <v>42473</v>
      </c>
      <c r="F209" s="236">
        <v>42474</v>
      </c>
      <c r="G209" s="236">
        <v>42474</v>
      </c>
      <c r="H209" s="236">
        <v>42481</v>
      </c>
      <c r="I209" s="89">
        <v>250</v>
      </c>
      <c r="J209" s="238"/>
      <c r="K209" s="240">
        <v>2799</v>
      </c>
      <c r="L209" s="245">
        <v>2549</v>
      </c>
      <c r="M209" s="241">
        <v>42369</v>
      </c>
    </row>
    <row r="210" spans="1:13" ht="15" customHeight="1">
      <c r="A210" s="232" t="s">
        <v>577</v>
      </c>
      <c r="B210" s="233" t="s">
        <v>569</v>
      </c>
      <c r="C210" s="234" t="s">
        <v>570</v>
      </c>
      <c r="D210" s="235">
        <v>7</v>
      </c>
      <c r="E210" s="236">
        <v>42475</v>
      </c>
      <c r="F210" s="236">
        <v>42476</v>
      </c>
      <c r="G210" s="236">
        <v>42476</v>
      </c>
      <c r="H210" s="236">
        <v>42483</v>
      </c>
      <c r="I210" s="89">
        <v>250</v>
      </c>
      <c r="J210" s="238"/>
      <c r="K210" s="240">
        <v>2799</v>
      </c>
      <c r="L210" s="245">
        <v>2549</v>
      </c>
      <c r="M210" s="241">
        <v>42369</v>
      </c>
    </row>
    <row r="211" spans="1:13" ht="15" customHeight="1">
      <c r="A211" s="232" t="s">
        <v>579</v>
      </c>
      <c r="B211" s="233" t="s">
        <v>518</v>
      </c>
      <c r="C211" s="234" t="s">
        <v>571</v>
      </c>
      <c r="D211" s="235">
        <v>7</v>
      </c>
      <c r="E211" s="236" t="s">
        <v>555</v>
      </c>
      <c r="F211" s="236">
        <v>42374</v>
      </c>
      <c r="G211" s="236">
        <v>42380</v>
      </c>
      <c r="H211" s="236">
        <v>42387</v>
      </c>
      <c r="I211" s="89">
        <v>250</v>
      </c>
      <c r="J211" s="239"/>
      <c r="K211" s="240">
        <v>3099</v>
      </c>
      <c r="L211" s="245">
        <v>2849</v>
      </c>
      <c r="M211" s="241">
        <v>42369</v>
      </c>
    </row>
    <row r="212" spans="1:13" ht="15" customHeight="1">
      <c r="A212" s="232" t="s">
        <v>579</v>
      </c>
      <c r="B212" s="232" t="s">
        <v>518</v>
      </c>
      <c r="C212" s="234" t="s">
        <v>572</v>
      </c>
      <c r="D212" s="235">
        <v>7</v>
      </c>
      <c r="E212" s="236" t="s">
        <v>555</v>
      </c>
      <c r="F212" s="236">
        <v>42381</v>
      </c>
      <c r="G212" s="236">
        <v>42387</v>
      </c>
      <c r="H212" s="236">
        <v>42394</v>
      </c>
      <c r="I212" s="89">
        <v>250</v>
      </c>
      <c r="J212" s="239"/>
      <c r="K212" s="240">
        <v>3099</v>
      </c>
      <c r="L212" s="245">
        <v>2849</v>
      </c>
      <c r="M212" s="241">
        <v>42369</v>
      </c>
    </row>
    <row r="213" spans="1:13" ht="15" customHeight="1">
      <c r="A213" s="232" t="s">
        <v>579</v>
      </c>
      <c r="B213" s="233" t="s">
        <v>518</v>
      </c>
      <c r="C213" s="234" t="s">
        <v>571</v>
      </c>
      <c r="D213" s="235">
        <v>7</v>
      </c>
      <c r="E213" s="236" t="s">
        <v>555</v>
      </c>
      <c r="F213" s="236">
        <v>42388</v>
      </c>
      <c r="G213" s="236">
        <v>42394</v>
      </c>
      <c r="H213" s="236">
        <v>42401</v>
      </c>
      <c r="I213" s="89">
        <v>1000</v>
      </c>
      <c r="J213" s="239"/>
      <c r="K213" s="240">
        <v>3099</v>
      </c>
      <c r="L213" s="245">
        <v>2099</v>
      </c>
      <c r="M213" s="241">
        <v>42369</v>
      </c>
    </row>
    <row r="214" spans="1:13" s="242" customFormat="1" ht="15" customHeight="1">
      <c r="A214" s="232" t="s">
        <v>579</v>
      </c>
      <c r="B214" s="233" t="s">
        <v>518</v>
      </c>
      <c r="C214" s="234" t="s">
        <v>571</v>
      </c>
      <c r="D214" s="235">
        <v>7</v>
      </c>
      <c r="E214" s="236" t="s">
        <v>555</v>
      </c>
      <c r="F214" s="236">
        <v>42402</v>
      </c>
      <c r="G214" s="236">
        <v>42408</v>
      </c>
      <c r="H214" s="236">
        <v>42415</v>
      </c>
      <c r="I214" s="89">
        <v>1000</v>
      </c>
      <c r="J214" s="239"/>
      <c r="K214" s="240">
        <v>3099</v>
      </c>
      <c r="L214" s="245">
        <v>2099</v>
      </c>
      <c r="M214" s="241">
        <v>42369</v>
      </c>
    </row>
    <row r="215" spans="1:13" ht="15" customHeight="1">
      <c r="A215" s="232" t="s">
        <v>579</v>
      </c>
      <c r="B215" s="233" t="s">
        <v>518</v>
      </c>
      <c r="C215" s="234" t="s">
        <v>571</v>
      </c>
      <c r="D215" s="235">
        <v>7</v>
      </c>
      <c r="E215" s="236" t="s">
        <v>555</v>
      </c>
      <c r="F215" s="236">
        <v>42416</v>
      </c>
      <c r="G215" s="236">
        <v>42422</v>
      </c>
      <c r="H215" s="236">
        <v>42429</v>
      </c>
      <c r="I215" s="89">
        <v>500</v>
      </c>
      <c r="J215" s="239"/>
      <c r="K215" s="240">
        <v>3099</v>
      </c>
      <c r="L215" s="245">
        <v>2599</v>
      </c>
      <c r="M215" s="241">
        <v>42369</v>
      </c>
    </row>
    <row r="216" spans="1:13" ht="15" customHeight="1">
      <c r="A216" s="232" t="s">
        <v>579</v>
      </c>
      <c r="B216" s="233" t="s">
        <v>518</v>
      </c>
      <c r="C216" s="234" t="s">
        <v>572</v>
      </c>
      <c r="D216" s="235">
        <v>7</v>
      </c>
      <c r="E216" s="236" t="s">
        <v>555</v>
      </c>
      <c r="F216" s="236">
        <v>42423</v>
      </c>
      <c r="G216" s="236">
        <v>42429</v>
      </c>
      <c r="H216" s="236">
        <v>42436</v>
      </c>
      <c r="I216" s="89">
        <v>250</v>
      </c>
      <c r="J216" s="239"/>
      <c r="K216" s="240">
        <v>3099</v>
      </c>
      <c r="L216" s="245">
        <v>2849</v>
      </c>
      <c r="M216" s="241">
        <v>42369</v>
      </c>
    </row>
    <row r="217" spans="1:13" ht="15" customHeight="1">
      <c r="A217" s="232" t="s">
        <v>579</v>
      </c>
      <c r="B217" s="233" t="s">
        <v>518</v>
      </c>
      <c r="C217" s="234" t="s">
        <v>571</v>
      </c>
      <c r="D217" s="235">
        <v>7</v>
      </c>
      <c r="E217" s="236" t="s">
        <v>555</v>
      </c>
      <c r="F217" s="236">
        <v>42430</v>
      </c>
      <c r="G217" s="236">
        <v>42436</v>
      </c>
      <c r="H217" s="236">
        <v>42443</v>
      </c>
      <c r="I217" s="89">
        <v>1250</v>
      </c>
      <c r="J217" s="239"/>
      <c r="K217" s="240">
        <v>3099</v>
      </c>
      <c r="L217" s="245">
        <v>1849</v>
      </c>
      <c r="M217" s="241">
        <v>42369</v>
      </c>
    </row>
    <row r="218" spans="1:13" ht="15" customHeight="1">
      <c r="A218" s="232" t="s">
        <v>579</v>
      </c>
      <c r="B218" s="233" t="s">
        <v>518</v>
      </c>
      <c r="C218" s="234" t="s">
        <v>572</v>
      </c>
      <c r="D218" s="235">
        <v>7</v>
      </c>
      <c r="E218" s="236" t="s">
        <v>555</v>
      </c>
      <c r="F218" s="236">
        <v>42437</v>
      </c>
      <c r="G218" s="236">
        <v>42443</v>
      </c>
      <c r="H218" s="236">
        <v>42450</v>
      </c>
      <c r="I218" s="89">
        <v>1000</v>
      </c>
      <c r="J218" s="239"/>
      <c r="K218" s="240">
        <v>2999</v>
      </c>
      <c r="L218" s="245">
        <v>1999</v>
      </c>
      <c r="M218" s="241">
        <v>42369</v>
      </c>
    </row>
    <row r="219" spans="1:13" ht="15" customHeight="1">
      <c r="A219" s="232" t="s">
        <v>579</v>
      </c>
      <c r="B219" s="233" t="s">
        <v>518</v>
      </c>
      <c r="C219" s="234" t="s">
        <v>571</v>
      </c>
      <c r="D219" s="235">
        <v>7</v>
      </c>
      <c r="E219" s="236" t="s">
        <v>555</v>
      </c>
      <c r="F219" s="236">
        <v>42444</v>
      </c>
      <c r="G219" s="236">
        <v>42450</v>
      </c>
      <c r="H219" s="236">
        <v>42457</v>
      </c>
      <c r="I219" s="89">
        <v>1000</v>
      </c>
      <c r="J219" s="239"/>
      <c r="K219" s="240">
        <v>2899</v>
      </c>
      <c r="L219" s="245">
        <v>1899</v>
      </c>
      <c r="M219" s="241">
        <v>42369</v>
      </c>
    </row>
    <row r="220" spans="1:13" ht="15" customHeight="1">
      <c r="A220" s="232" t="s">
        <v>579</v>
      </c>
      <c r="B220" s="233" t="s">
        <v>518</v>
      </c>
      <c r="C220" s="234" t="s">
        <v>571</v>
      </c>
      <c r="D220" s="235">
        <v>7</v>
      </c>
      <c r="E220" s="236" t="s">
        <v>555</v>
      </c>
      <c r="F220" s="236">
        <v>42458</v>
      </c>
      <c r="G220" s="236">
        <v>42464</v>
      </c>
      <c r="H220" s="236">
        <v>42471</v>
      </c>
      <c r="I220" s="89">
        <v>1250</v>
      </c>
      <c r="J220" s="239"/>
      <c r="K220" s="240">
        <v>2699</v>
      </c>
      <c r="L220" s="245">
        <v>1449</v>
      </c>
      <c r="M220" s="241">
        <v>42369</v>
      </c>
    </row>
    <row r="221" spans="1:13" ht="15" customHeight="1">
      <c r="A221" s="232" t="s">
        <v>579</v>
      </c>
      <c r="B221" s="233" t="s">
        <v>518</v>
      </c>
      <c r="C221" s="234" t="s">
        <v>572</v>
      </c>
      <c r="D221" s="235">
        <v>7</v>
      </c>
      <c r="E221" s="236" t="s">
        <v>555</v>
      </c>
      <c r="F221" s="236">
        <v>42465</v>
      </c>
      <c r="G221" s="236">
        <v>42471</v>
      </c>
      <c r="H221" s="236">
        <v>42478</v>
      </c>
      <c r="I221" s="89">
        <v>1000</v>
      </c>
      <c r="J221" s="239"/>
      <c r="K221" s="240">
        <v>2599</v>
      </c>
      <c r="L221" s="245">
        <v>1599</v>
      </c>
      <c r="M221" s="241">
        <v>42369</v>
      </c>
    </row>
    <row r="222" spans="1:13" ht="15" customHeight="1">
      <c r="A222" s="232" t="s">
        <v>579</v>
      </c>
      <c r="B222" s="233" t="s">
        <v>518</v>
      </c>
      <c r="C222" s="234" t="s">
        <v>571</v>
      </c>
      <c r="D222" s="235">
        <v>7</v>
      </c>
      <c r="E222" s="236" t="s">
        <v>555</v>
      </c>
      <c r="F222" s="236">
        <v>42472</v>
      </c>
      <c r="G222" s="236">
        <v>42478</v>
      </c>
      <c r="H222" s="236">
        <v>42485</v>
      </c>
      <c r="I222" s="89">
        <v>1250</v>
      </c>
      <c r="J222" s="239"/>
      <c r="K222" s="240">
        <v>2499</v>
      </c>
      <c r="L222" s="245">
        <v>1249</v>
      </c>
      <c r="M222" s="241">
        <v>42369</v>
      </c>
    </row>
    <row r="223" spans="1:13" ht="15" customHeight="1">
      <c r="A223" s="232" t="s">
        <v>579</v>
      </c>
      <c r="B223" s="232" t="s">
        <v>518</v>
      </c>
      <c r="C223" s="234" t="s">
        <v>572</v>
      </c>
      <c r="D223" s="235">
        <v>7</v>
      </c>
      <c r="E223" s="236" t="s">
        <v>555</v>
      </c>
      <c r="F223" s="236">
        <v>42588</v>
      </c>
      <c r="G223" s="236">
        <v>42590</v>
      </c>
      <c r="H223" s="236">
        <v>42597</v>
      </c>
      <c r="I223" s="89">
        <v>1000</v>
      </c>
      <c r="J223" s="239" t="s">
        <v>722</v>
      </c>
      <c r="K223" s="240">
        <v>2299</v>
      </c>
      <c r="L223" s="245">
        <v>1299</v>
      </c>
      <c r="M223" s="241">
        <v>42369</v>
      </c>
    </row>
    <row r="224" spans="1:13" ht="15" customHeight="1">
      <c r="A224" s="232" t="s">
        <v>579</v>
      </c>
      <c r="B224" s="233" t="s">
        <v>518</v>
      </c>
      <c r="C224" s="234" t="s">
        <v>572</v>
      </c>
      <c r="D224" s="235">
        <v>7</v>
      </c>
      <c r="E224" s="236" t="s">
        <v>555</v>
      </c>
      <c r="F224" s="236">
        <v>42591</v>
      </c>
      <c r="G224" s="236">
        <v>42597</v>
      </c>
      <c r="H224" s="236">
        <v>42604</v>
      </c>
      <c r="I224" s="89">
        <v>1000</v>
      </c>
      <c r="J224" s="239" t="s">
        <v>722</v>
      </c>
      <c r="K224" s="240">
        <v>2299</v>
      </c>
      <c r="L224" s="245">
        <v>1299</v>
      </c>
      <c r="M224" s="241">
        <v>42369</v>
      </c>
    </row>
    <row r="225" spans="1:13" ht="15" customHeight="1">
      <c r="A225" s="232" t="s">
        <v>579</v>
      </c>
      <c r="B225" s="233" t="s">
        <v>518</v>
      </c>
      <c r="C225" s="234" t="s">
        <v>572</v>
      </c>
      <c r="D225" s="235">
        <v>7</v>
      </c>
      <c r="E225" s="236" t="s">
        <v>555</v>
      </c>
      <c r="F225" s="236">
        <v>42605</v>
      </c>
      <c r="G225" s="236">
        <v>42611</v>
      </c>
      <c r="H225" s="236">
        <v>42618</v>
      </c>
      <c r="I225" s="89">
        <v>1000</v>
      </c>
      <c r="J225" s="239" t="s">
        <v>722</v>
      </c>
      <c r="K225" s="240">
        <v>2399</v>
      </c>
      <c r="L225" s="245">
        <v>1399</v>
      </c>
      <c r="M225" s="241">
        <v>42369</v>
      </c>
    </row>
    <row r="226" spans="1:13" ht="15" customHeight="1">
      <c r="A226" s="232" t="s">
        <v>579</v>
      </c>
      <c r="B226" s="232" t="s">
        <v>518</v>
      </c>
      <c r="C226" s="234" t="s">
        <v>572</v>
      </c>
      <c r="D226" s="235">
        <v>7</v>
      </c>
      <c r="E226" s="236" t="s">
        <v>555</v>
      </c>
      <c r="F226" s="236">
        <v>42616</v>
      </c>
      <c r="G226" s="236">
        <v>42618</v>
      </c>
      <c r="H226" s="236">
        <v>42625</v>
      </c>
      <c r="I226" s="89">
        <v>1250</v>
      </c>
      <c r="J226" s="239" t="s">
        <v>722</v>
      </c>
      <c r="K226" s="240">
        <v>2499</v>
      </c>
      <c r="L226" s="245">
        <v>1249</v>
      </c>
      <c r="M226" s="241">
        <v>42369</v>
      </c>
    </row>
    <row r="227" spans="1:13" ht="15" customHeight="1">
      <c r="A227" s="232" t="s">
        <v>579</v>
      </c>
      <c r="B227" s="233" t="s">
        <v>518</v>
      </c>
      <c r="C227" s="234" t="s">
        <v>572</v>
      </c>
      <c r="D227" s="235">
        <v>7</v>
      </c>
      <c r="E227" s="236" t="s">
        <v>555</v>
      </c>
      <c r="F227" s="236">
        <v>42619</v>
      </c>
      <c r="G227" s="236">
        <v>42625</v>
      </c>
      <c r="H227" s="236">
        <v>42632</v>
      </c>
      <c r="I227" s="89">
        <v>1250</v>
      </c>
      <c r="J227" s="239" t="s">
        <v>722</v>
      </c>
      <c r="K227" s="240">
        <v>2599</v>
      </c>
      <c r="L227" s="245">
        <v>1349</v>
      </c>
      <c r="M227" s="241">
        <v>42369</v>
      </c>
    </row>
    <row r="228" spans="1:13" ht="15" customHeight="1">
      <c r="A228" s="232" t="s">
        <v>579</v>
      </c>
      <c r="B228" s="232" t="s">
        <v>518</v>
      </c>
      <c r="C228" s="234" t="s">
        <v>572</v>
      </c>
      <c r="D228" s="235">
        <v>7</v>
      </c>
      <c r="E228" s="236" t="s">
        <v>555</v>
      </c>
      <c r="F228" s="236">
        <v>42630</v>
      </c>
      <c r="G228" s="236">
        <v>42632</v>
      </c>
      <c r="H228" s="236">
        <v>42639</v>
      </c>
      <c r="I228" s="89">
        <v>1250</v>
      </c>
      <c r="J228" s="239" t="s">
        <v>722</v>
      </c>
      <c r="K228" s="240">
        <v>2699</v>
      </c>
      <c r="L228" s="245">
        <v>1449</v>
      </c>
      <c r="M228" s="241">
        <v>42369</v>
      </c>
    </row>
    <row r="229" spans="1:13" ht="15" customHeight="1">
      <c r="A229" s="232" t="s">
        <v>579</v>
      </c>
      <c r="B229" s="233" t="s">
        <v>518</v>
      </c>
      <c r="C229" s="234" t="s">
        <v>572</v>
      </c>
      <c r="D229" s="235">
        <v>7</v>
      </c>
      <c r="E229" s="236" t="s">
        <v>555</v>
      </c>
      <c r="F229" s="236">
        <v>42633</v>
      </c>
      <c r="G229" s="236">
        <v>42639</v>
      </c>
      <c r="H229" s="236">
        <v>42646</v>
      </c>
      <c r="I229" s="89">
        <v>1250</v>
      </c>
      <c r="J229" s="239" t="s">
        <v>722</v>
      </c>
      <c r="K229" s="240">
        <v>2799</v>
      </c>
      <c r="L229" s="245">
        <v>1549</v>
      </c>
      <c r="M229" s="241">
        <v>42369</v>
      </c>
    </row>
    <row r="230" spans="1:13" ht="15" customHeight="1">
      <c r="A230" s="232" t="s">
        <v>579</v>
      </c>
      <c r="B230" s="232" t="s">
        <v>518</v>
      </c>
      <c r="C230" s="234" t="s">
        <v>572</v>
      </c>
      <c r="D230" s="235">
        <v>7</v>
      </c>
      <c r="E230" s="236" t="s">
        <v>555</v>
      </c>
      <c r="F230" s="236">
        <v>42644</v>
      </c>
      <c r="G230" s="236">
        <v>42646</v>
      </c>
      <c r="H230" s="236">
        <v>42653</v>
      </c>
      <c r="I230" s="89">
        <v>1250</v>
      </c>
      <c r="J230" s="239" t="s">
        <v>722</v>
      </c>
      <c r="K230" s="240">
        <v>2899</v>
      </c>
      <c r="L230" s="245">
        <v>1649</v>
      </c>
      <c r="M230" s="241">
        <v>42369</v>
      </c>
    </row>
    <row r="231" spans="1:13" ht="15" customHeight="1">
      <c r="A231" s="232" t="s">
        <v>579</v>
      </c>
      <c r="B231" s="233" t="s">
        <v>518</v>
      </c>
      <c r="C231" s="234" t="s">
        <v>572</v>
      </c>
      <c r="D231" s="235">
        <v>7</v>
      </c>
      <c r="E231" s="236" t="s">
        <v>555</v>
      </c>
      <c r="F231" s="236">
        <v>42647</v>
      </c>
      <c r="G231" s="236">
        <v>42653</v>
      </c>
      <c r="H231" s="236">
        <v>42660</v>
      </c>
      <c r="I231" s="89">
        <v>1250</v>
      </c>
      <c r="J231" s="239" t="s">
        <v>722</v>
      </c>
      <c r="K231" s="240">
        <v>2999</v>
      </c>
      <c r="L231" s="245">
        <v>1749</v>
      </c>
      <c r="M231" s="241">
        <v>42369</v>
      </c>
    </row>
    <row r="232" spans="1:13" ht="15" customHeight="1">
      <c r="A232" s="232" t="s">
        <v>579</v>
      </c>
      <c r="B232" s="232" t="s">
        <v>518</v>
      </c>
      <c r="C232" s="234" t="s">
        <v>572</v>
      </c>
      <c r="D232" s="235">
        <v>7</v>
      </c>
      <c r="E232" s="236" t="s">
        <v>555</v>
      </c>
      <c r="F232" s="236">
        <v>42658</v>
      </c>
      <c r="G232" s="236">
        <v>42660</v>
      </c>
      <c r="H232" s="236">
        <v>42667</v>
      </c>
      <c r="I232" s="89">
        <v>1250</v>
      </c>
      <c r="J232" s="239" t="s">
        <v>722</v>
      </c>
      <c r="K232" s="240">
        <v>2999</v>
      </c>
      <c r="L232" s="245">
        <v>1749</v>
      </c>
      <c r="M232" s="241">
        <v>42369</v>
      </c>
    </row>
    <row r="233" spans="1:13" ht="14.25" customHeight="1">
      <c r="A233" s="232" t="s">
        <v>579</v>
      </c>
      <c r="B233" s="232" t="s">
        <v>518</v>
      </c>
      <c r="C233" s="234" t="s">
        <v>572</v>
      </c>
      <c r="D233" s="235">
        <v>7</v>
      </c>
      <c r="E233" s="236" t="s">
        <v>555</v>
      </c>
      <c r="F233" s="236">
        <v>42661</v>
      </c>
      <c r="G233" s="236">
        <v>42667</v>
      </c>
      <c r="H233" s="272">
        <v>42674</v>
      </c>
      <c r="I233" s="89">
        <v>250</v>
      </c>
      <c r="J233" s="239"/>
      <c r="K233" s="240">
        <v>2999</v>
      </c>
      <c r="L233" s="245">
        <v>2749</v>
      </c>
      <c r="M233" s="241">
        <v>42369</v>
      </c>
    </row>
    <row r="234" spans="1:13" s="242" customFormat="1" ht="15" customHeight="1">
      <c r="A234" s="232" t="s">
        <v>579</v>
      </c>
      <c r="B234" s="232" t="s">
        <v>518</v>
      </c>
      <c r="C234" s="234" t="s">
        <v>572</v>
      </c>
      <c r="D234" s="235">
        <v>7</v>
      </c>
      <c r="E234" s="236" t="s">
        <v>555</v>
      </c>
      <c r="F234" s="236">
        <v>42686</v>
      </c>
      <c r="G234" s="236">
        <v>42688</v>
      </c>
      <c r="H234" s="272">
        <v>42695</v>
      </c>
      <c r="I234" s="89">
        <v>1000</v>
      </c>
      <c r="J234" s="239"/>
      <c r="K234" s="240">
        <v>2999</v>
      </c>
      <c r="L234" s="245">
        <v>1999</v>
      </c>
      <c r="M234" s="241">
        <v>42369</v>
      </c>
    </row>
    <row r="235" spans="1:13" ht="14.25" customHeight="1">
      <c r="A235" s="232" t="s">
        <v>579</v>
      </c>
      <c r="B235" s="233" t="s">
        <v>518</v>
      </c>
      <c r="C235" s="234" t="s">
        <v>572</v>
      </c>
      <c r="D235" s="235">
        <v>7</v>
      </c>
      <c r="E235" s="236" t="s">
        <v>555</v>
      </c>
      <c r="F235" s="236">
        <v>42689</v>
      </c>
      <c r="G235" s="236">
        <v>42695</v>
      </c>
      <c r="H235" s="272">
        <v>42702</v>
      </c>
      <c r="I235" s="89">
        <v>1000</v>
      </c>
      <c r="J235" s="239"/>
      <c r="K235" s="240">
        <v>2999</v>
      </c>
      <c r="L235" s="245">
        <v>1999</v>
      </c>
      <c r="M235" s="241">
        <v>42369</v>
      </c>
    </row>
    <row r="236" spans="1:13" ht="14.25" customHeight="1">
      <c r="A236" s="232" t="s">
        <v>579</v>
      </c>
      <c r="B236" s="232" t="s">
        <v>518</v>
      </c>
      <c r="C236" s="234" t="s">
        <v>572</v>
      </c>
      <c r="D236" s="235">
        <v>7</v>
      </c>
      <c r="E236" s="236" t="s">
        <v>555</v>
      </c>
      <c r="F236" s="236">
        <v>42700</v>
      </c>
      <c r="G236" s="236">
        <v>42702</v>
      </c>
      <c r="H236" s="272">
        <v>42709</v>
      </c>
      <c r="I236" s="89">
        <v>1000</v>
      </c>
      <c r="J236" s="239"/>
      <c r="K236" s="240">
        <v>2999</v>
      </c>
      <c r="L236" s="245">
        <v>1999</v>
      </c>
      <c r="M236" s="241">
        <v>42369</v>
      </c>
    </row>
    <row r="237" spans="1:13" ht="13.5" customHeight="1">
      <c r="A237" s="232" t="s">
        <v>579</v>
      </c>
      <c r="B237" s="233" t="s">
        <v>518</v>
      </c>
      <c r="C237" s="234" t="s">
        <v>572</v>
      </c>
      <c r="D237" s="235">
        <v>7</v>
      </c>
      <c r="E237" s="236" t="s">
        <v>555</v>
      </c>
      <c r="F237" s="236">
        <v>42703</v>
      </c>
      <c r="G237" s="236">
        <v>42709</v>
      </c>
      <c r="H237" s="272">
        <v>42716</v>
      </c>
      <c r="I237" s="89">
        <v>1000</v>
      </c>
      <c r="J237" s="239"/>
      <c r="K237" s="240">
        <v>2999</v>
      </c>
      <c r="L237" s="245">
        <v>1999</v>
      </c>
      <c r="M237" s="241">
        <v>42369</v>
      </c>
    </row>
    <row r="238" spans="1:13" ht="12.75" customHeight="1">
      <c r="A238" s="232" t="s">
        <v>579</v>
      </c>
      <c r="B238" s="232" t="s">
        <v>518</v>
      </c>
      <c r="C238" s="234" t="s">
        <v>572</v>
      </c>
      <c r="D238" s="235">
        <v>7</v>
      </c>
      <c r="E238" s="236" t="s">
        <v>555</v>
      </c>
      <c r="F238" s="236">
        <v>42714</v>
      </c>
      <c r="G238" s="236">
        <v>42716</v>
      </c>
      <c r="H238" s="272">
        <v>42723</v>
      </c>
      <c r="I238" s="89">
        <v>1000</v>
      </c>
      <c r="J238" s="239"/>
      <c r="K238" s="240">
        <v>2999</v>
      </c>
      <c r="L238" s="245">
        <v>1999</v>
      </c>
      <c r="M238" s="241">
        <v>42369</v>
      </c>
    </row>
    <row r="239" spans="1:13" ht="14.25" customHeight="1">
      <c r="A239" s="232" t="s">
        <v>579</v>
      </c>
      <c r="B239" s="233" t="s">
        <v>518</v>
      </c>
      <c r="C239" s="234" t="s">
        <v>572</v>
      </c>
      <c r="D239" s="235">
        <v>7</v>
      </c>
      <c r="E239" s="236" t="s">
        <v>555</v>
      </c>
      <c r="F239" s="236">
        <v>42717</v>
      </c>
      <c r="G239" s="236">
        <v>42723</v>
      </c>
      <c r="H239" s="272">
        <v>42730</v>
      </c>
      <c r="I239" s="89">
        <v>1000</v>
      </c>
      <c r="J239" s="239"/>
      <c r="K239" s="240">
        <v>2999</v>
      </c>
      <c r="L239" s="245">
        <v>1999</v>
      </c>
      <c r="M239" s="241">
        <v>42369</v>
      </c>
    </row>
    <row r="240" spans="1:13" ht="12" customHeight="1">
      <c r="A240" s="232" t="s">
        <v>579</v>
      </c>
      <c r="B240" s="232" t="s">
        <v>518</v>
      </c>
      <c r="C240" s="234" t="s">
        <v>572</v>
      </c>
      <c r="D240" s="235">
        <v>7</v>
      </c>
      <c r="E240" s="236" t="s">
        <v>555</v>
      </c>
      <c r="F240" s="236">
        <v>42728</v>
      </c>
      <c r="G240" s="236">
        <v>42730</v>
      </c>
      <c r="H240" s="272">
        <v>42737</v>
      </c>
      <c r="I240" s="89">
        <v>1000</v>
      </c>
      <c r="J240" s="239"/>
      <c r="K240" s="240">
        <v>2999</v>
      </c>
      <c r="L240" s="245">
        <v>1999</v>
      </c>
      <c r="M240" s="241">
        <v>42369</v>
      </c>
    </row>
  </sheetData>
  <autoFilter ref="A1:M240"/>
  <conditionalFormatting sqref="H241:H1048576">
    <cfRule type="colorScale" priority="26">
      <colorScale>
        <cfvo type="min"/>
        <cfvo type="percentile" val="50"/>
        <cfvo type="max"/>
        <color rgb="FFF8696B"/>
        <color rgb="FFFFEB84"/>
        <color rgb="FF63BE7B"/>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3"/>
  <sheetViews>
    <sheetView workbookViewId="0">
      <selection activeCell="B460" sqref="B460:B475"/>
    </sheetView>
  </sheetViews>
  <sheetFormatPr defaultColWidth="8.85546875" defaultRowHeight="15"/>
  <cols>
    <col min="1" max="1" width="14.85546875" style="57" customWidth="1"/>
    <col min="2" max="2" width="13.7109375" style="57" customWidth="1"/>
    <col min="3" max="3" width="8" style="57" customWidth="1"/>
    <col min="4" max="4" width="12.42578125" style="57" customWidth="1"/>
    <col min="5" max="5" width="10.28515625" style="57" customWidth="1"/>
    <col min="6" max="6" width="14.85546875" style="57" customWidth="1"/>
    <col min="7" max="7" width="11.42578125" style="57" customWidth="1"/>
    <col min="8" max="8" width="12" style="57" customWidth="1"/>
    <col min="9" max="9" width="9.7109375" style="57" customWidth="1"/>
    <col min="10" max="10" width="8" style="57" customWidth="1"/>
    <col min="11" max="11" width="5.7109375" style="57" customWidth="1"/>
    <col min="12" max="12" width="12.42578125" style="57" customWidth="1"/>
    <col min="13" max="256" width="6.85546875" style="57" customWidth="1"/>
    <col min="257" max="257" width="14.85546875" style="57" customWidth="1"/>
    <col min="258" max="258" width="13.7109375" style="57" customWidth="1"/>
    <col min="259" max="259" width="8" style="57" customWidth="1"/>
    <col min="260" max="260" width="12.42578125" style="57" customWidth="1"/>
    <col min="261" max="261" width="10.28515625" style="57" customWidth="1"/>
    <col min="262" max="262" width="14.85546875" style="57" customWidth="1"/>
    <col min="263" max="263" width="11.42578125" style="57" customWidth="1"/>
    <col min="264" max="264" width="12" style="57" customWidth="1"/>
    <col min="265" max="265" width="9.7109375" style="57" customWidth="1"/>
    <col min="266" max="266" width="8" style="57" customWidth="1"/>
    <col min="267" max="267" width="5.7109375" style="57" customWidth="1"/>
    <col min="268" max="268" width="12.42578125" style="57" customWidth="1"/>
    <col min="269" max="512" width="6.85546875" style="57" customWidth="1"/>
    <col min="513" max="513" width="14.85546875" style="57" customWidth="1"/>
    <col min="514" max="514" width="13.7109375" style="57" customWidth="1"/>
    <col min="515" max="515" width="8" style="57" customWidth="1"/>
    <col min="516" max="516" width="12.42578125" style="57" customWidth="1"/>
    <col min="517" max="517" width="10.28515625" style="57" customWidth="1"/>
    <col min="518" max="518" width="14.85546875" style="57" customWidth="1"/>
    <col min="519" max="519" width="11.42578125" style="57" customWidth="1"/>
    <col min="520" max="520" width="12" style="57" customWidth="1"/>
    <col min="521" max="521" width="9.7109375" style="57" customWidth="1"/>
    <col min="522" max="522" width="8" style="57" customWidth="1"/>
    <col min="523" max="523" width="5.7109375" style="57" customWidth="1"/>
    <col min="524" max="524" width="12.42578125" style="57" customWidth="1"/>
    <col min="525" max="768" width="6.85546875" style="57" customWidth="1"/>
    <col min="769" max="769" width="14.85546875" style="57" customWidth="1"/>
    <col min="770" max="770" width="13.7109375" style="57" customWidth="1"/>
    <col min="771" max="771" width="8" style="57" customWidth="1"/>
    <col min="772" max="772" width="12.42578125" style="57" customWidth="1"/>
    <col min="773" max="773" width="10.28515625" style="57" customWidth="1"/>
    <col min="774" max="774" width="14.85546875" style="57" customWidth="1"/>
    <col min="775" max="775" width="11.42578125" style="57" customWidth="1"/>
    <col min="776" max="776" width="12" style="57" customWidth="1"/>
    <col min="777" max="777" width="9.7109375" style="57" customWidth="1"/>
    <col min="778" max="778" width="8" style="57" customWidth="1"/>
    <col min="779" max="779" width="5.7109375" style="57" customWidth="1"/>
    <col min="780" max="780" width="12.42578125" style="57" customWidth="1"/>
    <col min="781" max="1024" width="6.85546875" style="57" customWidth="1"/>
    <col min="1025" max="1025" width="14.85546875" style="57" customWidth="1"/>
    <col min="1026" max="1026" width="13.7109375" style="57" customWidth="1"/>
    <col min="1027" max="1027" width="8" style="57" customWidth="1"/>
    <col min="1028" max="1028" width="12.42578125" style="57" customWidth="1"/>
    <col min="1029" max="1029" width="10.28515625" style="57" customWidth="1"/>
    <col min="1030" max="1030" width="14.85546875" style="57" customWidth="1"/>
    <col min="1031" max="1031" width="11.42578125" style="57" customWidth="1"/>
    <col min="1032" max="1032" width="12" style="57" customWidth="1"/>
    <col min="1033" max="1033" width="9.7109375" style="57" customWidth="1"/>
    <col min="1034" max="1034" width="8" style="57" customWidth="1"/>
    <col min="1035" max="1035" width="5.7109375" style="57" customWidth="1"/>
    <col min="1036" max="1036" width="12.42578125" style="57" customWidth="1"/>
    <col min="1037" max="1280" width="6.85546875" style="57" customWidth="1"/>
    <col min="1281" max="1281" width="14.85546875" style="57" customWidth="1"/>
    <col min="1282" max="1282" width="13.7109375" style="57" customWidth="1"/>
    <col min="1283" max="1283" width="8" style="57" customWidth="1"/>
    <col min="1284" max="1284" width="12.42578125" style="57" customWidth="1"/>
    <col min="1285" max="1285" width="10.28515625" style="57" customWidth="1"/>
    <col min="1286" max="1286" width="14.85546875" style="57" customWidth="1"/>
    <col min="1287" max="1287" width="11.42578125" style="57" customWidth="1"/>
    <col min="1288" max="1288" width="12" style="57" customWidth="1"/>
    <col min="1289" max="1289" width="9.7109375" style="57" customWidth="1"/>
    <col min="1290" max="1290" width="8" style="57" customWidth="1"/>
    <col min="1291" max="1291" width="5.7109375" style="57" customWidth="1"/>
    <col min="1292" max="1292" width="12.42578125" style="57" customWidth="1"/>
    <col min="1293" max="1536" width="6.85546875" style="57" customWidth="1"/>
    <col min="1537" max="1537" width="14.85546875" style="57" customWidth="1"/>
    <col min="1538" max="1538" width="13.7109375" style="57" customWidth="1"/>
    <col min="1539" max="1539" width="8" style="57" customWidth="1"/>
    <col min="1540" max="1540" width="12.42578125" style="57" customWidth="1"/>
    <col min="1541" max="1541" width="10.28515625" style="57" customWidth="1"/>
    <col min="1542" max="1542" width="14.85546875" style="57" customWidth="1"/>
    <col min="1543" max="1543" width="11.42578125" style="57" customWidth="1"/>
    <col min="1544" max="1544" width="12" style="57" customWidth="1"/>
    <col min="1545" max="1545" width="9.7109375" style="57" customWidth="1"/>
    <col min="1546" max="1546" width="8" style="57" customWidth="1"/>
    <col min="1547" max="1547" width="5.7109375" style="57" customWidth="1"/>
    <col min="1548" max="1548" width="12.42578125" style="57" customWidth="1"/>
    <col min="1549" max="1792" width="6.85546875" style="57" customWidth="1"/>
    <col min="1793" max="1793" width="14.85546875" style="57" customWidth="1"/>
    <col min="1794" max="1794" width="13.7109375" style="57" customWidth="1"/>
    <col min="1795" max="1795" width="8" style="57" customWidth="1"/>
    <col min="1796" max="1796" width="12.42578125" style="57" customWidth="1"/>
    <col min="1797" max="1797" width="10.28515625" style="57" customWidth="1"/>
    <col min="1798" max="1798" width="14.85546875" style="57" customWidth="1"/>
    <col min="1799" max="1799" width="11.42578125" style="57" customWidth="1"/>
    <col min="1800" max="1800" width="12" style="57" customWidth="1"/>
    <col min="1801" max="1801" width="9.7109375" style="57" customWidth="1"/>
    <col min="1802" max="1802" width="8" style="57" customWidth="1"/>
    <col min="1803" max="1803" width="5.7109375" style="57" customWidth="1"/>
    <col min="1804" max="1804" width="12.42578125" style="57" customWidth="1"/>
    <col min="1805" max="2048" width="6.85546875" style="57" customWidth="1"/>
    <col min="2049" max="2049" width="14.85546875" style="57" customWidth="1"/>
    <col min="2050" max="2050" width="13.7109375" style="57" customWidth="1"/>
    <col min="2051" max="2051" width="8" style="57" customWidth="1"/>
    <col min="2052" max="2052" width="12.42578125" style="57" customWidth="1"/>
    <col min="2053" max="2053" width="10.28515625" style="57" customWidth="1"/>
    <col min="2054" max="2054" width="14.85546875" style="57" customWidth="1"/>
    <col min="2055" max="2055" width="11.42578125" style="57" customWidth="1"/>
    <col min="2056" max="2056" width="12" style="57" customWidth="1"/>
    <col min="2057" max="2057" width="9.7109375" style="57" customWidth="1"/>
    <col min="2058" max="2058" width="8" style="57" customWidth="1"/>
    <col min="2059" max="2059" width="5.7109375" style="57" customWidth="1"/>
    <col min="2060" max="2060" width="12.42578125" style="57" customWidth="1"/>
    <col min="2061" max="2304" width="6.85546875" style="57" customWidth="1"/>
    <col min="2305" max="2305" width="14.85546875" style="57" customWidth="1"/>
    <col min="2306" max="2306" width="13.7109375" style="57" customWidth="1"/>
    <col min="2307" max="2307" width="8" style="57" customWidth="1"/>
    <col min="2308" max="2308" width="12.42578125" style="57" customWidth="1"/>
    <col min="2309" max="2309" width="10.28515625" style="57" customWidth="1"/>
    <col min="2310" max="2310" width="14.85546875" style="57" customWidth="1"/>
    <col min="2311" max="2311" width="11.42578125" style="57" customWidth="1"/>
    <col min="2312" max="2312" width="12" style="57" customWidth="1"/>
    <col min="2313" max="2313" width="9.7109375" style="57" customWidth="1"/>
    <col min="2314" max="2314" width="8" style="57" customWidth="1"/>
    <col min="2315" max="2315" width="5.7109375" style="57" customWidth="1"/>
    <col min="2316" max="2316" width="12.42578125" style="57" customWidth="1"/>
    <col min="2317" max="2560" width="6.85546875" style="57" customWidth="1"/>
    <col min="2561" max="2561" width="14.85546875" style="57" customWidth="1"/>
    <col min="2562" max="2562" width="13.7109375" style="57" customWidth="1"/>
    <col min="2563" max="2563" width="8" style="57" customWidth="1"/>
    <col min="2564" max="2564" width="12.42578125" style="57" customWidth="1"/>
    <col min="2565" max="2565" width="10.28515625" style="57" customWidth="1"/>
    <col min="2566" max="2566" width="14.85546875" style="57" customWidth="1"/>
    <col min="2567" max="2567" width="11.42578125" style="57" customWidth="1"/>
    <col min="2568" max="2568" width="12" style="57" customWidth="1"/>
    <col min="2569" max="2569" width="9.7109375" style="57" customWidth="1"/>
    <col min="2570" max="2570" width="8" style="57" customWidth="1"/>
    <col min="2571" max="2571" width="5.7109375" style="57" customWidth="1"/>
    <col min="2572" max="2572" width="12.42578125" style="57" customWidth="1"/>
    <col min="2573" max="2816" width="6.85546875" style="57" customWidth="1"/>
    <col min="2817" max="2817" width="14.85546875" style="57" customWidth="1"/>
    <col min="2818" max="2818" width="13.7109375" style="57" customWidth="1"/>
    <col min="2819" max="2819" width="8" style="57" customWidth="1"/>
    <col min="2820" max="2820" width="12.42578125" style="57" customWidth="1"/>
    <col min="2821" max="2821" width="10.28515625" style="57" customWidth="1"/>
    <col min="2822" max="2822" width="14.85546875" style="57" customWidth="1"/>
    <col min="2823" max="2823" width="11.42578125" style="57" customWidth="1"/>
    <col min="2824" max="2824" width="12" style="57" customWidth="1"/>
    <col min="2825" max="2825" width="9.7109375" style="57" customWidth="1"/>
    <col min="2826" max="2826" width="8" style="57" customWidth="1"/>
    <col min="2827" max="2827" width="5.7109375" style="57" customWidth="1"/>
    <col min="2828" max="2828" width="12.42578125" style="57" customWidth="1"/>
    <col min="2829" max="3072" width="6.85546875" style="57" customWidth="1"/>
    <col min="3073" max="3073" width="14.85546875" style="57" customWidth="1"/>
    <col min="3074" max="3074" width="13.7109375" style="57" customWidth="1"/>
    <col min="3075" max="3075" width="8" style="57" customWidth="1"/>
    <col min="3076" max="3076" width="12.42578125" style="57" customWidth="1"/>
    <col min="3077" max="3077" width="10.28515625" style="57" customWidth="1"/>
    <col min="3078" max="3078" width="14.85546875" style="57" customWidth="1"/>
    <col min="3079" max="3079" width="11.42578125" style="57" customWidth="1"/>
    <col min="3080" max="3080" width="12" style="57" customWidth="1"/>
    <col min="3081" max="3081" width="9.7109375" style="57" customWidth="1"/>
    <col min="3082" max="3082" width="8" style="57" customWidth="1"/>
    <col min="3083" max="3083" width="5.7109375" style="57" customWidth="1"/>
    <col min="3084" max="3084" width="12.42578125" style="57" customWidth="1"/>
    <col min="3085" max="3328" width="6.85546875" style="57" customWidth="1"/>
    <col min="3329" max="3329" width="14.85546875" style="57" customWidth="1"/>
    <col min="3330" max="3330" width="13.7109375" style="57" customWidth="1"/>
    <col min="3331" max="3331" width="8" style="57" customWidth="1"/>
    <col min="3332" max="3332" width="12.42578125" style="57" customWidth="1"/>
    <col min="3333" max="3333" width="10.28515625" style="57" customWidth="1"/>
    <col min="3334" max="3334" width="14.85546875" style="57" customWidth="1"/>
    <col min="3335" max="3335" width="11.42578125" style="57" customWidth="1"/>
    <col min="3336" max="3336" width="12" style="57" customWidth="1"/>
    <col min="3337" max="3337" width="9.7109375" style="57" customWidth="1"/>
    <col min="3338" max="3338" width="8" style="57" customWidth="1"/>
    <col min="3339" max="3339" width="5.7109375" style="57" customWidth="1"/>
    <col min="3340" max="3340" width="12.42578125" style="57" customWidth="1"/>
    <col min="3341" max="3584" width="6.85546875" style="57" customWidth="1"/>
    <col min="3585" max="3585" width="14.85546875" style="57" customWidth="1"/>
    <col min="3586" max="3586" width="13.7109375" style="57" customWidth="1"/>
    <col min="3587" max="3587" width="8" style="57" customWidth="1"/>
    <col min="3588" max="3588" width="12.42578125" style="57" customWidth="1"/>
    <col min="3589" max="3589" width="10.28515625" style="57" customWidth="1"/>
    <col min="3590" max="3590" width="14.85546875" style="57" customWidth="1"/>
    <col min="3591" max="3591" width="11.42578125" style="57" customWidth="1"/>
    <col min="3592" max="3592" width="12" style="57" customWidth="1"/>
    <col min="3593" max="3593" width="9.7109375" style="57" customWidth="1"/>
    <col min="3594" max="3594" width="8" style="57" customWidth="1"/>
    <col min="3595" max="3595" width="5.7109375" style="57" customWidth="1"/>
    <col min="3596" max="3596" width="12.42578125" style="57" customWidth="1"/>
    <col min="3597" max="3840" width="6.85546875" style="57" customWidth="1"/>
    <col min="3841" max="3841" width="14.85546875" style="57" customWidth="1"/>
    <col min="3842" max="3842" width="13.7109375" style="57" customWidth="1"/>
    <col min="3843" max="3843" width="8" style="57" customWidth="1"/>
    <col min="3844" max="3844" width="12.42578125" style="57" customWidth="1"/>
    <col min="3845" max="3845" width="10.28515625" style="57" customWidth="1"/>
    <col min="3846" max="3846" width="14.85546875" style="57" customWidth="1"/>
    <col min="3847" max="3847" width="11.42578125" style="57" customWidth="1"/>
    <col min="3848" max="3848" width="12" style="57" customWidth="1"/>
    <col min="3849" max="3849" width="9.7109375" style="57" customWidth="1"/>
    <col min="3850" max="3850" width="8" style="57" customWidth="1"/>
    <col min="3851" max="3851" width="5.7109375" style="57" customWidth="1"/>
    <col min="3852" max="3852" width="12.42578125" style="57" customWidth="1"/>
    <col min="3853" max="4096" width="6.85546875" style="57" customWidth="1"/>
    <col min="4097" max="4097" width="14.85546875" style="57" customWidth="1"/>
    <col min="4098" max="4098" width="13.7109375" style="57" customWidth="1"/>
    <col min="4099" max="4099" width="8" style="57" customWidth="1"/>
    <col min="4100" max="4100" width="12.42578125" style="57" customWidth="1"/>
    <col min="4101" max="4101" width="10.28515625" style="57" customWidth="1"/>
    <col min="4102" max="4102" width="14.85546875" style="57" customWidth="1"/>
    <col min="4103" max="4103" width="11.42578125" style="57" customWidth="1"/>
    <col min="4104" max="4104" width="12" style="57" customWidth="1"/>
    <col min="4105" max="4105" width="9.7109375" style="57" customWidth="1"/>
    <col min="4106" max="4106" width="8" style="57" customWidth="1"/>
    <col min="4107" max="4107" width="5.7109375" style="57" customWidth="1"/>
    <col min="4108" max="4108" width="12.42578125" style="57" customWidth="1"/>
    <col min="4109" max="4352" width="6.85546875" style="57" customWidth="1"/>
    <col min="4353" max="4353" width="14.85546875" style="57" customWidth="1"/>
    <col min="4354" max="4354" width="13.7109375" style="57" customWidth="1"/>
    <col min="4355" max="4355" width="8" style="57" customWidth="1"/>
    <col min="4356" max="4356" width="12.42578125" style="57" customWidth="1"/>
    <col min="4357" max="4357" width="10.28515625" style="57" customWidth="1"/>
    <col min="4358" max="4358" width="14.85546875" style="57" customWidth="1"/>
    <col min="4359" max="4359" width="11.42578125" style="57" customWidth="1"/>
    <col min="4360" max="4360" width="12" style="57" customWidth="1"/>
    <col min="4361" max="4361" width="9.7109375" style="57" customWidth="1"/>
    <col min="4362" max="4362" width="8" style="57" customWidth="1"/>
    <col min="4363" max="4363" width="5.7109375" style="57" customWidth="1"/>
    <col min="4364" max="4364" width="12.42578125" style="57" customWidth="1"/>
    <col min="4365" max="4608" width="6.85546875" style="57" customWidth="1"/>
    <col min="4609" max="4609" width="14.85546875" style="57" customWidth="1"/>
    <col min="4610" max="4610" width="13.7109375" style="57" customWidth="1"/>
    <col min="4611" max="4611" width="8" style="57" customWidth="1"/>
    <col min="4612" max="4612" width="12.42578125" style="57" customWidth="1"/>
    <col min="4613" max="4613" width="10.28515625" style="57" customWidth="1"/>
    <col min="4614" max="4614" width="14.85546875" style="57" customWidth="1"/>
    <col min="4615" max="4615" width="11.42578125" style="57" customWidth="1"/>
    <col min="4616" max="4616" width="12" style="57" customWidth="1"/>
    <col min="4617" max="4617" width="9.7109375" style="57" customWidth="1"/>
    <col min="4618" max="4618" width="8" style="57" customWidth="1"/>
    <col min="4619" max="4619" width="5.7109375" style="57" customWidth="1"/>
    <col min="4620" max="4620" width="12.42578125" style="57" customWidth="1"/>
    <col min="4621" max="4864" width="6.85546875" style="57" customWidth="1"/>
    <col min="4865" max="4865" width="14.85546875" style="57" customWidth="1"/>
    <col min="4866" max="4866" width="13.7109375" style="57" customWidth="1"/>
    <col min="4867" max="4867" width="8" style="57" customWidth="1"/>
    <col min="4868" max="4868" width="12.42578125" style="57" customWidth="1"/>
    <col min="4869" max="4869" width="10.28515625" style="57" customWidth="1"/>
    <col min="4870" max="4870" width="14.85546875" style="57" customWidth="1"/>
    <col min="4871" max="4871" width="11.42578125" style="57" customWidth="1"/>
    <col min="4872" max="4872" width="12" style="57" customWidth="1"/>
    <col min="4873" max="4873" width="9.7109375" style="57" customWidth="1"/>
    <col min="4874" max="4874" width="8" style="57" customWidth="1"/>
    <col min="4875" max="4875" width="5.7109375" style="57" customWidth="1"/>
    <col min="4876" max="4876" width="12.42578125" style="57" customWidth="1"/>
    <col min="4877" max="5120" width="6.85546875" style="57" customWidth="1"/>
    <col min="5121" max="5121" width="14.85546875" style="57" customWidth="1"/>
    <col min="5122" max="5122" width="13.7109375" style="57" customWidth="1"/>
    <col min="5123" max="5123" width="8" style="57" customWidth="1"/>
    <col min="5124" max="5124" width="12.42578125" style="57" customWidth="1"/>
    <col min="5125" max="5125" width="10.28515625" style="57" customWidth="1"/>
    <col min="5126" max="5126" width="14.85546875" style="57" customWidth="1"/>
    <col min="5127" max="5127" width="11.42578125" style="57" customWidth="1"/>
    <col min="5128" max="5128" width="12" style="57" customWidth="1"/>
    <col min="5129" max="5129" width="9.7109375" style="57" customWidth="1"/>
    <col min="5130" max="5130" width="8" style="57" customWidth="1"/>
    <col min="5131" max="5131" width="5.7109375" style="57" customWidth="1"/>
    <col min="5132" max="5132" width="12.42578125" style="57" customWidth="1"/>
    <col min="5133" max="5376" width="6.85546875" style="57" customWidth="1"/>
    <col min="5377" max="5377" width="14.85546875" style="57" customWidth="1"/>
    <col min="5378" max="5378" width="13.7109375" style="57" customWidth="1"/>
    <col min="5379" max="5379" width="8" style="57" customWidth="1"/>
    <col min="5380" max="5380" width="12.42578125" style="57" customWidth="1"/>
    <col min="5381" max="5381" width="10.28515625" style="57" customWidth="1"/>
    <col min="5382" max="5382" width="14.85546875" style="57" customWidth="1"/>
    <col min="5383" max="5383" width="11.42578125" style="57" customWidth="1"/>
    <col min="5384" max="5384" width="12" style="57" customWidth="1"/>
    <col min="5385" max="5385" width="9.7109375" style="57" customWidth="1"/>
    <col min="5386" max="5386" width="8" style="57" customWidth="1"/>
    <col min="5387" max="5387" width="5.7109375" style="57" customWidth="1"/>
    <col min="5388" max="5388" width="12.42578125" style="57" customWidth="1"/>
    <col min="5389" max="5632" width="6.85546875" style="57" customWidth="1"/>
    <col min="5633" max="5633" width="14.85546875" style="57" customWidth="1"/>
    <col min="5634" max="5634" width="13.7109375" style="57" customWidth="1"/>
    <col min="5635" max="5635" width="8" style="57" customWidth="1"/>
    <col min="5636" max="5636" width="12.42578125" style="57" customWidth="1"/>
    <col min="5637" max="5637" width="10.28515625" style="57" customWidth="1"/>
    <col min="5638" max="5638" width="14.85546875" style="57" customWidth="1"/>
    <col min="5639" max="5639" width="11.42578125" style="57" customWidth="1"/>
    <col min="5640" max="5640" width="12" style="57" customWidth="1"/>
    <col min="5641" max="5641" width="9.7109375" style="57" customWidth="1"/>
    <col min="5642" max="5642" width="8" style="57" customWidth="1"/>
    <col min="5643" max="5643" width="5.7109375" style="57" customWidth="1"/>
    <col min="5644" max="5644" width="12.42578125" style="57" customWidth="1"/>
    <col min="5645" max="5888" width="6.85546875" style="57" customWidth="1"/>
    <col min="5889" max="5889" width="14.85546875" style="57" customWidth="1"/>
    <col min="5890" max="5890" width="13.7109375" style="57" customWidth="1"/>
    <col min="5891" max="5891" width="8" style="57" customWidth="1"/>
    <col min="5892" max="5892" width="12.42578125" style="57" customWidth="1"/>
    <col min="5893" max="5893" width="10.28515625" style="57" customWidth="1"/>
    <col min="5894" max="5894" width="14.85546875" style="57" customWidth="1"/>
    <col min="5895" max="5895" width="11.42578125" style="57" customWidth="1"/>
    <col min="5896" max="5896" width="12" style="57" customWidth="1"/>
    <col min="5897" max="5897" width="9.7109375" style="57" customWidth="1"/>
    <col min="5898" max="5898" width="8" style="57" customWidth="1"/>
    <col min="5899" max="5899" width="5.7109375" style="57" customWidth="1"/>
    <col min="5900" max="5900" width="12.42578125" style="57" customWidth="1"/>
    <col min="5901" max="6144" width="6.85546875" style="57" customWidth="1"/>
    <col min="6145" max="6145" width="14.85546875" style="57" customWidth="1"/>
    <col min="6146" max="6146" width="13.7109375" style="57" customWidth="1"/>
    <col min="6147" max="6147" width="8" style="57" customWidth="1"/>
    <col min="6148" max="6148" width="12.42578125" style="57" customWidth="1"/>
    <col min="6149" max="6149" width="10.28515625" style="57" customWidth="1"/>
    <col min="6150" max="6150" width="14.85546875" style="57" customWidth="1"/>
    <col min="6151" max="6151" width="11.42578125" style="57" customWidth="1"/>
    <col min="6152" max="6152" width="12" style="57" customWidth="1"/>
    <col min="6153" max="6153" width="9.7109375" style="57" customWidth="1"/>
    <col min="6154" max="6154" width="8" style="57" customWidth="1"/>
    <col min="6155" max="6155" width="5.7109375" style="57" customWidth="1"/>
    <col min="6156" max="6156" width="12.42578125" style="57" customWidth="1"/>
    <col min="6157" max="6400" width="6.85546875" style="57" customWidth="1"/>
    <col min="6401" max="6401" width="14.85546875" style="57" customWidth="1"/>
    <col min="6402" max="6402" width="13.7109375" style="57" customWidth="1"/>
    <col min="6403" max="6403" width="8" style="57" customWidth="1"/>
    <col min="6404" max="6404" width="12.42578125" style="57" customWidth="1"/>
    <col min="6405" max="6405" width="10.28515625" style="57" customWidth="1"/>
    <col min="6406" max="6406" width="14.85546875" style="57" customWidth="1"/>
    <col min="6407" max="6407" width="11.42578125" style="57" customWidth="1"/>
    <col min="6408" max="6408" width="12" style="57" customWidth="1"/>
    <col min="6409" max="6409" width="9.7109375" style="57" customWidth="1"/>
    <col min="6410" max="6410" width="8" style="57" customWidth="1"/>
    <col min="6411" max="6411" width="5.7109375" style="57" customWidth="1"/>
    <col min="6412" max="6412" width="12.42578125" style="57" customWidth="1"/>
    <col min="6413" max="6656" width="6.85546875" style="57" customWidth="1"/>
    <col min="6657" max="6657" width="14.85546875" style="57" customWidth="1"/>
    <col min="6658" max="6658" width="13.7109375" style="57" customWidth="1"/>
    <col min="6659" max="6659" width="8" style="57" customWidth="1"/>
    <col min="6660" max="6660" width="12.42578125" style="57" customWidth="1"/>
    <col min="6661" max="6661" width="10.28515625" style="57" customWidth="1"/>
    <col min="6662" max="6662" width="14.85546875" style="57" customWidth="1"/>
    <col min="6663" max="6663" width="11.42578125" style="57" customWidth="1"/>
    <col min="6664" max="6664" width="12" style="57" customWidth="1"/>
    <col min="6665" max="6665" width="9.7109375" style="57" customWidth="1"/>
    <col min="6666" max="6666" width="8" style="57" customWidth="1"/>
    <col min="6667" max="6667" width="5.7109375" style="57" customWidth="1"/>
    <col min="6668" max="6668" width="12.42578125" style="57" customWidth="1"/>
    <col min="6669" max="6912" width="6.85546875" style="57" customWidth="1"/>
    <col min="6913" max="6913" width="14.85546875" style="57" customWidth="1"/>
    <col min="6914" max="6914" width="13.7109375" style="57" customWidth="1"/>
    <col min="6915" max="6915" width="8" style="57" customWidth="1"/>
    <col min="6916" max="6916" width="12.42578125" style="57" customWidth="1"/>
    <col min="6917" max="6917" width="10.28515625" style="57" customWidth="1"/>
    <col min="6918" max="6918" width="14.85546875" style="57" customWidth="1"/>
    <col min="6919" max="6919" width="11.42578125" style="57" customWidth="1"/>
    <col min="6920" max="6920" width="12" style="57" customWidth="1"/>
    <col min="6921" max="6921" width="9.7109375" style="57" customWidth="1"/>
    <col min="6922" max="6922" width="8" style="57" customWidth="1"/>
    <col min="6923" max="6923" width="5.7109375" style="57" customWidth="1"/>
    <col min="6924" max="6924" width="12.42578125" style="57" customWidth="1"/>
    <col min="6925" max="7168" width="6.85546875" style="57" customWidth="1"/>
    <col min="7169" max="7169" width="14.85546875" style="57" customWidth="1"/>
    <col min="7170" max="7170" width="13.7109375" style="57" customWidth="1"/>
    <col min="7171" max="7171" width="8" style="57" customWidth="1"/>
    <col min="7172" max="7172" width="12.42578125" style="57" customWidth="1"/>
    <col min="7173" max="7173" width="10.28515625" style="57" customWidth="1"/>
    <col min="7174" max="7174" width="14.85546875" style="57" customWidth="1"/>
    <col min="7175" max="7175" width="11.42578125" style="57" customWidth="1"/>
    <col min="7176" max="7176" width="12" style="57" customWidth="1"/>
    <col min="7177" max="7177" width="9.7109375" style="57" customWidth="1"/>
    <col min="7178" max="7178" width="8" style="57" customWidth="1"/>
    <col min="7179" max="7179" width="5.7109375" style="57" customWidth="1"/>
    <col min="7180" max="7180" width="12.42578125" style="57" customWidth="1"/>
    <col min="7181" max="7424" width="6.85546875" style="57" customWidth="1"/>
    <col min="7425" max="7425" width="14.85546875" style="57" customWidth="1"/>
    <col min="7426" max="7426" width="13.7109375" style="57" customWidth="1"/>
    <col min="7427" max="7427" width="8" style="57" customWidth="1"/>
    <col min="7428" max="7428" width="12.42578125" style="57" customWidth="1"/>
    <col min="7429" max="7429" width="10.28515625" style="57" customWidth="1"/>
    <col min="7430" max="7430" width="14.85546875" style="57" customWidth="1"/>
    <col min="7431" max="7431" width="11.42578125" style="57" customWidth="1"/>
    <col min="7432" max="7432" width="12" style="57" customWidth="1"/>
    <col min="7433" max="7433" width="9.7109375" style="57" customWidth="1"/>
    <col min="7434" max="7434" width="8" style="57" customWidth="1"/>
    <col min="7435" max="7435" width="5.7109375" style="57" customWidth="1"/>
    <col min="7436" max="7436" width="12.42578125" style="57" customWidth="1"/>
    <col min="7437" max="7680" width="6.85546875" style="57" customWidth="1"/>
    <col min="7681" max="7681" width="14.85546875" style="57" customWidth="1"/>
    <col min="7682" max="7682" width="13.7109375" style="57" customWidth="1"/>
    <col min="7683" max="7683" width="8" style="57" customWidth="1"/>
    <col min="7684" max="7684" width="12.42578125" style="57" customWidth="1"/>
    <col min="7685" max="7685" width="10.28515625" style="57" customWidth="1"/>
    <col min="7686" max="7686" width="14.85546875" style="57" customWidth="1"/>
    <col min="7687" max="7687" width="11.42578125" style="57" customWidth="1"/>
    <col min="7688" max="7688" width="12" style="57" customWidth="1"/>
    <col min="7689" max="7689" width="9.7109375" style="57" customWidth="1"/>
    <col min="7690" max="7690" width="8" style="57" customWidth="1"/>
    <col min="7691" max="7691" width="5.7109375" style="57" customWidth="1"/>
    <col min="7692" max="7692" width="12.42578125" style="57" customWidth="1"/>
    <col min="7693" max="7936" width="6.85546875" style="57" customWidth="1"/>
    <col min="7937" max="7937" width="14.85546875" style="57" customWidth="1"/>
    <col min="7938" max="7938" width="13.7109375" style="57" customWidth="1"/>
    <col min="7939" max="7939" width="8" style="57" customWidth="1"/>
    <col min="7940" max="7940" width="12.42578125" style="57" customWidth="1"/>
    <col min="7941" max="7941" width="10.28515625" style="57" customWidth="1"/>
    <col min="7942" max="7942" width="14.85546875" style="57" customWidth="1"/>
    <col min="7943" max="7943" width="11.42578125" style="57" customWidth="1"/>
    <col min="7944" max="7944" width="12" style="57" customWidth="1"/>
    <col min="7945" max="7945" width="9.7109375" style="57" customWidth="1"/>
    <col min="7946" max="7946" width="8" style="57" customWidth="1"/>
    <col min="7947" max="7947" width="5.7109375" style="57" customWidth="1"/>
    <col min="7948" max="7948" width="12.42578125" style="57" customWidth="1"/>
    <col min="7949" max="8192" width="6.85546875" style="57" customWidth="1"/>
    <col min="8193" max="8193" width="14.85546875" style="57" customWidth="1"/>
    <col min="8194" max="8194" width="13.7109375" style="57" customWidth="1"/>
    <col min="8195" max="8195" width="8" style="57" customWidth="1"/>
    <col min="8196" max="8196" width="12.42578125" style="57" customWidth="1"/>
    <col min="8197" max="8197" width="10.28515625" style="57" customWidth="1"/>
    <col min="8198" max="8198" width="14.85546875" style="57" customWidth="1"/>
    <col min="8199" max="8199" width="11.42578125" style="57" customWidth="1"/>
    <col min="8200" max="8200" width="12" style="57" customWidth="1"/>
    <col min="8201" max="8201" width="9.7109375" style="57" customWidth="1"/>
    <col min="8202" max="8202" width="8" style="57" customWidth="1"/>
    <col min="8203" max="8203" width="5.7109375" style="57" customWidth="1"/>
    <col min="8204" max="8204" width="12.42578125" style="57" customWidth="1"/>
    <col min="8205" max="8448" width="6.85546875" style="57" customWidth="1"/>
    <col min="8449" max="8449" width="14.85546875" style="57" customWidth="1"/>
    <col min="8450" max="8450" width="13.7109375" style="57" customWidth="1"/>
    <col min="8451" max="8451" width="8" style="57" customWidth="1"/>
    <col min="8452" max="8452" width="12.42578125" style="57" customWidth="1"/>
    <col min="8453" max="8453" width="10.28515625" style="57" customWidth="1"/>
    <col min="8454" max="8454" width="14.85546875" style="57" customWidth="1"/>
    <col min="8455" max="8455" width="11.42578125" style="57" customWidth="1"/>
    <col min="8456" max="8456" width="12" style="57" customWidth="1"/>
    <col min="8457" max="8457" width="9.7109375" style="57" customWidth="1"/>
    <col min="8458" max="8458" width="8" style="57" customWidth="1"/>
    <col min="8459" max="8459" width="5.7109375" style="57" customWidth="1"/>
    <col min="8460" max="8460" width="12.42578125" style="57" customWidth="1"/>
    <col min="8461" max="8704" width="6.85546875" style="57" customWidth="1"/>
    <col min="8705" max="8705" width="14.85546875" style="57" customWidth="1"/>
    <col min="8706" max="8706" width="13.7109375" style="57" customWidth="1"/>
    <col min="8707" max="8707" width="8" style="57" customWidth="1"/>
    <col min="8708" max="8708" width="12.42578125" style="57" customWidth="1"/>
    <col min="8709" max="8709" width="10.28515625" style="57" customWidth="1"/>
    <col min="8710" max="8710" width="14.85546875" style="57" customWidth="1"/>
    <col min="8711" max="8711" width="11.42578125" style="57" customWidth="1"/>
    <col min="8712" max="8712" width="12" style="57" customWidth="1"/>
    <col min="8713" max="8713" width="9.7109375" style="57" customWidth="1"/>
    <col min="8714" max="8714" width="8" style="57" customWidth="1"/>
    <col min="8715" max="8715" width="5.7109375" style="57" customWidth="1"/>
    <col min="8716" max="8716" width="12.42578125" style="57" customWidth="1"/>
    <col min="8717" max="8960" width="6.85546875" style="57" customWidth="1"/>
    <col min="8961" max="8961" width="14.85546875" style="57" customWidth="1"/>
    <col min="8962" max="8962" width="13.7109375" style="57" customWidth="1"/>
    <col min="8963" max="8963" width="8" style="57" customWidth="1"/>
    <col min="8964" max="8964" width="12.42578125" style="57" customWidth="1"/>
    <col min="8965" max="8965" width="10.28515625" style="57" customWidth="1"/>
    <col min="8966" max="8966" width="14.85546875" style="57" customWidth="1"/>
    <col min="8967" max="8967" width="11.42578125" style="57" customWidth="1"/>
    <col min="8968" max="8968" width="12" style="57" customWidth="1"/>
    <col min="8969" max="8969" width="9.7109375" style="57" customWidth="1"/>
    <col min="8970" max="8970" width="8" style="57" customWidth="1"/>
    <col min="8971" max="8971" width="5.7109375" style="57" customWidth="1"/>
    <col min="8972" max="8972" width="12.42578125" style="57" customWidth="1"/>
    <col min="8973" max="9216" width="6.85546875" style="57" customWidth="1"/>
    <col min="9217" max="9217" width="14.85546875" style="57" customWidth="1"/>
    <col min="9218" max="9218" width="13.7109375" style="57" customWidth="1"/>
    <col min="9219" max="9219" width="8" style="57" customWidth="1"/>
    <col min="9220" max="9220" width="12.42578125" style="57" customWidth="1"/>
    <col min="9221" max="9221" width="10.28515625" style="57" customWidth="1"/>
    <col min="9222" max="9222" width="14.85546875" style="57" customWidth="1"/>
    <col min="9223" max="9223" width="11.42578125" style="57" customWidth="1"/>
    <col min="9224" max="9224" width="12" style="57" customWidth="1"/>
    <col min="9225" max="9225" width="9.7109375" style="57" customWidth="1"/>
    <col min="9226" max="9226" width="8" style="57" customWidth="1"/>
    <col min="9227" max="9227" width="5.7109375" style="57" customWidth="1"/>
    <col min="9228" max="9228" width="12.42578125" style="57" customWidth="1"/>
    <col min="9229" max="9472" width="6.85546875" style="57" customWidth="1"/>
    <col min="9473" max="9473" width="14.85546875" style="57" customWidth="1"/>
    <col min="9474" max="9474" width="13.7109375" style="57" customWidth="1"/>
    <col min="9475" max="9475" width="8" style="57" customWidth="1"/>
    <col min="9476" max="9476" width="12.42578125" style="57" customWidth="1"/>
    <col min="9477" max="9477" width="10.28515625" style="57" customWidth="1"/>
    <col min="9478" max="9478" width="14.85546875" style="57" customWidth="1"/>
    <col min="9479" max="9479" width="11.42578125" style="57" customWidth="1"/>
    <col min="9480" max="9480" width="12" style="57" customWidth="1"/>
    <col min="9481" max="9481" width="9.7109375" style="57" customWidth="1"/>
    <col min="9482" max="9482" width="8" style="57" customWidth="1"/>
    <col min="9483" max="9483" width="5.7109375" style="57" customWidth="1"/>
    <col min="9484" max="9484" width="12.42578125" style="57" customWidth="1"/>
    <col min="9485" max="9728" width="6.85546875" style="57" customWidth="1"/>
    <col min="9729" max="9729" width="14.85546875" style="57" customWidth="1"/>
    <col min="9730" max="9730" width="13.7109375" style="57" customWidth="1"/>
    <col min="9731" max="9731" width="8" style="57" customWidth="1"/>
    <col min="9732" max="9732" width="12.42578125" style="57" customWidth="1"/>
    <col min="9733" max="9733" width="10.28515625" style="57" customWidth="1"/>
    <col min="9734" max="9734" width="14.85546875" style="57" customWidth="1"/>
    <col min="9735" max="9735" width="11.42578125" style="57" customWidth="1"/>
    <col min="9736" max="9736" width="12" style="57" customWidth="1"/>
    <col min="9737" max="9737" width="9.7109375" style="57" customWidth="1"/>
    <col min="9738" max="9738" width="8" style="57" customWidth="1"/>
    <col min="9739" max="9739" width="5.7109375" style="57" customWidth="1"/>
    <col min="9740" max="9740" width="12.42578125" style="57" customWidth="1"/>
    <col min="9741" max="9984" width="6.85546875" style="57" customWidth="1"/>
    <col min="9985" max="9985" width="14.85546875" style="57" customWidth="1"/>
    <col min="9986" max="9986" width="13.7109375" style="57" customWidth="1"/>
    <col min="9987" max="9987" width="8" style="57" customWidth="1"/>
    <col min="9988" max="9988" width="12.42578125" style="57" customWidth="1"/>
    <col min="9989" max="9989" width="10.28515625" style="57" customWidth="1"/>
    <col min="9990" max="9990" width="14.85546875" style="57" customWidth="1"/>
    <col min="9991" max="9991" width="11.42578125" style="57" customWidth="1"/>
    <col min="9992" max="9992" width="12" style="57" customWidth="1"/>
    <col min="9993" max="9993" width="9.7109375" style="57" customWidth="1"/>
    <col min="9994" max="9994" width="8" style="57" customWidth="1"/>
    <col min="9995" max="9995" width="5.7109375" style="57" customWidth="1"/>
    <col min="9996" max="9996" width="12.42578125" style="57" customWidth="1"/>
    <col min="9997" max="10240" width="6.85546875" style="57" customWidth="1"/>
    <col min="10241" max="10241" width="14.85546875" style="57" customWidth="1"/>
    <col min="10242" max="10242" width="13.7109375" style="57" customWidth="1"/>
    <col min="10243" max="10243" width="8" style="57" customWidth="1"/>
    <col min="10244" max="10244" width="12.42578125" style="57" customWidth="1"/>
    <col min="10245" max="10245" width="10.28515625" style="57" customWidth="1"/>
    <col min="10246" max="10246" width="14.85546875" style="57" customWidth="1"/>
    <col min="10247" max="10247" width="11.42578125" style="57" customWidth="1"/>
    <col min="10248" max="10248" width="12" style="57" customWidth="1"/>
    <col min="10249" max="10249" width="9.7109375" style="57" customWidth="1"/>
    <col min="10250" max="10250" width="8" style="57" customWidth="1"/>
    <col min="10251" max="10251" width="5.7109375" style="57" customWidth="1"/>
    <col min="10252" max="10252" width="12.42578125" style="57" customWidth="1"/>
    <col min="10253" max="10496" width="6.85546875" style="57" customWidth="1"/>
    <col min="10497" max="10497" width="14.85546875" style="57" customWidth="1"/>
    <col min="10498" max="10498" width="13.7109375" style="57" customWidth="1"/>
    <col min="10499" max="10499" width="8" style="57" customWidth="1"/>
    <col min="10500" max="10500" width="12.42578125" style="57" customWidth="1"/>
    <col min="10501" max="10501" width="10.28515625" style="57" customWidth="1"/>
    <col min="10502" max="10502" width="14.85546875" style="57" customWidth="1"/>
    <col min="10503" max="10503" width="11.42578125" style="57" customWidth="1"/>
    <col min="10504" max="10504" width="12" style="57" customWidth="1"/>
    <col min="10505" max="10505" width="9.7109375" style="57" customWidth="1"/>
    <col min="10506" max="10506" width="8" style="57" customWidth="1"/>
    <col min="10507" max="10507" width="5.7109375" style="57" customWidth="1"/>
    <col min="10508" max="10508" width="12.42578125" style="57" customWidth="1"/>
    <col min="10509" max="10752" width="6.85546875" style="57" customWidth="1"/>
    <col min="10753" max="10753" width="14.85546875" style="57" customWidth="1"/>
    <col min="10754" max="10754" width="13.7109375" style="57" customWidth="1"/>
    <col min="10755" max="10755" width="8" style="57" customWidth="1"/>
    <col min="10756" max="10756" width="12.42578125" style="57" customWidth="1"/>
    <col min="10757" max="10757" width="10.28515625" style="57" customWidth="1"/>
    <col min="10758" max="10758" width="14.85546875" style="57" customWidth="1"/>
    <col min="10759" max="10759" width="11.42578125" style="57" customWidth="1"/>
    <col min="10760" max="10760" width="12" style="57" customWidth="1"/>
    <col min="10761" max="10761" width="9.7109375" style="57" customWidth="1"/>
    <col min="10762" max="10762" width="8" style="57" customWidth="1"/>
    <col min="10763" max="10763" width="5.7109375" style="57" customWidth="1"/>
    <col min="10764" max="10764" width="12.42578125" style="57" customWidth="1"/>
    <col min="10765" max="11008" width="6.85546875" style="57" customWidth="1"/>
    <col min="11009" max="11009" width="14.85546875" style="57" customWidth="1"/>
    <col min="11010" max="11010" width="13.7109375" style="57" customWidth="1"/>
    <col min="11011" max="11011" width="8" style="57" customWidth="1"/>
    <col min="11012" max="11012" width="12.42578125" style="57" customWidth="1"/>
    <col min="11013" max="11013" width="10.28515625" style="57" customWidth="1"/>
    <col min="11014" max="11014" width="14.85546875" style="57" customWidth="1"/>
    <col min="11015" max="11015" width="11.42578125" style="57" customWidth="1"/>
    <col min="11016" max="11016" width="12" style="57" customWidth="1"/>
    <col min="11017" max="11017" width="9.7109375" style="57" customWidth="1"/>
    <col min="11018" max="11018" width="8" style="57" customWidth="1"/>
    <col min="11019" max="11019" width="5.7109375" style="57" customWidth="1"/>
    <col min="11020" max="11020" width="12.42578125" style="57" customWidth="1"/>
    <col min="11021" max="11264" width="6.85546875" style="57" customWidth="1"/>
    <col min="11265" max="11265" width="14.85546875" style="57" customWidth="1"/>
    <col min="11266" max="11266" width="13.7109375" style="57" customWidth="1"/>
    <col min="11267" max="11267" width="8" style="57" customWidth="1"/>
    <col min="11268" max="11268" width="12.42578125" style="57" customWidth="1"/>
    <col min="11269" max="11269" width="10.28515625" style="57" customWidth="1"/>
    <col min="11270" max="11270" width="14.85546875" style="57" customWidth="1"/>
    <col min="11271" max="11271" width="11.42578125" style="57" customWidth="1"/>
    <col min="11272" max="11272" width="12" style="57" customWidth="1"/>
    <col min="11273" max="11273" width="9.7109375" style="57" customWidth="1"/>
    <col min="11274" max="11274" width="8" style="57" customWidth="1"/>
    <col min="11275" max="11275" width="5.7109375" style="57" customWidth="1"/>
    <col min="11276" max="11276" width="12.42578125" style="57" customWidth="1"/>
    <col min="11277" max="11520" width="6.85546875" style="57" customWidth="1"/>
    <col min="11521" max="11521" width="14.85546875" style="57" customWidth="1"/>
    <col min="11522" max="11522" width="13.7109375" style="57" customWidth="1"/>
    <col min="11523" max="11523" width="8" style="57" customWidth="1"/>
    <col min="11524" max="11524" width="12.42578125" style="57" customWidth="1"/>
    <col min="11525" max="11525" width="10.28515625" style="57" customWidth="1"/>
    <col min="11526" max="11526" width="14.85546875" style="57" customWidth="1"/>
    <col min="11527" max="11527" width="11.42578125" style="57" customWidth="1"/>
    <col min="11528" max="11528" width="12" style="57" customWidth="1"/>
    <col min="11529" max="11529" width="9.7109375" style="57" customWidth="1"/>
    <col min="11530" max="11530" width="8" style="57" customWidth="1"/>
    <col min="11531" max="11531" width="5.7109375" style="57" customWidth="1"/>
    <col min="11532" max="11532" width="12.42578125" style="57" customWidth="1"/>
    <col min="11533" max="11776" width="6.85546875" style="57" customWidth="1"/>
    <col min="11777" max="11777" width="14.85546875" style="57" customWidth="1"/>
    <col min="11778" max="11778" width="13.7109375" style="57" customWidth="1"/>
    <col min="11779" max="11779" width="8" style="57" customWidth="1"/>
    <col min="11780" max="11780" width="12.42578125" style="57" customWidth="1"/>
    <col min="11781" max="11781" width="10.28515625" style="57" customWidth="1"/>
    <col min="11782" max="11782" width="14.85546875" style="57" customWidth="1"/>
    <col min="11783" max="11783" width="11.42578125" style="57" customWidth="1"/>
    <col min="11784" max="11784" width="12" style="57" customWidth="1"/>
    <col min="11785" max="11785" width="9.7109375" style="57" customWidth="1"/>
    <col min="11786" max="11786" width="8" style="57" customWidth="1"/>
    <col min="11787" max="11787" width="5.7109375" style="57" customWidth="1"/>
    <col min="11788" max="11788" width="12.42578125" style="57" customWidth="1"/>
    <col min="11789" max="12032" width="6.85546875" style="57" customWidth="1"/>
    <col min="12033" max="12033" width="14.85546875" style="57" customWidth="1"/>
    <col min="12034" max="12034" width="13.7109375" style="57" customWidth="1"/>
    <col min="12035" max="12035" width="8" style="57" customWidth="1"/>
    <col min="12036" max="12036" width="12.42578125" style="57" customWidth="1"/>
    <col min="12037" max="12037" width="10.28515625" style="57" customWidth="1"/>
    <col min="12038" max="12038" width="14.85546875" style="57" customWidth="1"/>
    <col min="12039" max="12039" width="11.42578125" style="57" customWidth="1"/>
    <col min="12040" max="12040" width="12" style="57" customWidth="1"/>
    <col min="12041" max="12041" width="9.7109375" style="57" customWidth="1"/>
    <col min="12042" max="12042" width="8" style="57" customWidth="1"/>
    <col min="12043" max="12043" width="5.7109375" style="57" customWidth="1"/>
    <col min="12044" max="12044" width="12.42578125" style="57" customWidth="1"/>
    <col min="12045" max="12288" width="6.85546875" style="57" customWidth="1"/>
    <col min="12289" max="12289" width="14.85546875" style="57" customWidth="1"/>
    <col min="12290" max="12290" width="13.7109375" style="57" customWidth="1"/>
    <col min="12291" max="12291" width="8" style="57" customWidth="1"/>
    <col min="12292" max="12292" width="12.42578125" style="57" customWidth="1"/>
    <col min="12293" max="12293" width="10.28515625" style="57" customWidth="1"/>
    <col min="12294" max="12294" width="14.85546875" style="57" customWidth="1"/>
    <col min="12295" max="12295" width="11.42578125" style="57" customWidth="1"/>
    <col min="12296" max="12296" width="12" style="57" customWidth="1"/>
    <col min="12297" max="12297" width="9.7109375" style="57" customWidth="1"/>
    <col min="12298" max="12298" width="8" style="57" customWidth="1"/>
    <col min="12299" max="12299" width="5.7109375" style="57" customWidth="1"/>
    <col min="12300" max="12300" width="12.42578125" style="57" customWidth="1"/>
    <col min="12301" max="12544" width="6.85546875" style="57" customWidth="1"/>
    <col min="12545" max="12545" width="14.85546875" style="57" customWidth="1"/>
    <col min="12546" max="12546" width="13.7109375" style="57" customWidth="1"/>
    <col min="12547" max="12547" width="8" style="57" customWidth="1"/>
    <col min="12548" max="12548" width="12.42578125" style="57" customWidth="1"/>
    <col min="12549" max="12549" width="10.28515625" style="57" customWidth="1"/>
    <col min="12550" max="12550" width="14.85546875" style="57" customWidth="1"/>
    <col min="12551" max="12551" width="11.42578125" style="57" customWidth="1"/>
    <col min="12552" max="12552" width="12" style="57" customWidth="1"/>
    <col min="12553" max="12553" width="9.7109375" style="57" customWidth="1"/>
    <col min="12554" max="12554" width="8" style="57" customWidth="1"/>
    <col min="12555" max="12555" width="5.7109375" style="57" customWidth="1"/>
    <col min="12556" max="12556" width="12.42578125" style="57" customWidth="1"/>
    <col min="12557" max="12800" width="6.85546875" style="57" customWidth="1"/>
    <col min="12801" max="12801" width="14.85546875" style="57" customWidth="1"/>
    <col min="12802" max="12802" width="13.7109375" style="57" customWidth="1"/>
    <col min="12803" max="12803" width="8" style="57" customWidth="1"/>
    <col min="12804" max="12804" width="12.42578125" style="57" customWidth="1"/>
    <col min="12805" max="12805" width="10.28515625" style="57" customWidth="1"/>
    <col min="12806" max="12806" width="14.85546875" style="57" customWidth="1"/>
    <col min="12807" max="12807" width="11.42578125" style="57" customWidth="1"/>
    <col min="12808" max="12808" width="12" style="57" customWidth="1"/>
    <col min="12809" max="12809" width="9.7109375" style="57" customWidth="1"/>
    <col min="12810" max="12810" width="8" style="57" customWidth="1"/>
    <col min="12811" max="12811" width="5.7109375" style="57" customWidth="1"/>
    <col min="12812" max="12812" width="12.42578125" style="57" customWidth="1"/>
    <col min="12813" max="13056" width="6.85546875" style="57" customWidth="1"/>
    <col min="13057" max="13057" width="14.85546875" style="57" customWidth="1"/>
    <col min="13058" max="13058" width="13.7109375" style="57" customWidth="1"/>
    <col min="13059" max="13059" width="8" style="57" customWidth="1"/>
    <col min="13060" max="13060" width="12.42578125" style="57" customWidth="1"/>
    <col min="13061" max="13061" width="10.28515625" style="57" customWidth="1"/>
    <col min="13062" max="13062" width="14.85546875" style="57" customWidth="1"/>
    <col min="13063" max="13063" width="11.42578125" style="57" customWidth="1"/>
    <col min="13064" max="13064" width="12" style="57" customWidth="1"/>
    <col min="13065" max="13065" width="9.7109375" style="57" customWidth="1"/>
    <col min="13066" max="13066" width="8" style="57" customWidth="1"/>
    <col min="13067" max="13067" width="5.7109375" style="57" customWidth="1"/>
    <col min="13068" max="13068" width="12.42578125" style="57" customWidth="1"/>
    <col min="13069" max="13312" width="6.85546875" style="57" customWidth="1"/>
    <col min="13313" max="13313" width="14.85546875" style="57" customWidth="1"/>
    <col min="13314" max="13314" width="13.7109375" style="57" customWidth="1"/>
    <col min="13315" max="13315" width="8" style="57" customWidth="1"/>
    <col min="13316" max="13316" width="12.42578125" style="57" customWidth="1"/>
    <col min="13317" max="13317" width="10.28515625" style="57" customWidth="1"/>
    <col min="13318" max="13318" width="14.85546875" style="57" customWidth="1"/>
    <col min="13319" max="13319" width="11.42578125" style="57" customWidth="1"/>
    <col min="13320" max="13320" width="12" style="57" customWidth="1"/>
    <col min="13321" max="13321" width="9.7109375" style="57" customWidth="1"/>
    <col min="13322" max="13322" width="8" style="57" customWidth="1"/>
    <col min="13323" max="13323" width="5.7109375" style="57" customWidth="1"/>
    <col min="13324" max="13324" width="12.42578125" style="57" customWidth="1"/>
    <col min="13325" max="13568" width="6.85546875" style="57" customWidth="1"/>
    <col min="13569" max="13569" width="14.85546875" style="57" customWidth="1"/>
    <col min="13570" max="13570" width="13.7109375" style="57" customWidth="1"/>
    <col min="13571" max="13571" width="8" style="57" customWidth="1"/>
    <col min="13572" max="13572" width="12.42578125" style="57" customWidth="1"/>
    <col min="13573" max="13573" width="10.28515625" style="57" customWidth="1"/>
    <col min="13574" max="13574" width="14.85546875" style="57" customWidth="1"/>
    <col min="13575" max="13575" width="11.42578125" style="57" customWidth="1"/>
    <col min="13576" max="13576" width="12" style="57" customWidth="1"/>
    <col min="13577" max="13577" width="9.7109375" style="57" customWidth="1"/>
    <col min="13578" max="13578" width="8" style="57" customWidth="1"/>
    <col min="13579" max="13579" width="5.7109375" style="57" customWidth="1"/>
    <col min="13580" max="13580" width="12.42578125" style="57" customWidth="1"/>
    <col min="13581" max="13824" width="6.85546875" style="57" customWidth="1"/>
    <col min="13825" max="13825" width="14.85546875" style="57" customWidth="1"/>
    <col min="13826" max="13826" width="13.7109375" style="57" customWidth="1"/>
    <col min="13827" max="13827" width="8" style="57" customWidth="1"/>
    <col min="13828" max="13828" width="12.42578125" style="57" customWidth="1"/>
    <col min="13829" max="13829" width="10.28515625" style="57" customWidth="1"/>
    <col min="13830" max="13830" width="14.85546875" style="57" customWidth="1"/>
    <col min="13831" max="13831" width="11.42578125" style="57" customWidth="1"/>
    <col min="13832" max="13832" width="12" style="57" customWidth="1"/>
    <col min="13833" max="13833" width="9.7109375" style="57" customWidth="1"/>
    <col min="13834" max="13834" width="8" style="57" customWidth="1"/>
    <col min="13835" max="13835" width="5.7109375" style="57" customWidth="1"/>
    <col min="13836" max="13836" width="12.42578125" style="57" customWidth="1"/>
    <col min="13837" max="14080" width="6.85546875" style="57" customWidth="1"/>
    <col min="14081" max="14081" width="14.85546875" style="57" customWidth="1"/>
    <col min="14082" max="14082" width="13.7109375" style="57" customWidth="1"/>
    <col min="14083" max="14083" width="8" style="57" customWidth="1"/>
    <col min="14084" max="14084" width="12.42578125" style="57" customWidth="1"/>
    <col min="14085" max="14085" width="10.28515625" style="57" customWidth="1"/>
    <col min="14086" max="14086" width="14.85546875" style="57" customWidth="1"/>
    <col min="14087" max="14087" width="11.42578125" style="57" customWidth="1"/>
    <col min="14088" max="14088" width="12" style="57" customWidth="1"/>
    <col min="14089" max="14089" width="9.7109375" style="57" customWidth="1"/>
    <col min="14090" max="14090" width="8" style="57" customWidth="1"/>
    <col min="14091" max="14091" width="5.7109375" style="57" customWidth="1"/>
    <col min="14092" max="14092" width="12.42578125" style="57" customWidth="1"/>
    <col min="14093" max="14336" width="6.85546875" style="57" customWidth="1"/>
    <col min="14337" max="14337" width="14.85546875" style="57" customWidth="1"/>
    <col min="14338" max="14338" width="13.7109375" style="57" customWidth="1"/>
    <col min="14339" max="14339" width="8" style="57" customWidth="1"/>
    <col min="14340" max="14340" width="12.42578125" style="57" customWidth="1"/>
    <col min="14341" max="14341" width="10.28515625" style="57" customWidth="1"/>
    <col min="14342" max="14342" width="14.85546875" style="57" customWidth="1"/>
    <col min="14343" max="14343" width="11.42578125" style="57" customWidth="1"/>
    <col min="14344" max="14344" width="12" style="57" customWidth="1"/>
    <col min="14345" max="14345" width="9.7109375" style="57" customWidth="1"/>
    <col min="14346" max="14346" width="8" style="57" customWidth="1"/>
    <col min="14347" max="14347" width="5.7109375" style="57" customWidth="1"/>
    <col min="14348" max="14348" width="12.42578125" style="57" customWidth="1"/>
    <col min="14349" max="14592" width="6.85546875" style="57" customWidth="1"/>
    <col min="14593" max="14593" width="14.85546875" style="57" customWidth="1"/>
    <col min="14594" max="14594" width="13.7109375" style="57" customWidth="1"/>
    <col min="14595" max="14595" width="8" style="57" customWidth="1"/>
    <col min="14596" max="14596" width="12.42578125" style="57" customWidth="1"/>
    <col min="14597" max="14597" width="10.28515625" style="57" customWidth="1"/>
    <col min="14598" max="14598" width="14.85546875" style="57" customWidth="1"/>
    <col min="14599" max="14599" width="11.42578125" style="57" customWidth="1"/>
    <col min="14600" max="14600" width="12" style="57" customWidth="1"/>
    <col min="14601" max="14601" width="9.7109375" style="57" customWidth="1"/>
    <col min="14602" max="14602" width="8" style="57" customWidth="1"/>
    <col min="14603" max="14603" width="5.7109375" style="57" customWidth="1"/>
    <col min="14604" max="14604" width="12.42578125" style="57" customWidth="1"/>
    <col min="14605" max="14848" width="6.85546875" style="57" customWidth="1"/>
    <col min="14849" max="14849" width="14.85546875" style="57" customWidth="1"/>
    <col min="14850" max="14850" width="13.7109375" style="57" customWidth="1"/>
    <col min="14851" max="14851" width="8" style="57" customWidth="1"/>
    <col min="14852" max="14852" width="12.42578125" style="57" customWidth="1"/>
    <col min="14853" max="14853" width="10.28515625" style="57" customWidth="1"/>
    <col min="14854" max="14854" width="14.85546875" style="57" customWidth="1"/>
    <col min="14855" max="14855" width="11.42578125" style="57" customWidth="1"/>
    <col min="14856" max="14856" width="12" style="57" customWidth="1"/>
    <col min="14857" max="14857" width="9.7109375" style="57" customWidth="1"/>
    <col min="14858" max="14858" width="8" style="57" customWidth="1"/>
    <col min="14859" max="14859" width="5.7109375" style="57" customWidth="1"/>
    <col min="14860" max="14860" width="12.42578125" style="57" customWidth="1"/>
    <col min="14861" max="15104" width="6.85546875" style="57" customWidth="1"/>
    <col min="15105" max="15105" width="14.85546875" style="57" customWidth="1"/>
    <col min="15106" max="15106" width="13.7109375" style="57" customWidth="1"/>
    <col min="15107" max="15107" width="8" style="57" customWidth="1"/>
    <col min="15108" max="15108" width="12.42578125" style="57" customWidth="1"/>
    <col min="15109" max="15109" width="10.28515625" style="57" customWidth="1"/>
    <col min="15110" max="15110" width="14.85546875" style="57" customWidth="1"/>
    <col min="15111" max="15111" width="11.42578125" style="57" customWidth="1"/>
    <col min="15112" max="15112" width="12" style="57" customWidth="1"/>
    <col min="15113" max="15113" width="9.7109375" style="57" customWidth="1"/>
    <col min="15114" max="15114" width="8" style="57" customWidth="1"/>
    <col min="15115" max="15115" width="5.7109375" style="57" customWidth="1"/>
    <col min="15116" max="15116" width="12.42578125" style="57" customWidth="1"/>
    <col min="15117" max="15360" width="6.85546875" style="57" customWidth="1"/>
    <col min="15361" max="15361" width="14.85546875" style="57" customWidth="1"/>
    <col min="15362" max="15362" width="13.7109375" style="57" customWidth="1"/>
    <col min="15363" max="15363" width="8" style="57" customWidth="1"/>
    <col min="15364" max="15364" width="12.42578125" style="57" customWidth="1"/>
    <col min="15365" max="15365" width="10.28515625" style="57" customWidth="1"/>
    <col min="15366" max="15366" width="14.85546875" style="57" customWidth="1"/>
    <col min="15367" max="15367" width="11.42578125" style="57" customWidth="1"/>
    <col min="15368" max="15368" width="12" style="57" customWidth="1"/>
    <col min="15369" max="15369" width="9.7109375" style="57" customWidth="1"/>
    <col min="15370" max="15370" width="8" style="57" customWidth="1"/>
    <col min="15371" max="15371" width="5.7109375" style="57" customWidth="1"/>
    <col min="15372" max="15372" width="12.42578125" style="57" customWidth="1"/>
    <col min="15373" max="15616" width="6.85546875" style="57" customWidth="1"/>
    <col min="15617" max="15617" width="14.85546875" style="57" customWidth="1"/>
    <col min="15618" max="15618" width="13.7109375" style="57" customWidth="1"/>
    <col min="15619" max="15619" width="8" style="57" customWidth="1"/>
    <col min="15620" max="15620" width="12.42578125" style="57" customWidth="1"/>
    <col min="15621" max="15621" width="10.28515625" style="57" customWidth="1"/>
    <col min="15622" max="15622" width="14.85546875" style="57" customWidth="1"/>
    <col min="15623" max="15623" width="11.42578125" style="57" customWidth="1"/>
    <col min="15624" max="15624" width="12" style="57" customWidth="1"/>
    <col min="15625" max="15625" width="9.7109375" style="57" customWidth="1"/>
    <col min="15626" max="15626" width="8" style="57" customWidth="1"/>
    <col min="15627" max="15627" width="5.7109375" style="57" customWidth="1"/>
    <col min="15628" max="15628" width="12.42578125" style="57" customWidth="1"/>
    <col min="15629" max="15872" width="6.85546875" style="57" customWidth="1"/>
    <col min="15873" max="15873" width="14.85546875" style="57" customWidth="1"/>
    <col min="15874" max="15874" width="13.7109375" style="57" customWidth="1"/>
    <col min="15875" max="15875" width="8" style="57" customWidth="1"/>
    <col min="15876" max="15876" width="12.42578125" style="57" customWidth="1"/>
    <col min="15877" max="15877" width="10.28515625" style="57" customWidth="1"/>
    <col min="15878" max="15878" width="14.85546875" style="57" customWidth="1"/>
    <col min="15879" max="15879" width="11.42578125" style="57" customWidth="1"/>
    <col min="15880" max="15880" width="12" style="57" customWidth="1"/>
    <col min="15881" max="15881" width="9.7109375" style="57" customWidth="1"/>
    <col min="15882" max="15882" width="8" style="57" customWidth="1"/>
    <col min="15883" max="15883" width="5.7109375" style="57" customWidth="1"/>
    <col min="15884" max="15884" width="12.42578125" style="57" customWidth="1"/>
    <col min="15885" max="16128" width="6.85546875" style="57" customWidth="1"/>
    <col min="16129" max="16129" width="14.85546875" style="57" customWidth="1"/>
    <col min="16130" max="16130" width="13.7109375" style="57" customWidth="1"/>
    <col min="16131" max="16131" width="8" style="57" customWidth="1"/>
    <col min="16132" max="16132" width="12.42578125" style="57" customWidth="1"/>
    <col min="16133" max="16133" width="10.28515625" style="57" customWidth="1"/>
    <col min="16134" max="16134" width="14.85546875" style="57" customWidth="1"/>
    <col min="16135" max="16135" width="11.42578125" style="57" customWidth="1"/>
    <col min="16136" max="16136" width="12" style="57" customWidth="1"/>
    <col min="16137" max="16137" width="9.7109375" style="57" customWidth="1"/>
    <col min="16138" max="16138" width="8" style="57" customWidth="1"/>
    <col min="16139" max="16139" width="5.7109375" style="57" customWidth="1"/>
    <col min="16140" max="16140" width="12.42578125" style="57" customWidth="1"/>
    <col min="16141" max="16384" width="6.85546875" style="57" customWidth="1"/>
  </cols>
  <sheetData>
    <row r="1" spans="1:13" s="48" customFormat="1" ht="13.5" customHeight="1">
      <c r="A1" s="44" t="s">
        <v>1</v>
      </c>
      <c r="B1" s="44" t="s">
        <v>2</v>
      </c>
      <c r="C1" s="45" t="s">
        <v>3</v>
      </c>
      <c r="D1" s="45" t="s">
        <v>4</v>
      </c>
      <c r="E1" s="45" t="s">
        <v>5</v>
      </c>
      <c r="F1" s="44" t="s">
        <v>6</v>
      </c>
      <c r="G1" s="45" t="s">
        <v>593</v>
      </c>
      <c r="H1" s="45" t="s">
        <v>594</v>
      </c>
      <c r="I1" s="45" t="s">
        <v>595</v>
      </c>
      <c r="J1" s="45" t="s">
        <v>596</v>
      </c>
      <c r="K1" s="45" t="s">
        <v>597</v>
      </c>
      <c r="L1" s="46" t="s">
        <v>598</v>
      </c>
      <c r="M1" s="47" t="s">
        <v>599</v>
      </c>
    </row>
    <row r="2" spans="1:13" ht="13.5" customHeight="1">
      <c r="A2" s="49" t="s">
        <v>600</v>
      </c>
      <c r="B2" s="50" t="s">
        <v>437</v>
      </c>
      <c r="C2" s="51">
        <v>5</v>
      </c>
      <c r="D2" s="52">
        <v>42679</v>
      </c>
      <c r="E2" s="52">
        <v>42684</v>
      </c>
      <c r="F2" s="50" t="s">
        <v>601</v>
      </c>
      <c r="G2" s="53">
        <v>81</v>
      </c>
      <c r="H2" s="54">
        <v>81</v>
      </c>
      <c r="I2" s="55">
        <v>0</v>
      </c>
      <c r="J2" s="56">
        <v>0</v>
      </c>
      <c r="L2" s="58">
        <v>0</v>
      </c>
      <c r="M2" s="59">
        <v>100</v>
      </c>
    </row>
    <row r="3" spans="1:13" ht="13.5" customHeight="1">
      <c r="A3" s="50" t="s">
        <v>9</v>
      </c>
      <c r="B3" s="50" t="s">
        <v>10</v>
      </c>
      <c r="C3" s="51">
        <v>7</v>
      </c>
      <c r="D3" s="52">
        <v>42453</v>
      </c>
      <c r="E3" s="52">
        <v>42460</v>
      </c>
      <c r="F3" s="50" t="s">
        <v>11</v>
      </c>
      <c r="G3" s="53">
        <v>74</v>
      </c>
      <c r="H3" s="54">
        <v>0</v>
      </c>
      <c r="I3" s="55">
        <v>2</v>
      </c>
      <c r="J3" s="56">
        <v>0</v>
      </c>
      <c r="L3" s="58">
        <v>72</v>
      </c>
      <c r="M3" s="60">
        <v>2.7027027027027026</v>
      </c>
    </row>
    <row r="4" spans="1:13" ht="13.5" customHeight="1">
      <c r="A4" s="50" t="s">
        <v>13</v>
      </c>
      <c r="B4" s="50" t="s">
        <v>10</v>
      </c>
      <c r="C4" s="51">
        <v>7</v>
      </c>
      <c r="D4" s="52">
        <v>42495</v>
      </c>
      <c r="E4" s="52">
        <v>42502</v>
      </c>
      <c r="F4" s="50" t="s">
        <v>11</v>
      </c>
      <c r="G4" s="53">
        <v>74</v>
      </c>
      <c r="H4" s="54">
        <v>28</v>
      </c>
      <c r="I4" s="55">
        <v>25</v>
      </c>
      <c r="J4" s="56">
        <v>3</v>
      </c>
      <c r="K4" s="61">
        <v>3</v>
      </c>
      <c r="L4" s="58">
        <v>18</v>
      </c>
      <c r="M4" s="62">
        <v>75.675675675675677</v>
      </c>
    </row>
    <row r="5" spans="1:13" ht="13.5" customHeight="1">
      <c r="A5" s="50" t="s">
        <v>14</v>
      </c>
      <c r="B5" s="50" t="s">
        <v>10</v>
      </c>
      <c r="C5" s="51">
        <v>7</v>
      </c>
      <c r="D5" s="52">
        <v>42523</v>
      </c>
      <c r="E5" s="52">
        <v>42530</v>
      </c>
      <c r="F5" s="50" t="s">
        <v>11</v>
      </c>
      <c r="G5" s="53">
        <v>74</v>
      </c>
      <c r="H5" s="54">
        <v>20</v>
      </c>
      <c r="I5" s="55">
        <v>23</v>
      </c>
      <c r="J5" s="56">
        <v>2</v>
      </c>
      <c r="K5" s="61">
        <v>2</v>
      </c>
      <c r="L5" s="58">
        <v>29</v>
      </c>
      <c r="M5" s="63">
        <v>60.810810810810814</v>
      </c>
    </row>
    <row r="6" spans="1:13" ht="13.5" customHeight="1">
      <c r="A6" s="50" t="s">
        <v>15</v>
      </c>
      <c r="B6" s="50" t="s">
        <v>10</v>
      </c>
      <c r="C6" s="51">
        <v>7</v>
      </c>
      <c r="D6" s="52">
        <v>42551</v>
      </c>
      <c r="E6" s="52">
        <v>42558</v>
      </c>
      <c r="F6" s="50" t="s">
        <v>11</v>
      </c>
      <c r="G6" s="53">
        <v>74</v>
      </c>
      <c r="H6" s="54">
        <v>24</v>
      </c>
      <c r="I6" s="55">
        <v>13</v>
      </c>
      <c r="J6" s="56">
        <v>0</v>
      </c>
      <c r="K6" s="61">
        <v>3</v>
      </c>
      <c r="L6" s="58">
        <v>37</v>
      </c>
      <c r="M6" s="63">
        <v>50</v>
      </c>
    </row>
    <row r="7" spans="1:13" ht="13.5" customHeight="1">
      <c r="A7" s="50" t="s">
        <v>16</v>
      </c>
      <c r="B7" s="50" t="s">
        <v>10</v>
      </c>
      <c r="C7" s="51">
        <v>7</v>
      </c>
      <c r="D7" s="52">
        <v>42579</v>
      </c>
      <c r="E7" s="52">
        <v>42586</v>
      </c>
      <c r="F7" s="50" t="s">
        <v>11</v>
      </c>
      <c r="G7" s="53">
        <v>74</v>
      </c>
      <c r="H7" s="54">
        <v>19</v>
      </c>
      <c r="I7" s="55">
        <v>10</v>
      </c>
      <c r="J7" s="56">
        <v>4</v>
      </c>
      <c r="L7" s="58">
        <v>41</v>
      </c>
      <c r="M7" s="63">
        <v>44.594594594594604</v>
      </c>
    </row>
    <row r="8" spans="1:13" ht="13.5" customHeight="1">
      <c r="A8" s="50" t="s">
        <v>17</v>
      </c>
      <c r="B8" s="50" t="s">
        <v>10</v>
      </c>
      <c r="C8" s="51">
        <v>7</v>
      </c>
      <c r="D8" s="52">
        <v>42607</v>
      </c>
      <c r="E8" s="52">
        <v>42614</v>
      </c>
      <c r="F8" s="50" t="s">
        <v>11</v>
      </c>
      <c r="G8" s="53">
        <v>74</v>
      </c>
      <c r="H8" s="54">
        <v>45</v>
      </c>
      <c r="I8" s="55">
        <v>12</v>
      </c>
      <c r="J8" s="56">
        <v>2</v>
      </c>
      <c r="L8" s="58">
        <v>15</v>
      </c>
      <c r="M8" s="62">
        <v>79.729729729729726</v>
      </c>
    </row>
    <row r="9" spans="1:13" ht="13.5" customHeight="1">
      <c r="A9" s="50" t="s">
        <v>18</v>
      </c>
      <c r="B9" s="50" t="s">
        <v>10</v>
      </c>
      <c r="C9" s="51">
        <v>7</v>
      </c>
      <c r="D9" s="52">
        <v>42635</v>
      </c>
      <c r="E9" s="52">
        <v>42642</v>
      </c>
      <c r="F9" s="50" t="s">
        <v>11</v>
      </c>
      <c r="G9" s="53">
        <v>74</v>
      </c>
      <c r="H9" s="54">
        <v>39</v>
      </c>
      <c r="I9" s="55">
        <v>16</v>
      </c>
      <c r="J9" s="56">
        <v>0</v>
      </c>
      <c r="K9" s="61">
        <v>2</v>
      </c>
      <c r="L9" s="58">
        <v>19</v>
      </c>
      <c r="M9" s="62">
        <v>74.324324324324323</v>
      </c>
    </row>
    <row r="10" spans="1:13" ht="13.5" customHeight="1">
      <c r="A10" s="50" t="s">
        <v>19</v>
      </c>
      <c r="B10" s="50" t="s">
        <v>10</v>
      </c>
      <c r="C10" s="51">
        <v>7</v>
      </c>
      <c r="D10" s="52">
        <v>42663</v>
      </c>
      <c r="E10" s="52">
        <v>42670</v>
      </c>
      <c r="F10" s="50" t="s">
        <v>11</v>
      </c>
      <c r="G10" s="53">
        <v>74</v>
      </c>
      <c r="H10" s="54">
        <v>5</v>
      </c>
      <c r="I10" s="55">
        <v>6</v>
      </c>
      <c r="J10" s="56">
        <v>2</v>
      </c>
      <c r="L10" s="58">
        <v>61</v>
      </c>
      <c r="M10" s="64">
        <v>17.567567567567568</v>
      </c>
    </row>
    <row r="11" spans="1:13" ht="13.5" customHeight="1">
      <c r="A11" s="50" t="s">
        <v>20</v>
      </c>
      <c r="B11" s="50" t="s">
        <v>10</v>
      </c>
      <c r="C11" s="51">
        <v>7</v>
      </c>
      <c r="D11" s="52">
        <v>42677</v>
      </c>
      <c r="E11" s="52">
        <v>42684</v>
      </c>
      <c r="F11" s="50" t="s">
        <v>11</v>
      </c>
      <c r="G11" s="53">
        <v>74</v>
      </c>
      <c r="H11" s="54">
        <v>0</v>
      </c>
      <c r="I11" s="55">
        <v>0</v>
      </c>
      <c r="J11" s="56">
        <v>0</v>
      </c>
      <c r="L11" s="58">
        <v>74</v>
      </c>
      <c r="M11" s="60">
        <v>0</v>
      </c>
    </row>
    <row r="12" spans="1:13" ht="13.5" customHeight="1">
      <c r="A12" s="50" t="s">
        <v>540</v>
      </c>
      <c r="B12" s="50" t="s">
        <v>23</v>
      </c>
      <c r="C12" s="51">
        <v>7</v>
      </c>
      <c r="D12" s="52">
        <v>42695</v>
      </c>
      <c r="E12" s="52">
        <v>42702</v>
      </c>
      <c r="F12" s="50" t="s">
        <v>11</v>
      </c>
      <c r="G12" s="53">
        <v>82</v>
      </c>
      <c r="H12" s="54">
        <v>0</v>
      </c>
      <c r="I12" s="55">
        <v>0</v>
      </c>
      <c r="J12" s="56">
        <v>0</v>
      </c>
      <c r="L12" s="58">
        <v>82</v>
      </c>
      <c r="M12" s="60">
        <v>0</v>
      </c>
    </row>
    <row r="13" spans="1:13" ht="13.5" customHeight="1">
      <c r="A13" s="50" t="s">
        <v>155</v>
      </c>
      <c r="B13" s="50" t="s">
        <v>23</v>
      </c>
      <c r="C13" s="51">
        <v>14</v>
      </c>
      <c r="D13" s="52">
        <v>42723</v>
      </c>
      <c r="E13" s="52">
        <v>42737</v>
      </c>
      <c r="F13" s="50" t="s">
        <v>156</v>
      </c>
      <c r="G13" s="53">
        <v>0</v>
      </c>
      <c r="H13" s="54">
        <v>0</v>
      </c>
      <c r="I13" s="55">
        <v>0</v>
      </c>
      <c r="J13" s="56">
        <v>0</v>
      </c>
      <c r="L13" s="58">
        <v>0</v>
      </c>
      <c r="M13" s="60">
        <v>0</v>
      </c>
    </row>
    <row r="14" spans="1:13" ht="13.5" customHeight="1">
      <c r="A14" s="50" t="s">
        <v>29</v>
      </c>
      <c r="B14" s="50" t="s">
        <v>30</v>
      </c>
      <c r="C14" s="51">
        <v>7</v>
      </c>
      <c r="D14" s="52">
        <v>42701</v>
      </c>
      <c r="E14" s="52">
        <v>42708</v>
      </c>
      <c r="F14" s="50" t="s">
        <v>24</v>
      </c>
      <c r="G14" s="53">
        <v>82</v>
      </c>
      <c r="H14" s="54">
        <v>0</v>
      </c>
      <c r="I14" s="55">
        <v>2</v>
      </c>
      <c r="J14" s="56">
        <v>0</v>
      </c>
      <c r="L14" s="58">
        <v>80</v>
      </c>
      <c r="M14" s="60">
        <v>2.4390243902439024</v>
      </c>
    </row>
    <row r="15" spans="1:13" ht="13.5" customHeight="1">
      <c r="A15" s="50" t="s">
        <v>39</v>
      </c>
      <c r="B15" s="50" t="s">
        <v>30</v>
      </c>
      <c r="C15" s="51">
        <v>7</v>
      </c>
      <c r="D15" s="52">
        <v>42715</v>
      </c>
      <c r="E15" s="52">
        <v>42722</v>
      </c>
      <c r="F15" s="50" t="s">
        <v>24</v>
      </c>
      <c r="G15" s="53">
        <v>82</v>
      </c>
      <c r="H15" s="54">
        <v>0</v>
      </c>
      <c r="I15" s="55">
        <v>0</v>
      </c>
      <c r="J15" s="56">
        <v>0</v>
      </c>
      <c r="L15" s="58">
        <v>82</v>
      </c>
      <c r="M15" s="60">
        <v>0</v>
      </c>
    </row>
    <row r="16" spans="1:13" ht="13.5" customHeight="1">
      <c r="A16" s="50" t="s">
        <v>36</v>
      </c>
      <c r="B16" s="50" t="s">
        <v>23</v>
      </c>
      <c r="C16" s="51">
        <v>7</v>
      </c>
      <c r="D16" s="52">
        <v>42709</v>
      </c>
      <c r="E16" s="52">
        <v>42716</v>
      </c>
      <c r="F16" s="50" t="s">
        <v>24</v>
      </c>
      <c r="G16" s="53">
        <v>82</v>
      </c>
      <c r="H16" s="54">
        <v>15</v>
      </c>
      <c r="I16" s="55">
        <v>1</v>
      </c>
      <c r="J16" s="56">
        <v>0</v>
      </c>
      <c r="L16" s="58">
        <v>66</v>
      </c>
      <c r="M16" s="64">
        <v>19.512195121951219</v>
      </c>
    </row>
    <row r="17" spans="1:13" ht="13.5" customHeight="1">
      <c r="A17" s="50" t="s">
        <v>27</v>
      </c>
      <c r="B17" s="50" t="s">
        <v>28</v>
      </c>
      <c r="C17" s="51">
        <v>7</v>
      </c>
      <c r="D17" s="52">
        <v>42699</v>
      </c>
      <c r="E17" s="52">
        <v>42706</v>
      </c>
      <c r="F17" s="50" t="s">
        <v>24</v>
      </c>
      <c r="G17" s="53">
        <v>79</v>
      </c>
      <c r="H17" s="54">
        <v>0</v>
      </c>
      <c r="I17" s="55">
        <v>0</v>
      </c>
      <c r="J17" s="56">
        <v>0</v>
      </c>
      <c r="L17" s="58">
        <v>79</v>
      </c>
      <c r="M17" s="60">
        <v>0</v>
      </c>
    </row>
    <row r="18" spans="1:13" ht="13.5" customHeight="1">
      <c r="A18" s="50" t="s">
        <v>38</v>
      </c>
      <c r="B18" s="50" t="s">
        <v>28</v>
      </c>
      <c r="C18" s="51">
        <v>7</v>
      </c>
      <c r="D18" s="52">
        <v>42713</v>
      </c>
      <c r="E18" s="52">
        <v>42720</v>
      </c>
      <c r="F18" s="50" t="s">
        <v>24</v>
      </c>
      <c r="G18" s="53">
        <v>79</v>
      </c>
      <c r="H18" s="54">
        <v>0</v>
      </c>
      <c r="I18" s="55">
        <v>0</v>
      </c>
      <c r="J18" s="56">
        <v>0</v>
      </c>
      <c r="L18" s="58">
        <v>79</v>
      </c>
      <c r="M18" s="60">
        <v>0</v>
      </c>
    </row>
    <row r="19" spans="1:13" ht="13.5" customHeight="1">
      <c r="A19" s="50" t="s">
        <v>25</v>
      </c>
      <c r="B19" s="50" t="s">
        <v>26</v>
      </c>
      <c r="C19" s="51">
        <v>7</v>
      </c>
      <c r="D19" s="52">
        <v>42698</v>
      </c>
      <c r="E19" s="52">
        <v>42705</v>
      </c>
      <c r="F19" s="50" t="s">
        <v>24</v>
      </c>
      <c r="G19" s="53">
        <v>79</v>
      </c>
      <c r="H19" s="54">
        <v>0</v>
      </c>
      <c r="I19" s="55">
        <v>2</v>
      </c>
      <c r="J19" s="56">
        <v>0</v>
      </c>
      <c r="L19" s="58">
        <v>77</v>
      </c>
      <c r="M19" s="60">
        <v>2.5316455696202538</v>
      </c>
    </row>
    <row r="20" spans="1:13" ht="13.5" customHeight="1">
      <c r="A20" s="50" t="s">
        <v>35</v>
      </c>
      <c r="B20" s="50" t="s">
        <v>30</v>
      </c>
      <c r="C20" s="51">
        <v>7</v>
      </c>
      <c r="D20" s="52">
        <v>42708</v>
      </c>
      <c r="E20" s="52">
        <v>42715</v>
      </c>
      <c r="F20" s="50" t="s">
        <v>32</v>
      </c>
      <c r="G20" s="53">
        <v>82</v>
      </c>
      <c r="H20" s="54">
        <v>33</v>
      </c>
      <c r="I20" s="55">
        <v>5</v>
      </c>
      <c r="J20" s="56">
        <v>0</v>
      </c>
      <c r="L20" s="58">
        <v>44</v>
      </c>
      <c r="M20" s="63">
        <v>46.341463414634148</v>
      </c>
    </row>
    <row r="21" spans="1:13" ht="13.5" customHeight="1">
      <c r="A21" s="50" t="s">
        <v>43</v>
      </c>
      <c r="B21" s="50" t="s">
        <v>30</v>
      </c>
      <c r="C21" s="51">
        <v>7</v>
      </c>
      <c r="D21" s="52">
        <v>42722</v>
      </c>
      <c r="E21" s="52">
        <v>42729</v>
      </c>
      <c r="F21" s="50" t="s">
        <v>32</v>
      </c>
      <c r="G21" s="53">
        <v>82</v>
      </c>
      <c r="H21" s="54">
        <v>0</v>
      </c>
      <c r="I21" s="55">
        <v>0</v>
      </c>
      <c r="J21" s="56">
        <v>0</v>
      </c>
      <c r="L21" s="58">
        <v>82</v>
      </c>
      <c r="M21" s="60">
        <v>0</v>
      </c>
    </row>
    <row r="22" spans="1:13" ht="13.5" customHeight="1">
      <c r="A22" s="50" t="s">
        <v>31</v>
      </c>
      <c r="B22" s="50" t="s">
        <v>23</v>
      </c>
      <c r="C22" s="51">
        <v>7</v>
      </c>
      <c r="D22" s="52">
        <v>42702</v>
      </c>
      <c r="E22" s="52">
        <v>42709</v>
      </c>
      <c r="F22" s="50" t="s">
        <v>32</v>
      </c>
      <c r="G22" s="53">
        <v>82</v>
      </c>
      <c r="H22" s="54">
        <v>5</v>
      </c>
      <c r="I22" s="55">
        <v>2</v>
      </c>
      <c r="J22" s="56">
        <v>0</v>
      </c>
      <c r="L22" s="58">
        <v>75</v>
      </c>
      <c r="M22" s="60">
        <v>8.536585365853659</v>
      </c>
    </row>
    <row r="23" spans="1:13" ht="13.5" customHeight="1">
      <c r="A23" s="50" t="s">
        <v>40</v>
      </c>
      <c r="B23" s="50" t="s">
        <v>23</v>
      </c>
      <c r="C23" s="51">
        <v>7</v>
      </c>
      <c r="D23" s="52">
        <v>42716</v>
      </c>
      <c r="E23" s="52">
        <v>42723</v>
      </c>
      <c r="F23" s="50" t="s">
        <v>32</v>
      </c>
      <c r="G23" s="53">
        <v>82</v>
      </c>
      <c r="H23" s="54">
        <v>0</v>
      </c>
      <c r="I23" s="55">
        <v>1</v>
      </c>
      <c r="J23" s="56">
        <v>0</v>
      </c>
      <c r="L23" s="58">
        <v>81</v>
      </c>
      <c r="M23" s="60">
        <v>1.2195121951219512</v>
      </c>
    </row>
    <row r="24" spans="1:13" ht="13.5" customHeight="1">
      <c r="A24" s="50" t="s">
        <v>34</v>
      </c>
      <c r="B24" s="50" t="s">
        <v>28</v>
      </c>
      <c r="C24" s="51">
        <v>7</v>
      </c>
      <c r="D24" s="52">
        <v>42706</v>
      </c>
      <c r="E24" s="52">
        <v>42713</v>
      </c>
      <c r="F24" s="50" t="s">
        <v>32</v>
      </c>
      <c r="G24" s="53">
        <v>79</v>
      </c>
      <c r="H24" s="54">
        <v>0</v>
      </c>
      <c r="I24" s="55">
        <v>1</v>
      </c>
      <c r="J24" s="56">
        <v>0</v>
      </c>
      <c r="L24" s="58">
        <v>78</v>
      </c>
      <c r="M24" s="60">
        <v>1.2658227848101269</v>
      </c>
    </row>
    <row r="25" spans="1:13" ht="13.5" customHeight="1">
      <c r="A25" s="50" t="s">
        <v>42</v>
      </c>
      <c r="B25" s="50" t="s">
        <v>28</v>
      </c>
      <c r="C25" s="51">
        <v>7</v>
      </c>
      <c r="D25" s="52">
        <v>42720</v>
      </c>
      <c r="E25" s="52">
        <v>42727</v>
      </c>
      <c r="F25" s="50" t="s">
        <v>32</v>
      </c>
      <c r="G25" s="53">
        <v>79</v>
      </c>
      <c r="H25" s="54">
        <v>0</v>
      </c>
      <c r="I25" s="55">
        <v>4</v>
      </c>
      <c r="J25" s="56">
        <v>0</v>
      </c>
      <c r="L25" s="58">
        <v>75</v>
      </c>
      <c r="M25" s="60">
        <v>5.0632911392405076</v>
      </c>
    </row>
    <row r="26" spans="1:13" ht="13.5" customHeight="1">
      <c r="A26" s="50" t="s">
        <v>33</v>
      </c>
      <c r="B26" s="50" t="s">
        <v>26</v>
      </c>
      <c r="C26" s="51">
        <v>7</v>
      </c>
      <c r="D26" s="52">
        <v>42705</v>
      </c>
      <c r="E26" s="52">
        <v>42712</v>
      </c>
      <c r="F26" s="50" t="s">
        <v>32</v>
      </c>
      <c r="G26" s="53">
        <v>79</v>
      </c>
      <c r="H26" s="54">
        <v>13</v>
      </c>
      <c r="I26" s="55">
        <v>1</v>
      </c>
      <c r="J26" s="56">
        <v>0</v>
      </c>
      <c r="L26" s="58">
        <v>65</v>
      </c>
      <c r="M26" s="64">
        <v>17.721518987341771</v>
      </c>
    </row>
    <row r="27" spans="1:13" ht="13.5" customHeight="1">
      <c r="A27" s="50" t="s">
        <v>44</v>
      </c>
      <c r="B27" s="50" t="s">
        <v>23</v>
      </c>
      <c r="C27" s="51">
        <v>7</v>
      </c>
      <c r="D27" s="52">
        <v>42723</v>
      </c>
      <c r="E27" s="52">
        <v>42730</v>
      </c>
      <c r="F27" s="50" t="s">
        <v>45</v>
      </c>
      <c r="G27" s="53">
        <v>82</v>
      </c>
      <c r="H27" s="54">
        <v>0</v>
      </c>
      <c r="I27" s="55">
        <v>0</v>
      </c>
      <c r="J27" s="56">
        <v>1</v>
      </c>
      <c r="L27" s="58">
        <v>81</v>
      </c>
      <c r="M27" s="60">
        <v>1.2195121951219512</v>
      </c>
    </row>
    <row r="28" spans="1:13" ht="13.5" customHeight="1">
      <c r="A28" s="65" t="s">
        <v>312</v>
      </c>
      <c r="B28" s="50" t="s">
        <v>49</v>
      </c>
      <c r="C28" s="51">
        <v>7</v>
      </c>
      <c r="D28" s="52">
        <v>42459</v>
      </c>
      <c r="E28" s="52">
        <v>42466</v>
      </c>
      <c r="F28" s="50" t="s">
        <v>50</v>
      </c>
      <c r="G28" s="53">
        <v>82</v>
      </c>
      <c r="H28" s="54">
        <v>33</v>
      </c>
      <c r="I28" s="55">
        <v>29</v>
      </c>
      <c r="J28" s="56">
        <v>0</v>
      </c>
      <c r="L28" s="58">
        <v>20</v>
      </c>
      <c r="M28" s="62">
        <v>75.609756097560961</v>
      </c>
    </row>
    <row r="29" spans="1:13" ht="13.5" customHeight="1">
      <c r="A29" s="65" t="s">
        <v>317</v>
      </c>
      <c r="B29" s="50" t="s">
        <v>49</v>
      </c>
      <c r="C29" s="51">
        <v>7</v>
      </c>
      <c r="D29" s="52">
        <v>42473</v>
      </c>
      <c r="E29" s="52">
        <v>42480</v>
      </c>
      <c r="F29" s="50" t="s">
        <v>50</v>
      </c>
      <c r="G29" s="53">
        <v>82</v>
      </c>
      <c r="H29" s="54">
        <v>47</v>
      </c>
      <c r="I29" s="55">
        <v>30</v>
      </c>
      <c r="J29" s="56">
        <v>3</v>
      </c>
      <c r="K29" s="61">
        <v>1</v>
      </c>
      <c r="L29" s="58">
        <v>2</v>
      </c>
      <c r="M29" s="59">
        <v>97.560975609756099</v>
      </c>
    </row>
    <row r="30" spans="1:13" ht="13.5" customHeight="1">
      <c r="A30" s="50" t="s">
        <v>320</v>
      </c>
      <c r="B30" s="50" t="s">
        <v>49</v>
      </c>
      <c r="C30" s="51">
        <v>7</v>
      </c>
      <c r="D30" s="52">
        <v>42487</v>
      </c>
      <c r="E30" s="52">
        <v>42494</v>
      </c>
      <c r="F30" s="50" t="s">
        <v>50</v>
      </c>
      <c r="G30" s="53">
        <v>82</v>
      </c>
      <c r="H30" s="54">
        <v>6</v>
      </c>
      <c r="I30" s="55">
        <v>26</v>
      </c>
      <c r="J30" s="56">
        <v>2</v>
      </c>
      <c r="L30" s="58">
        <v>48</v>
      </c>
      <c r="M30" s="63">
        <v>41.463414634146339</v>
      </c>
    </row>
    <row r="31" spans="1:13" ht="13.5" customHeight="1">
      <c r="A31" s="50" t="s">
        <v>323</v>
      </c>
      <c r="B31" s="50" t="s">
        <v>49</v>
      </c>
      <c r="C31" s="51">
        <v>7</v>
      </c>
      <c r="D31" s="52">
        <v>42501</v>
      </c>
      <c r="E31" s="52">
        <v>42508</v>
      </c>
      <c r="F31" s="50" t="s">
        <v>50</v>
      </c>
      <c r="G31" s="53">
        <v>82</v>
      </c>
      <c r="H31" s="54">
        <v>36</v>
      </c>
      <c r="I31" s="55">
        <v>1</v>
      </c>
      <c r="J31" s="56">
        <v>0</v>
      </c>
      <c r="L31" s="58">
        <v>45</v>
      </c>
      <c r="M31" s="63">
        <v>45.121951219512191</v>
      </c>
    </row>
    <row r="32" spans="1:13" ht="13.5" customHeight="1">
      <c r="A32" s="50" t="s">
        <v>328</v>
      </c>
      <c r="B32" s="50" t="s">
        <v>49</v>
      </c>
      <c r="C32" s="51">
        <v>7</v>
      </c>
      <c r="D32" s="52">
        <v>42515</v>
      </c>
      <c r="E32" s="52">
        <v>42522</v>
      </c>
      <c r="F32" s="50" t="s">
        <v>50</v>
      </c>
      <c r="G32" s="53">
        <v>82</v>
      </c>
      <c r="H32" s="54">
        <v>11</v>
      </c>
      <c r="I32" s="55">
        <v>27</v>
      </c>
      <c r="J32" s="56">
        <v>2</v>
      </c>
      <c r="L32" s="58">
        <v>42</v>
      </c>
      <c r="M32" s="63">
        <v>48.780487804878049</v>
      </c>
    </row>
    <row r="33" spans="1:13" ht="13.5" customHeight="1">
      <c r="A33" s="50" t="s">
        <v>331</v>
      </c>
      <c r="B33" s="50" t="s">
        <v>49</v>
      </c>
      <c r="C33" s="51">
        <v>7</v>
      </c>
      <c r="D33" s="52">
        <v>42529</v>
      </c>
      <c r="E33" s="52">
        <v>42536</v>
      </c>
      <c r="F33" s="50" t="s">
        <v>50</v>
      </c>
      <c r="G33" s="53">
        <v>82</v>
      </c>
      <c r="H33" s="54">
        <v>26</v>
      </c>
      <c r="I33" s="55">
        <v>22</v>
      </c>
      <c r="J33" s="56">
        <v>4</v>
      </c>
      <c r="L33" s="58">
        <v>30</v>
      </c>
      <c r="M33" s="63">
        <v>63.414634146341456</v>
      </c>
    </row>
    <row r="34" spans="1:13" ht="13.5" customHeight="1">
      <c r="A34" s="50" t="s">
        <v>335</v>
      </c>
      <c r="B34" s="50" t="s">
        <v>49</v>
      </c>
      <c r="C34" s="51">
        <v>7</v>
      </c>
      <c r="D34" s="52">
        <v>42543</v>
      </c>
      <c r="E34" s="52">
        <v>42550</v>
      </c>
      <c r="F34" s="50" t="s">
        <v>50</v>
      </c>
      <c r="G34" s="53">
        <v>82</v>
      </c>
      <c r="H34" s="54">
        <v>54</v>
      </c>
      <c r="I34" s="55">
        <v>20</v>
      </c>
      <c r="J34" s="56">
        <v>0</v>
      </c>
      <c r="L34" s="58">
        <v>8</v>
      </c>
      <c r="M34" s="59">
        <v>90.243902439024382</v>
      </c>
    </row>
    <row r="35" spans="1:13" ht="13.5" customHeight="1">
      <c r="A35" s="50" t="s">
        <v>338</v>
      </c>
      <c r="B35" s="50" t="s">
        <v>49</v>
      </c>
      <c r="C35" s="51">
        <v>7</v>
      </c>
      <c r="D35" s="52">
        <v>42557</v>
      </c>
      <c r="E35" s="52">
        <v>42564</v>
      </c>
      <c r="F35" s="50" t="s">
        <v>50</v>
      </c>
      <c r="G35" s="53">
        <v>82</v>
      </c>
      <c r="H35" s="54">
        <v>0</v>
      </c>
      <c r="I35" s="55">
        <v>0</v>
      </c>
      <c r="J35" s="56">
        <v>0</v>
      </c>
      <c r="L35" s="58">
        <v>82</v>
      </c>
      <c r="M35" s="60">
        <v>0</v>
      </c>
    </row>
    <row r="36" spans="1:13" ht="13.5" customHeight="1">
      <c r="A36" s="50" t="s">
        <v>342</v>
      </c>
      <c r="B36" s="50" t="s">
        <v>49</v>
      </c>
      <c r="C36" s="51">
        <v>7</v>
      </c>
      <c r="D36" s="52">
        <v>42571</v>
      </c>
      <c r="E36" s="52">
        <v>42578</v>
      </c>
      <c r="F36" s="50" t="s">
        <v>50</v>
      </c>
      <c r="G36" s="53">
        <v>82</v>
      </c>
      <c r="H36" s="54">
        <v>10</v>
      </c>
      <c r="I36" s="55">
        <v>1</v>
      </c>
      <c r="J36" s="56">
        <v>2</v>
      </c>
      <c r="L36" s="58">
        <v>69</v>
      </c>
      <c r="M36" s="64">
        <v>15.853658536585364</v>
      </c>
    </row>
    <row r="37" spans="1:13" ht="13.5" customHeight="1">
      <c r="A37" s="50" t="s">
        <v>347</v>
      </c>
      <c r="B37" s="50" t="s">
        <v>49</v>
      </c>
      <c r="C37" s="51">
        <v>7</v>
      </c>
      <c r="D37" s="52">
        <v>42585</v>
      </c>
      <c r="E37" s="52">
        <v>42592</v>
      </c>
      <c r="F37" s="50" t="s">
        <v>50</v>
      </c>
      <c r="G37" s="53">
        <v>82</v>
      </c>
      <c r="H37" s="54">
        <v>0</v>
      </c>
      <c r="I37" s="55">
        <v>4</v>
      </c>
      <c r="J37" s="56">
        <v>1</v>
      </c>
      <c r="L37" s="58">
        <v>77</v>
      </c>
      <c r="M37" s="60">
        <v>6.0975609756097562</v>
      </c>
    </row>
    <row r="38" spans="1:13" ht="13.5" customHeight="1">
      <c r="A38" s="50" t="s">
        <v>351</v>
      </c>
      <c r="B38" s="50" t="s">
        <v>49</v>
      </c>
      <c r="C38" s="51">
        <v>7</v>
      </c>
      <c r="D38" s="52">
        <v>42599</v>
      </c>
      <c r="E38" s="52">
        <v>42606</v>
      </c>
      <c r="F38" s="50" t="s">
        <v>50</v>
      </c>
      <c r="G38" s="53">
        <v>82</v>
      </c>
      <c r="H38" s="54">
        <v>41</v>
      </c>
      <c r="I38" s="55">
        <v>10</v>
      </c>
      <c r="J38" s="56">
        <v>2</v>
      </c>
      <c r="K38" s="61">
        <v>1</v>
      </c>
      <c r="L38" s="58">
        <v>29</v>
      </c>
      <c r="M38" s="63">
        <v>64.634146341463421</v>
      </c>
    </row>
    <row r="39" spans="1:13" ht="13.5" customHeight="1">
      <c r="A39" s="50" t="s">
        <v>354</v>
      </c>
      <c r="B39" s="50" t="s">
        <v>49</v>
      </c>
      <c r="C39" s="51">
        <v>7</v>
      </c>
      <c r="D39" s="52">
        <v>42613</v>
      </c>
      <c r="E39" s="52">
        <v>42620</v>
      </c>
      <c r="F39" s="50" t="s">
        <v>50</v>
      </c>
      <c r="G39" s="53">
        <v>82</v>
      </c>
      <c r="H39" s="54">
        <v>23</v>
      </c>
      <c r="I39" s="55">
        <v>6</v>
      </c>
      <c r="J39" s="56">
        <v>1</v>
      </c>
      <c r="L39" s="58">
        <v>52</v>
      </c>
      <c r="M39" s="63">
        <v>36.585365853658544</v>
      </c>
    </row>
    <row r="40" spans="1:13" ht="13.5" customHeight="1">
      <c r="A40" s="50" t="s">
        <v>358</v>
      </c>
      <c r="B40" s="50" t="s">
        <v>49</v>
      </c>
      <c r="C40" s="51">
        <v>7</v>
      </c>
      <c r="D40" s="52">
        <v>42627</v>
      </c>
      <c r="E40" s="52">
        <v>42634</v>
      </c>
      <c r="F40" s="50" t="s">
        <v>50</v>
      </c>
      <c r="G40" s="53">
        <v>82</v>
      </c>
      <c r="H40" s="54">
        <v>37</v>
      </c>
      <c r="I40" s="55">
        <v>20</v>
      </c>
      <c r="J40" s="56">
        <v>0</v>
      </c>
      <c r="K40" s="61">
        <v>1</v>
      </c>
      <c r="L40" s="58">
        <v>25</v>
      </c>
      <c r="M40" s="63">
        <v>69.512195121951223</v>
      </c>
    </row>
    <row r="41" spans="1:13" ht="13.5" customHeight="1">
      <c r="A41" s="50" t="s">
        <v>361</v>
      </c>
      <c r="B41" s="50" t="s">
        <v>49</v>
      </c>
      <c r="C41" s="51">
        <v>7</v>
      </c>
      <c r="D41" s="52">
        <v>42641</v>
      </c>
      <c r="E41" s="52">
        <v>42648</v>
      </c>
      <c r="F41" s="50" t="s">
        <v>50</v>
      </c>
      <c r="G41" s="53">
        <v>82</v>
      </c>
      <c r="H41" s="54">
        <v>16</v>
      </c>
      <c r="I41" s="55">
        <v>12</v>
      </c>
      <c r="J41" s="56">
        <v>1</v>
      </c>
      <c r="L41" s="58">
        <v>53</v>
      </c>
      <c r="M41" s="63">
        <v>35.365853658536587</v>
      </c>
    </row>
    <row r="42" spans="1:13" ht="13.5" customHeight="1">
      <c r="A42" s="50" t="s">
        <v>365</v>
      </c>
      <c r="B42" s="50" t="s">
        <v>49</v>
      </c>
      <c r="C42" s="51">
        <v>7</v>
      </c>
      <c r="D42" s="52">
        <v>42655</v>
      </c>
      <c r="E42" s="52">
        <v>42662</v>
      </c>
      <c r="F42" s="50" t="s">
        <v>50</v>
      </c>
      <c r="G42" s="53">
        <v>82</v>
      </c>
      <c r="H42" s="54">
        <v>17</v>
      </c>
      <c r="I42" s="55">
        <v>4</v>
      </c>
      <c r="J42" s="56">
        <v>1</v>
      </c>
      <c r="L42" s="58">
        <v>60</v>
      </c>
      <c r="M42" s="63">
        <v>26.829268292682926</v>
      </c>
    </row>
    <row r="43" spans="1:13" ht="13.5" customHeight="1">
      <c r="A43" s="50" t="s">
        <v>369</v>
      </c>
      <c r="B43" s="50" t="s">
        <v>49</v>
      </c>
      <c r="C43" s="51">
        <v>7</v>
      </c>
      <c r="D43" s="52">
        <v>42669</v>
      </c>
      <c r="E43" s="52">
        <v>42676</v>
      </c>
      <c r="F43" s="50" t="s">
        <v>50</v>
      </c>
      <c r="G43" s="53">
        <v>82</v>
      </c>
      <c r="H43" s="54">
        <v>0</v>
      </c>
      <c r="I43" s="55">
        <v>2</v>
      </c>
      <c r="J43" s="56">
        <v>0</v>
      </c>
      <c r="L43" s="58">
        <v>80</v>
      </c>
      <c r="M43" s="60">
        <v>2.4390243902439024</v>
      </c>
    </row>
    <row r="44" spans="1:13" ht="13.5" customHeight="1">
      <c r="A44" s="50" t="s">
        <v>373</v>
      </c>
      <c r="B44" s="50" t="s">
        <v>49</v>
      </c>
      <c r="C44" s="51">
        <v>7</v>
      </c>
      <c r="D44" s="52">
        <v>42683</v>
      </c>
      <c r="E44" s="52">
        <v>42690</v>
      </c>
      <c r="F44" s="50" t="s">
        <v>50</v>
      </c>
      <c r="G44" s="53">
        <v>82</v>
      </c>
      <c r="H44" s="54">
        <v>10</v>
      </c>
      <c r="I44" s="55">
        <v>0</v>
      </c>
      <c r="J44" s="56">
        <v>0</v>
      </c>
      <c r="L44" s="58">
        <v>72</v>
      </c>
      <c r="M44" s="64">
        <v>12.195121951219512</v>
      </c>
    </row>
    <row r="45" spans="1:13" ht="13.5" customHeight="1">
      <c r="A45" s="50" t="s">
        <v>48</v>
      </c>
      <c r="B45" s="50" t="s">
        <v>49</v>
      </c>
      <c r="C45" s="51">
        <v>7</v>
      </c>
      <c r="D45" s="52">
        <v>42697</v>
      </c>
      <c r="E45" s="52">
        <v>42704</v>
      </c>
      <c r="F45" s="50" t="s">
        <v>50</v>
      </c>
      <c r="G45" s="53">
        <v>82</v>
      </c>
      <c r="H45" s="54">
        <v>8</v>
      </c>
      <c r="I45" s="55">
        <v>1</v>
      </c>
      <c r="J45" s="56">
        <v>0</v>
      </c>
      <c r="L45" s="58">
        <v>73</v>
      </c>
      <c r="M45" s="64">
        <v>10.97560975609756</v>
      </c>
    </row>
    <row r="46" spans="1:13" ht="13.5" customHeight="1">
      <c r="A46" s="50" t="s">
        <v>56</v>
      </c>
      <c r="B46" s="50" t="s">
        <v>49</v>
      </c>
      <c r="C46" s="51">
        <v>7</v>
      </c>
      <c r="D46" s="52">
        <v>42711</v>
      </c>
      <c r="E46" s="52">
        <v>42718</v>
      </c>
      <c r="F46" s="50" t="s">
        <v>50</v>
      </c>
      <c r="G46" s="53">
        <v>82</v>
      </c>
      <c r="H46" s="54">
        <v>1</v>
      </c>
      <c r="I46" s="55">
        <v>3</v>
      </c>
      <c r="J46" s="56">
        <v>0</v>
      </c>
      <c r="L46" s="58">
        <v>78</v>
      </c>
      <c r="M46" s="60">
        <v>4.8780487804878048</v>
      </c>
    </row>
    <row r="47" spans="1:13" ht="13.5" customHeight="1">
      <c r="A47" s="50" t="s">
        <v>60</v>
      </c>
      <c r="B47" s="50" t="s">
        <v>49</v>
      </c>
      <c r="C47" s="51">
        <v>7</v>
      </c>
      <c r="D47" s="52">
        <v>42725</v>
      </c>
      <c r="E47" s="52">
        <v>42732</v>
      </c>
      <c r="F47" s="50" t="s">
        <v>50</v>
      </c>
      <c r="G47" s="53">
        <v>82</v>
      </c>
      <c r="H47" s="54">
        <v>0</v>
      </c>
      <c r="I47" s="55">
        <v>0</v>
      </c>
      <c r="J47" s="56">
        <v>0</v>
      </c>
      <c r="L47" s="58">
        <v>82</v>
      </c>
      <c r="M47" s="60">
        <v>0</v>
      </c>
    </row>
    <row r="48" spans="1:13" ht="13.5" customHeight="1">
      <c r="A48" s="65" t="s">
        <v>313</v>
      </c>
      <c r="B48" s="50" t="s">
        <v>314</v>
      </c>
      <c r="C48" s="51">
        <v>7</v>
      </c>
      <c r="D48" s="52">
        <v>42461</v>
      </c>
      <c r="E48" s="52">
        <v>42468</v>
      </c>
      <c r="F48" s="50" t="s">
        <v>50</v>
      </c>
      <c r="G48" s="53">
        <v>74</v>
      </c>
      <c r="H48" s="54">
        <v>15</v>
      </c>
      <c r="I48" s="55">
        <v>1</v>
      </c>
      <c r="J48" s="56">
        <v>0</v>
      </c>
      <c r="L48" s="58">
        <v>58</v>
      </c>
      <c r="M48" s="63">
        <v>21.621621621621621</v>
      </c>
    </row>
    <row r="49" spans="1:13" ht="13.5" customHeight="1">
      <c r="A49" s="50" t="s">
        <v>332</v>
      </c>
      <c r="B49" s="50" t="s">
        <v>314</v>
      </c>
      <c r="C49" s="51">
        <v>7</v>
      </c>
      <c r="D49" s="52">
        <v>42531</v>
      </c>
      <c r="E49" s="52">
        <v>42538</v>
      </c>
      <c r="F49" s="50" t="s">
        <v>50</v>
      </c>
      <c r="G49" s="53">
        <v>74</v>
      </c>
      <c r="H49" s="54">
        <v>0</v>
      </c>
      <c r="I49" s="55">
        <v>4</v>
      </c>
      <c r="J49" s="56">
        <v>0</v>
      </c>
      <c r="L49" s="58">
        <v>70</v>
      </c>
      <c r="M49" s="60">
        <v>5.4054054054054053</v>
      </c>
    </row>
    <row r="50" spans="1:13" ht="13.5" customHeight="1">
      <c r="A50" s="50" t="s">
        <v>343</v>
      </c>
      <c r="B50" s="50" t="s">
        <v>314</v>
      </c>
      <c r="C50" s="51">
        <v>7</v>
      </c>
      <c r="D50" s="52">
        <v>42573</v>
      </c>
      <c r="E50" s="52">
        <v>42580</v>
      </c>
      <c r="F50" s="50" t="s">
        <v>50</v>
      </c>
      <c r="G50" s="53">
        <v>74</v>
      </c>
      <c r="H50" s="54">
        <v>16</v>
      </c>
      <c r="I50" s="55">
        <v>3</v>
      </c>
      <c r="J50" s="56">
        <v>1</v>
      </c>
      <c r="L50" s="58">
        <v>54</v>
      </c>
      <c r="M50" s="63">
        <v>27.027027027027028</v>
      </c>
    </row>
    <row r="51" spans="1:13" ht="13.5" customHeight="1">
      <c r="A51" s="50" t="s">
        <v>348</v>
      </c>
      <c r="B51" s="50" t="s">
        <v>314</v>
      </c>
      <c r="C51" s="51">
        <v>7</v>
      </c>
      <c r="D51" s="52">
        <v>42587</v>
      </c>
      <c r="E51" s="52">
        <v>42594</v>
      </c>
      <c r="F51" s="50" t="s">
        <v>50</v>
      </c>
      <c r="G51" s="53">
        <v>74</v>
      </c>
      <c r="H51" s="54">
        <v>16</v>
      </c>
      <c r="I51" s="55">
        <v>0</v>
      </c>
      <c r="J51" s="56">
        <v>0</v>
      </c>
      <c r="L51" s="58">
        <v>58</v>
      </c>
      <c r="M51" s="63">
        <v>21.621621621621621</v>
      </c>
    </row>
    <row r="52" spans="1:13" ht="13.5" customHeight="1">
      <c r="A52" s="50" t="s">
        <v>355</v>
      </c>
      <c r="B52" s="50" t="s">
        <v>314</v>
      </c>
      <c r="C52" s="51">
        <v>7</v>
      </c>
      <c r="D52" s="52">
        <v>42615</v>
      </c>
      <c r="E52" s="52">
        <v>42622</v>
      </c>
      <c r="F52" s="50" t="s">
        <v>50</v>
      </c>
      <c r="G52" s="53">
        <v>74</v>
      </c>
      <c r="H52" s="54">
        <v>0</v>
      </c>
      <c r="I52" s="55">
        <v>4</v>
      </c>
      <c r="J52" s="56">
        <v>0</v>
      </c>
      <c r="L52" s="58">
        <v>70</v>
      </c>
      <c r="M52" s="60">
        <v>5.4054054054054053</v>
      </c>
    </row>
    <row r="53" spans="1:13" ht="13.5" customHeight="1">
      <c r="A53" s="50" t="s">
        <v>322</v>
      </c>
      <c r="B53" s="50" t="s">
        <v>52</v>
      </c>
      <c r="C53" s="51">
        <v>7</v>
      </c>
      <c r="D53" s="52">
        <v>42499</v>
      </c>
      <c r="E53" s="52">
        <v>42506</v>
      </c>
      <c r="F53" s="50" t="s">
        <v>50</v>
      </c>
      <c r="G53" s="53">
        <v>82</v>
      </c>
      <c r="H53" s="54">
        <v>18</v>
      </c>
      <c r="I53" s="55">
        <v>16</v>
      </c>
      <c r="J53" s="56">
        <v>1</v>
      </c>
      <c r="L53" s="58">
        <v>47</v>
      </c>
      <c r="M53" s="63">
        <v>42.68292682926829</v>
      </c>
    </row>
    <row r="54" spans="1:13" ht="13.5" customHeight="1">
      <c r="A54" s="50" t="s">
        <v>337</v>
      </c>
      <c r="B54" s="50" t="s">
        <v>52</v>
      </c>
      <c r="C54" s="51">
        <v>7</v>
      </c>
      <c r="D54" s="52">
        <v>42555</v>
      </c>
      <c r="E54" s="52">
        <v>42562</v>
      </c>
      <c r="F54" s="50" t="s">
        <v>50</v>
      </c>
      <c r="G54" s="53">
        <v>82</v>
      </c>
      <c r="H54" s="54">
        <v>19</v>
      </c>
      <c r="I54" s="55">
        <v>15</v>
      </c>
      <c r="J54" s="56">
        <v>3</v>
      </c>
      <c r="K54" s="61">
        <v>1</v>
      </c>
      <c r="L54" s="58">
        <v>45</v>
      </c>
      <c r="M54" s="63">
        <v>45.121951219512191</v>
      </c>
    </row>
    <row r="55" spans="1:13" ht="13.5" customHeight="1">
      <c r="A55" s="50" t="s">
        <v>341</v>
      </c>
      <c r="B55" s="50" t="s">
        <v>52</v>
      </c>
      <c r="C55" s="51">
        <v>7</v>
      </c>
      <c r="D55" s="52">
        <v>42569</v>
      </c>
      <c r="E55" s="52">
        <v>42576</v>
      </c>
      <c r="F55" s="50" t="s">
        <v>50</v>
      </c>
      <c r="G55" s="53">
        <v>82</v>
      </c>
      <c r="H55" s="54">
        <v>22</v>
      </c>
      <c r="I55" s="55">
        <v>14</v>
      </c>
      <c r="J55" s="56">
        <v>0</v>
      </c>
      <c r="L55" s="58">
        <v>46</v>
      </c>
      <c r="M55" s="63">
        <v>43.90243902439024</v>
      </c>
    </row>
    <row r="56" spans="1:13" ht="13.5" customHeight="1">
      <c r="A56" s="50" t="s">
        <v>346</v>
      </c>
      <c r="B56" s="50" t="s">
        <v>52</v>
      </c>
      <c r="C56" s="51">
        <v>7</v>
      </c>
      <c r="D56" s="52">
        <v>42583</v>
      </c>
      <c r="E56" s="52">
        <v>42590</v>
      </c>
      <c r="F56" s="50" t="s">
        <v>50</v>
      </c>
      <c r="G56" s="53">
        <v>82</v>
      </c>
      <c r="H56" s="54">
        <v>6</v>
      </c>
      <c r="I56" s="55">
        <v>9</v>
      </c>
      <c r="J56" s="56">
        <v>0</v>
      </c>
      <c r="L56" s="58">
        <v>67</v>
      </c>
      <c r="M56" s="64">
        <v>18.292682926829272</v>
      </c>
    </row>
    <row r="57" spans="1:13" ht="13.5" customHeight="1">
      <c r="A57" s="50" t="s">
        <v>360</v>
      </c>
      <c r="B57" s="50" t="s">
        <v>52</v>
      </c>
      <c r="C57" s="51">
        <v>7</v>
      </c>
      <c r="D57" s="52">
        <v>42639</v>
      </c>
      <c r="E57" s="52">
        <v>42646</v>
      </c>
      <c r="F57" s="50" t="s">
        <v>50</v>
      </c>
      <c r="G57" s="53">
        <v>82</v>
      </c>
      <c r="H57" s="54">
        <v>42</v>
      </c>
      <c r="I57" s="55">
        <v>7</v>
      </c>
      <c r="J57" s="56">
        <v>0</v>
      </c>
      <c r="L57" s="58">
        <v>33</v>
      </c>
      <c r="M57" s="63">
        <v>59.756097560975604</v>
      </c>
    </row>
    <row r="58" spans="1:13" ht="13.5" customHeight="1">
      <c r="A58" s="50" t="s">
        <v>364</v>
      </c>
      <c r="B58" s="50" t="s">
        <v>52</v>
      </c>
      <c r="C58" s="51">
        <v>7</v>
      </c>
      <c r="D58" s="52">
        <v>42653</v>
      </c>
      <c r="E58" s="52">
        <v>42660</v>
      </c>
      <c r="F58" s="50" t="s">
        <v>50</v>
      </c>
      <c r="G58" s="53">
        <v>82</v>
      </c>
      <c r="H58" s="54">
        <v>39</v>
      </c>
      <c r="I58" s="55">
        <v>4</v>
      </c>
      <c r="J58" s="56">
        <v>2</v>
      </c>
      <c r="L58" s="58">
        <v>37</v>
      </c>
      <c r="M58" s="63">
        <v>54.878048780487809</v>
      </c>
    </row>
    <row r="59" spans="1:13" ht="13.5" customHeight="1">
      <c r="A59" s="50" t="s">
        <v>368</v>
      </c>
      <c r="B59" s="50" t="s">
        <v>52</v>
      </c>
      <c r="C59" s="51">
        <v>7</v>
      </c>
      <c r="D59" s="52">
        <v>42667</v>
      </c>
      <c r="E59" s="52">
        <v>42674</v>
      </c>
      <c r="F59" s="50" t="s">
        <v>50</v>
      </c>
      <c r="G59" s="53">
        <v>82</v>
      </c>
      <c r="H59" s="54">
        <v>0</v>
      </c>
      <c r="I59" s="55">
        <v>0</v>
      </c>
      <c r="J59" s="56">
        <v>0</v>
      </c>
      <c r="L59" s="58">
        <v>82</v>
      </c>
      <c r="M59" s="60">
        <v>0</v>
      </c>
    </row>
    <row r="60" spans="1:13" ht="13.5" customHeight="1">
      <c r="A60" s="65" t="s">
        <v>372</v>
      </c>
      <c r="B60" s="50" t="s">
        <v>52</v>
      </c>
      <c r="C60" s="51">
        <v>7</v>
      </c>
      <c r="D60" s="52">
        <v>42681</v>
      </c>
      <c r="E60" s="52">
        <v>42688</v>
      </c>
      <c r="F60" s="50" t="s">
        <v>50</v>
      </c>
      <c r="G60" s="53">
        <v>82</v>
      </c>
      <c r="H60" s="54">
        <v>77</v>
      </c>
      <c r="I60" s="55">
        <v>0</v>
      </c>
      <c r="J60" s="56">
        <v>0</v>
      </c>
      <c r="K60" s="61">
        <v>2</v>
      </c>
      <c r="L60" s="58">
        <v>5</v>
      </c>
      <c r="M60" s="59">
        <v>93.902439024390247</v>
      </c>
    </row>
    <row r="61" spans="1:13" ht="13.5" customHeight="1">
      <c r="A61" s="50" t="s">
        <v>376</v>
      </c>
      <c r="B61" s="50" t="s">
        <v>52</v>
      </c>
      <c r="C61" s="51">
        <v>7</v>
      </c>
      <c r="D61" s="52">
        <v>42695</v>
      </c>
      <c r="E61" s="52">
        <v>42702</v>
      </c>
      <c r="F61" s="50" t="s">
        <v>50</v>
      </c>
      <c r="G61" s="53">
        <v>82</v>
      </c>
      <c r="H61" s="54">
        <v>0</v>
      </c>
      <c r="I61" s="55">
        <v>0</v>
      </c>
      <c r="J61" s="56">
        <v>0</v>
      </c>
      <c r="L61" s="58">
        <v>82</v>
      </c>
      <c r="M61" s="60">
        <v>0</v>
      </c>
    </row>
    <row r="62" spans="1:13" ht="13.5" customHeight="1">
      <c r="A62" s="50" t="s">
        <v>55</v>
      </c>
      <c r="B62" s="50" t="s">
        <v>52</v>
      </c>
      <c r="C62" s="51">
        <v>7</v>
      </c>
      <c r="D62" s="52">
        <v>42709</v>
      </c>
      <c r="E62" s="52">
        <v>42716</v>
      </c>
      <c r="F62" s="50" t="s">
        <v>50</v>
      </c>
      <c r="G62" s="53">
        <v>82</v>
      </c>
      <c r="H62" s="54">
        <v>15</v>
      </c>
      <c r="I62" s="55">
        <v>6</v>
      </c>
      <c r="J62" s="56">
        <v>0</v>
      </c>
      <c r="L62" s="58">
        <v>61</v>
      </c>
      <c r="M62" s="63">
        <v>25.609756097560975</v>
      </c>
    </row>
    <row r="63" spans="1:13" ht="13.5" customHeight="1">
      <c r="A63" s="50" t="s">
        <v>59</v>
      </c>
      <c r="B63" s="50" t="s">
        <v>52</v>
      </c>
      <c r="C63" s="51">
        <v>7</v>
      </c>
      <c r="D63" s="52">
        <v>42723</v>
      </c>
      <c r="E63" s="52">
        <v>42730</v>
      </c>
      <c r="F63" s="50" t="s">
        <v>50</v>
      </c>
      <c r="G63" s="53">
        <v>82</v>
      </c>
      <c r="H63" s="54">
        <v>0</v>
      </c>
      <c r="I63" s="55">
        <v>4</v>
      </c>
      <c r="J63" s="56">
        <v>0</v>
      </c>
      <c r="L63" s="58">
        <v>78</v>
      </c>
      <c r="M63" s="60">
        <v>4.8780487804878048</v>
      </c>
    </row>
    <row r="64" spans="1:13" ht="13.5" customHeight="1">
      <c r="A64" s="50" t="s">
        <v>330</v>
      </c>
      <c r="B64" s="50" t="s">
        <v>23</v>
      </c>
      <c r="C64" s="51">
        <v>7</v>
      </c>
      <c r="D64" s="52">
        <v>42527</v>
      </c>
      <c r="E64" s="52">
        <v>42534</v>
      </c>
      <c r="F64" s="50" t="s">
        <v>50</v>
      </c>
      <c r="G64" s="53">
        <v>82</v>
      </c>
      <c r="H64" s="54">
        <v>34</v>
      </c>
      <c r="I64" s="55">
        <v>21</v>
      </c>
      <c r="J64" s="56">
        <v>0</v>
      </c>
      <c r="K64" s="61">
        <v>5</v>
      </c>
      <c r="L64" s="58">
        <v>27</v>
      </c>
      <c r="M64" s="63">
        <v>67.073170731707322</v>
      </c>
    </row>
    <row r="65" spans="1:13" ht="13.5" customHeight="1">
      <c r="A65" s="50" t="s">
        <v>353</v>
      </c>
      <c r="B65" s="50" t="s">
        <v>23</v>
      </c>
      <c r="C65" s="51">
        <v>7</v>
      </c>
      <c r="D65" s="52">
        <v>42611</v>
      </c>
      <c r="E65" s="52">
        <v>42618</v>
      </c>
      <c r="F65" s="50" t="s">
        <v>50</v>
      </c>
      <c r="G65" s="53">
        <v>82</v>
      </c>
      <c r="H65" s="54">
        <v>29</v>
      </c>
      <c r="I65" s="55">
        <v>16</v>
      </c>
      <c r="J65" s="56">
        <v>0</v>
      </c>
      <c r="K65" s="61">
        <v>1</v>
      </c>
      <c r="L65" s="58">
        <v>37</v>
      </c>
      <c r="M65" s="63">
        <v>54.878048780487809</v>
      </c>
    </row>
    <row r="66" spans="1:13" ht="13.5" customHeight="1">
      <c r="A66" s="50" t="s">
        <v>324</v>
      </c>
      <c r="B66" s="50" t="s">
        <v>26</v>
      </c>
      <c r="C66" s="51">
        <v>7</v>
      </c>
      <c r="D66" s="52">
        <v>42502</v>
      </c>
      <c r="E66" s="52">
        <v>42509</v>
      </c>
      <c r="F66" s="50" t="s">
        <v>50</v>
      </c>
      <c r="G66" s="53">
        <v>79</v>
      </c>
      <c r="H66" s="54">
        <v>22</v>
      </c>
      <c r="I66" s="55">
        <v>23</v>
      </c>
      <c r="J66" s="56">
        <v>0</v>
      </c>
      <c r="K66" s="61">
        <v>1</v>
      </c>
      <c r="L66" s="58">
        <v>34</v>
      </c>
      <c r="M66" s="63">
        <v>56.962025316455694</v>
      </c>
    </row>
    <row r="67" spans="1:13" ht="13.5" customHeight="1">
      <c r="A67" s="50" t="s">
        <v>315</v>
      </c>
      <c r="B67" s="50" t="s">
        <v>49</v>
      </c>
      <c r="C67" s="51">
        <v>7</v>
      </c>
      <c r="D67" s="52">
        <v>42466</v>
      </c>
      <c r="E67" s="52">
        <v>42473</v>
      </c>
      <c r="F67" s="50" t="s">
        <v>53</v>
      </c>
      <c r="G67" s="53">
        <v>82</v>
      </c>
      <c r="H67" s="54">
        <v>46</v>
      </c>
      <c r="I67" s="55">
        <v>3</v>
      </c>
      <c r="J67" s="56">
        <v>0</v>
      </c>
      <c r="L67" s="58">
        <v>33</v>
      </c>
      <c r="M67" s="63">
        <v>59.756097560975604</v>
      </c>
    </row>
    <row r="68" spans="1:13" ht="13.5" customHeight="1">
      <c r="A68" s="50" t="s">
        <v>318</v>
      </c>
      <c r="B68" s="50" t="s">
        <v>49</v>
      </c>
      <c r="C68" s="51">
        <v>7</v>
      </c>
      <c r="D68" s="52">
        <v>42480</v>
      </c>
      <c r="E68" s="52">
        <v>42487</v>
      </c>
      <c r="F68" s="50" t="s">
        <v>53</v>
      </c>
      <c r="G68" s="53">
        <v>82</v>
      </c>
      <c r="H68" s="54">
        <v>4</v>
      </c>
      <c r="I68" s="55">
        <v>9</v>
      </c>
      <c r="J68" s="56">
        <v>4</v>
      </c>
      <c r="L68" s="58">
        <v>65</v>
      </c>
      <c r="M68" s="63">
        <v>20.73170731707317</v>
      </c>
    </row>
    <row r="69" spans="1:13" ht="13.5" customHeight="1">
      <c r="A69" s="50" t="s">
        <v>321</v>
      </c>
      <c r="B69" s="50" t="s">
        <v>49</v>
      </c>
      <c r="C69" s="51">
        <v>7</v>
      </c>
      <c r="D69" s="52">
        <v>42494</v>
      </c>
      <c r="E69" s="52">
        <v>42501</v>
      </c>
      <c r="F69" s="50" t="s">
        <v>53</v>
      </c>
      <c r="G69" s="53">
        <v>82</v>
      </c>
      <c r="H69" s="54">
        <v>2</v>
      </c>
      <c r="I69" s="55">
        <v>10</v>
      </c>
      <c r="J69" s="56">
        <v>1</v>
      </c>
      <c r="L69" s="58">
        <v>69</v>
      </c>
      <c r="M69" s="64">
        <v>15.853658536585364</v>
      </c>
    </row>
    <row r="70" spans="1:13" ht="13.5" customHeight="1">
      <c r="A70" s="50" t="s">
        <v>326</v>
      </c>
      <c r="B70" s="50" t="s">
        <v>49</v>
      </c>
      <c r="C70" s="51">
        <v>7</v>
      </c>
      <c r="D70" s="52">
        <v>42508</v>
      </c>
      <c r="E70" s="52">
        <v>42515</v>
      </c>
      <c r="F70" s="50" t="s">
        <v>53</v>
      </c>
      <c r="G70" s="53">
        <v>82</v>
      </c>
      <c r="H70" s="54">
        <v>0</v>
      </c>
      <c r="I70" s="55">
        <v>5</v>
      </c>
      <c r="J70" s="56">
        <v>1</v>
      </c>
      <c r="L70" s="58">
        <v>76</v>
      </c>
      <c r="M70" s="60">
        <v>7.3170731707317067</v>
      </c>
    </row>
    <row r="71" spans="1:13" ht="13.5" customHeight="1">
      <c r="A71" s="50" t="s">
        <v>329</v>
      </c>
      <c r="B71" s="50" t="s">
        <v>49</v>
      </c>
      <c r="C71" s="51">
        <v>7</v>
      </c>
      <c r="D71" s="52">
        <v>42522</v>
      </c>
      <c r="E71" s="52">
        <v>42529</v>
      </c>
      <c r="F71" s="50" t="s">
        <v>53</v>
      </c>
      <c r="G71" s="53">
        <v>82</v>
      </c>
      <c r="H71" s="54">
        <v>19</v>
      </c>
      <c r="I71" s="55">
        <v>3</v>
      </c>
      <c r="J71" s="56">
        <v>3</v>
      </c>
      <c r="L71" s="58">
        <v>57</v>
      </c>
      <c r="M71" s="63">
        <v>30.487804878048777</v>
      </c>
    </row>
    <row r="72" spans="1:13" ht="13.5" customHeight="1">
      <c r="A72" s="50" t="s">
        <v>334</v>
      </c>
      <c r="B72" s="50" t="s">
        <v>49</v>
      </c>
      <c r="C72" s="51">
        <v>7</v>
      </c>
      <c r="D72" s="52">
        <v>42536</v>
      </c>
      <c r="E72" s="52">
        <v>42543</v>
      </c>
      <c r="F72" s="50" t="s">
        <v>53</v>
      </c>
      <c r="G72" s="53">
        <v>82</v>
      </c>
      <c r="H72" s="54">
        <v>32</v>
      </c>
      <c r="I72" s="55">
        <v>12</v>
      </c>
      <c r="J72" s="56">
        <v>2</v>
      </c>
      <c r="L72" s="58">
        <v>36</v>
      </c>
      <c r="M72" s="63">
        <v>56.09756097560976</v>
      </c>
    </row>
    <row r="73" spans="1:13" ht="13.5" customHeight="1">
      <c r="A73" s="50" t="s">
        <v>336</v>
      </c>
      <c r="B73" s="50" t="s">
        <v>49</v>
      </c>
      <c r="C73" s="51">
        <v>7</v>
      </c>
      <c r="D73" s="52">
        <v>42550</v>
      </c>
      <c r="E73" s="52">
        <v>42557</v>
      </c>
      <c r="F73" s="50" t="s">
        <v>53</v>
      </c>
      <c r="G73" s="53">
        <v>82</v>
      </c>
      <c r="H73" s="54">
        <v>21</v>
      </c>
      <c r="I73" s="55">
        <v>3</v>
      </c>
      <c r="J73" s="56">
        <v>1</v>
      </c>
      <c r="L73" s="58">
        <v>57</v>
      </c>
      <c r="M73" s="63">
        <v>30.487804878048777</v>
      </c>
    </row>
    <row r="74" spans="1:13" ht="13.5" customHeight="1">
      <c r="A74" s="49" t="s">
        <v>340</v>
      </c>
      <c r="B74" s="50" t="s">
        <v>49</v>
      </c>
      <c r="C74" s="51">
        <v>7</v>
      </c>
      <c r="D74" s="52">
        <v>42564</v>
      </c>
      <c r="E74" s="52">
        <v>42571</v>
      </c>
      <c r="F74" s="50" t="s">
        <v>53</v>
      </c>
      <c r="G74" s="53">
        <v>82</v>
      </c>
      <c r="H74" s="54">
        <v>82</v>
      </c>
      <c r="I74" s="55">
        <v>0</v>
      </c>
      <c r="J74" s="56">
        <v>0</v>
      </c>
      <c r="L74" s="58">
        <v>0</v>
      </c>
      <c r="M74" s="59">
        <v>100</v>
      </c>
    </row>
    <row r="75" spans="1:13" ht="13.5" customHeight="1">
      <c r="A75" s="50" t="s">
        <v>345</v>
      </c>
      <c r="B75" s="50" t="s">
        <v>49</v>
      </c>
      <c r="C75" s="51">
        <v>7</v>
      </c>
      <c r="D75" s="52">
        <v>42578</v>
      </c>
      <c r="E75" s="52">
        <v>42585</v>
      </c>
      <c r="F75" s="50" t="s">
        <v>53</v>
      </c>
      <c r="G75" s="53">
        <v>82</v>
      </c>
      <c r="H75" s="54">
        <v>55</v>
      </c>
      <c r="I75" s="55">
        <v>0</v>
      </c>
      <c r="J75" s="56">
        <v>1</v>
      </c>
      <c r="L75" s="58">
        <v>26</v>
      </c>
      <c r="M75" s="63">
        <v>68.292682926829272</v>
      </c>
    </row>
    <row r="76" spans="1:13" ht="13.5" customHeight="1">
      <c r="A76" s="65" t="s">
        <v>350</v>
      </c>
      <c r="B76" s="50" t="s">
        <v>49</v>
      </c>
      <c r="C76" s="51">
        <v>7</v>
      </c>
      <c r="D76" s="52">
        <v>42592</v>
      </c>
      <c r="E76" s="52">
        <v>42599</v>
      </c>
      <c r="F76" s="50" t="s">
        <v>53</v>
      </c>
      <c r="G76" s="53">
        <v>82</v>
      </c>
      <c r="H76" s="54">
        <v>53</v>
      </c>
      <c r="I76" s="55">
        <v>18</v>
      </c>
      <c r="J76" s="56">
        <v>1</v>
      </c>
      <c r="K76" s="61">
        <v>3</v>
      </c>
      <c r="L76" s="58">
        <v>10</v>
      </c>
      <c r="M76" s="66">
        <v>87.804878048780481</v>
      </c>
    </row>
    <row r="77" spans="1:13" ht="13.5" customHeight="1">
      <c r="A77" s="50" t="s">
        <v>352</v>
      </c>
      <c r="B77" s="50" t="s">
        <v>49</v>
      </c>
      <c r="C77" s="51">
        <v>7</v>
      </c>
      <c r="D77" s="52">
        <v>42606</v>
      </c>
      <c r="E77" s="52">
        <v>42613</v>
      </c>
      <c r="F77" s="50" t="s">
        <v>53</v>
      </c>
      <c r="G77" s="53">
        <v>82</v>
      </c>
      <c r="H77" s="54">
        <v>16</v>
      </c>
      <c r="I77" s="55">
        <v>4</v>
      </c>
      <c r="J77" s="56">
        <v>0</v>
      </c>
      <c r="L77" s="58">
        <v>62</v>
      </c>
      <c r="M77" s="63">
        <v>24.390243902439025</v>
      </c>
    </row>
    <row r="78" spans="1:13" ht="13.5" customHeight="1">
      <c r="A78" s="50" t="s">
        <v>357</v>
      </c>
      <c r="B78" s="50" t="s">
        <v>49</v>
      </c>
      <c r="C78" s="51">
        <v>7</v>
      </c>
      <c r="D78" s="52">
        <v>42620</v>
      </c>
      <c r="E78" s="52">
        <v>42627</v>
      </c>
      <c r="F78" s="50" t="s">
        <v>53</v>
      </c>
      <c r="G78" s="53">
        <v>82</v>
      </c>
      <c r="H78" s="54">
        <v>41</v>
      </c>
      <c r="I78" s="55">
        <v>13</v>
      </c>
      <c r="J78" s="56">
        <v>0</v>
      </c>
      <c r="K78" s="61">
        <v>2</v>
      </c>
      <c r="L78" s="58">
        <v>28</v>
      </c>
      <c r="M78" s="63">
        <v>65.853658536585371</v>
      </c>
    </row>
    <row r="79" spans="1:13" ht="13.5" customHeight="1">
      <c r="A79" s="50" t="s">
        <v>359</v>
      </c>
      <c r="B79" s="50" t="s">
        <v>49</v>
      </c>
      <c r="C79" s="51">
        <v>7</v>
      </c>
      <c r="D79" s="52">
        <v>42634</v>
      </c>
      <c r="E79" s="52">
        <v>42641</v>
      </c>
      <c r="F79" s="50" t="s">
        <v>53</v>
      </c>
      <c r="G79" s="53">
        <v>82</v>
      </c>
      <c r="H79" s="54">
        <v>38</v>
      </c>
      <c r="I79" s="55">
        <v>12</v>
      </c>
      <c r="J79" s="56">
        <v>0</v>
      </c>
      <c r="L79" s="58">
        <v>32</v>
      </c>
      <c r="M79" s="63">
        <v>60.975609756097555</v>
      </c>
    </row>
    <row r="80" spans="1:13" ht="13.5" customHeight="1">
      <c r="A80" s="50" t="s">
        <v>363</v>
      </c>
      <c r="B80" s="50" t="s">
        <v>49</v>
      </c>
      <c r="C80" s="51">
        <v>7</v>
      </c>
      <c r="D80" s="52">
        <v>42648</v>
      </c>
      <c r="E80" s="52">
        <v>42655</v>
      </c>
      <c r="F80" s="50" t="s">
        <v>53</v>
      </c>
      <c r="G80" s="53">
        <v>82</v>
      </c>
      <c r="H80" s="54">
        <v>32</v>
      </c>
      <c r="I80" s="55">
        <v>4</v>
      </c>
      <c r="J80" s="56">
        <v>0</v>
      </c>
      <c r="L80" s="58">
        <v>46</v>
      </c>
      <c r="M80" s="63">
        <v>43.90243902439024</v>
      </c>
    </row>
    <row r="81" spans="1:13" ht="13.5" customHeight="1">
      <c r="A81" s="49" t="s">
        <v>367</v>
      </c>
      <c r="B81" s="50" t="s">
        <v>49</v>
      </c>
      <c r="C81" s="51">
        <v>7</v>
      </c>
      <c r="D81" s="52">
        <v>42662</v>
      </c>
      <c r="E81" s="52">
        <v>42669</v>
      </c>
      <c r="F81" s="50" t="s">
        <v>53</v>
      </c>
      <c r="G81" s="53">
        <v>82</v>
      </c>
      <c r="H81" s="54">
        <v>82</v>
      </c>
      <c r="I81" s="55">
        <v>0</v>
      </c>
      <c r="J81" s="56">
        <v>0</v>
      </c>
      <c r="L81" s="58">
        <v>0</v>
      </c>
      <c r="M81" s="59">
        <v>100</v>
      </c>
    </row>
    <row r="82" spans="1:13" ht="13.5" customHeight="1">
      <c r="A82" s="65" t="s">
        <v>371</v>
      </c>
      <c r="B82" s="50" t="s">
        <v>49</v>
      </c>
      <c r="C82" s="51">
        <v>7</v>
      </c>
      <c r="D82" s="52">
        <v>42676</v>
      </c>
      <c r="E82" s="52">
        <v>42683</v>
      </c>
      <c r="F82" s="50" t="s">
        <v>53</v>
      </c>
      <c r="G82" s="53">
        <v>82</v>
      </c>
      <c r="H82" s="54">
        <v>0</v>
      </c>
      <c r="I82" s="55">
        <v>2</v>
      </c>
      <c r="J82" s="56">
        <v>1</v>
      </c>
      <c r="L82" s="58">
        <v>79</v>
      </c>
      <c r="M82" s="60">
        <v>3.6585365853658534</v>
      </c>
    </row>
    <row r="83" spans="1:13" ht="13.5" customHeight="1">
      <c r="A83" s="65" t="s">
        <v>375</v>
      </c>
      <c r="B83" s="50" t="s">
        <v>49</v>
      </c>
      <c r="C83" s="51">
        <v>7</v>
      </c>
      <c r="D83" s="52">
        <v>42690</v>
      </c>
      <c r="E83" s="52">
        <v>42697</v>
      </c>
      <c r="F83" s="50" t="s">
        <v>53</v>
      </c>
      <c r="G83" s="53">
        <v>82</v>
      </c>
      <c r="H83" s="54">
        <v>0</v>
      </c>
      <c r="I83" s="55">
        <v>0</v>
      </c>
      <c r="J83" s="56">
        <v>0</v>
      </c>
      <c r="L83" s="58">
        <v>82</v>
      </c>
      <c r="M83" s="60">
        <v>0</v>
      </c>
    </row>
    <row r="84" spans="1:13" ht="13.5" customHeight="1">
      <c r="A84" s="50" t="s">
        <v>54</v>
      </c>
      <c r="B84" s="50" t="s">
        <v>49</v>
      </c>
      <c r="C84" s="51">
        <v>7</v>
      </c>
      <c r="D84" s="52">
        <v>42704</v>
      </c>
      <c r="E84" s="52">
        <v>42711</v>
      </c>
      <c r="F84" s="50" t="s">
        <v>53</v>
      </c>
      <c r="G84" s="53">
        <v>82</v>
      </c>
      <c r="H84" s="54">
        <v>0</v>
      </c>
      <c r="I84" s="55">
        <v>3</v>
      </c>
      <c r="J84" s="56">
        <v>1</v>
      </c>
      <c r="L84" s="58">
        <v>78</v>
      </c>
      <c r="M84" s="60">
        <v>4.8780487804878048</v>
      </c>
    </row>
    <row r="85" spans="1:13" ht="13.5" customHeight="1">
      <c r="A85" s="50" t="s">
        <v>58</v>
      </c>
      <c r="B85" s="50" t="s">
        <v>49</v>
      </c>
      <c r="C85" s="51">
        <v>7</v>
      </c>
      <c r="D85" s="52">
        <v>42718</v>
      </c>
      <c r="E85" s="52">
        <v>42725</v>
      </c>
      <c r="F85" s="50" t="s">
        <v>53</v>
      </c>
      <c r="G85" s="53">
        <v>82</v>
      </c>
      <c r="H85" s="54">
        <v>0</v>
      </c>
      <c r="I85" s="55">
        <v>1</v>
      </c>
      <c r="J85" s="56">
        <v>0</v>
      </c>
      <c r="L85" s="58">
        <v>81</v>
      </c>
      <c r="M85" s="60">
        <v>1.2195121951219512</v>
      </c>
    </row>
    <row r="86" spans="1:13" ht="13.5" customHeight="1">
      <c r="A86" s="50" t="s">
        <v>203</v>
      </c>
      <c r="B86" s="50" t="s">
        <v>49</v>
      </c>
      <c r="C86" s="51">
        <v>7</v>
      </c>
      <c r="D86" s="52">
        <v>42732</v>
      </c>
      <c r="E86" s="52">
        <v>42739</v>
      </c>
      <c r="F86" s="50" t="s">
        <v>53</v>
      </c>
      <c r="G86" s="53">
        <v>82</v>
      </c>
      <c r="H86" s="54">
        <v>0</v>
      </c>
      <c r="I86" s="55">
        <v>0</v>
      </c>
      <c r="J86" s="56">
        <v>0</v>
      </c>
      <c r="L86" s="58">
        <v>82</v>
      </c>
      <c r="M86" s="60">
        <v>0</v>
      </c>
    </row>
    <row r="87" spans="1:13" ht="13.5" customHeight="1">
      <c r="A87" s="65" t="s">
        <v>316</v>
      </c>
      <c r="B87" s="50" t="s">
        <v>314</v>
      </c>
      <c r="C87" s="51">
        <v>7</v>
      </c>
      <c r="D87" s="52">
        <v>42468</v>
      </c>
      <c r="E87" s="52">
        <v>42475</v>
      </c>
      <c r="F87" s="50" t="s">
        <v>53</v>
      </c>
      <c r="G87" s="53">
        <v>74</v>
      </c>
      <c r="H87" s="54">
        <v>20</v>
      </c>
      <c r="I87" s="55">
        <v>3</v>
      </c>
      <c r="J87" s="56">
        <v>3</v>
      </c>
      <c r="L87" s="58">
        <v>48</v>
      </c>
      <c r="M87" s="63">
        <v>35.135135135135137</v>
      </c>
    </row>
    <row r="88" spans="1:13" ht="13.5" customHeight="1">
      <c r="A88" s="50" t="s">
        <v>319</v>
      </c>
      <c r="B88" s="50" t="s">
        <v>314</v>
      </c>
      <c r="C88" s="51">
        <v>7</v>
      </c>
      <c r="D88" s="52">
        <v>42482</v>
      </c>
      <c r="E88" s="52">
        <v>42489</v>
      </c>
      <c r="F88" s="50" t="s">
        <v>53</v>
      </c>
      <c r="G88" s="53">
        <v>74</v>
      </c>
      <c r="H88" s="54">
        <v>0</v>
      </c>
      <c r="I88" s="55">
        <v>0</v>
      </c>
      <c r="J88" s="56">
        <v>0</v>
      </c>
      <c r="L88" s="58">
        <v>74</v>
      </c>
      <c r="M88" s="60">
        <v>0</v>
      </c>
    </row>
    <row r="89" spans="1:13" ht="13.5" customHeight="1">
      <c r="A89" s="50" t="s">
        <v>325</v>
      </c>
      <c r="B89" s="50" t="s">
        <v>52</v>
      </c>
      <c r="C89" s="51">
        <v>7</v>
      </c>
      <c r="D89" s="52">
        <v>42506</v>
      </c>
      <c r="E89" s="52">
        <v>42513</v>
      </c>
      <c r="F89" s="50" t="s">
        <v>53</v>
      </c>
      <c r="G89" s="53">
        <v>82</v>
      </c>
      <c r="H89" s="54">
        <v>1</v>
      </c>
      <c r="I89" s="55">
        <v>8</v>
      </c>
      <c r="J89" s="56">
        <v>1</v>
      </c>
      <c r="L89" s="58">
        <v>72</v>
      </c>
      <c r="M89" s="64">
        <v>12.195121951219512</v>
      </c>
    </row>
    <row r="90" spans="1:13" ht="13.5" customHeight="1">
      <c r="A90" s="50" t="s">
        <v>339</v>
      </c>
      <c r="B90" s="50" t="s">
        <v>52</v>
      </c>
      <c r="C90" s="51">
        <v>7</v>
      </c>
      <c r="D90" s="52">
        <v>42562</v>
      </c>
      <c r="E90" s="52">
        <v>42569</v>
      </c>
      <c r="F90" s="50" t="s">
        <v>53</v>
      </c>
      <c r="G90" s="53">
        <v>82</v>
      </c>
      <c r="H90" s="54">
        <v>20</v>
      </c>
      <c r="I90" s="55">
        <v>3</v>
      </c>
      <c r="J90" s="56">
        <v>0</v>
      </c>
      <c r="L90" s="58">
        <v>59</v>
      </c>
      <c r="M90" s="63">
        <v>28.04878048780488</v>
      </c>
    </row>
    <row r="91" spans="1:13" ht="13.5" customHeight="1">
      <c r="A91" s="50" t="s">
        <v>344</v>
      </c>
      <c r="B91" s="50" t="s">
        <v>52</v>
      </c>
      <c r="C91" s="51">
        <v>7</v>
      </c>
      <c r="D91" s="52">
        <v>42576</v>
      </c>
      <c r="E91" s="52">
        <v>42583</v>
      </c>
      <c r="F91" s="50" t="s">
        <v>53</v>
      </c>
      <c r="G91" s="53">
        <v>82</v>
      </c>
      <c r="H91" s="54">
        <v>16</v>
      </c>
      <c r="I91" s="55">
        <v>0</v>
      </c>
      <c r="J91" s="56">
        <v>0</v>
      </c>
      <c r="L91" s="58">
        <v>66</v>
      </c>
      <c r="M91" s="64">
        <v>19.512195121951219</v>
      </c>
    </row>
    <row r="92" spans="1:13" ht="13.5" customHeight="1">
      <c r="A92" s="50" t="s">
        <v>349</v>
      </c>
      <c r="B92" s="50" t="s">
        <v>52</v>
      </c>
      <c r="C92" s="51">
        <v>7</v>
      </c>
      <c r="D92" s="52">
        <v>42590</v>
      </c>
      <c r="E92" s="52">
        <v>42597</v>
      </c>
      <c r="F92" s="50" t="s">
        <v>53</v>
      </c>
      <c r="G92" s="53">
        <v>82</v>
      </c>
      <c r="H92" s="54">
        <v>16</v>
      </c>
      <c r="I92" s="55">
        <v>3</v>
      </c>
      <c r="J92" s="56">
        <v>0</v>
      </c>
      <c r="L92" s="58">
        <v>63</v>
      </c>
      <c r="M92" s="63">
        <v>23.170731707317074</v>
      </c>
    </row>
    <row r="93" spans="1:13" ht="13.5" customHeight="1">
      <c r="A93" s="50" t="s">
        <v>362</v>
      </c>
      <c r="B93" s="50" t="s">
        <v>52</v>
      </c>
      <c r="C93" s="51">
        <v>7</v>
      </c>
      <c r="D93" s="52">
        <v>42646</v>
      </c>
      <c r="E93" s="52">
        <v>42653</v>
      </c>
      <c r="F93" s="50" t="s">
        <v>53</v>
      </c>
      <c r="G93" s="53">
        <v>82</v>
      </c>
      <c r="H93" s="54">
        <v>8</v>
      </c>
      <c r="I93" s="55">
        <v>4</v>
      </c>
      <c r="J93" s="56">
        <v>0</v>
      </c>
      <c r="L93" s="58">
        <v>70</v>
      </c>
      <c r="M93" s="64">
        <v>14.634146341463413</v>
      </c>
    </row>
    <row r="94" spans="1:13" ht="13.5" customHeight="1">
      <c r="A94" s="50" t="s">
        <v>366</v>
      </c>
      <c r="B94" s="50" t="s">
        <v>52</v>
      </c>
      <c r="C94" s="51">
        <v>7</v>
      </c>
      <c r="D94" s="52">
        <v>42660</v>
      </c>
      <c r="E94" s="52">
        <v>42667</v>
      </c>
      <c r="F94" s="50" t="s">
        <v>53</v>
      </c>
      <c r="G94" s="53">
        <v>82</v>
      </c>
      <c r="H94" s="54">
        <v>7</v>
      </c>
      <c r="I94" s="55">
        <v>3</v>
      </c>
      <c r="J94" s="56">
        <v>0</v>
      </c>
      <c r="L94" s="58">
        <v>72</v>
      </c>
      <c r="M94" s="64">
        <v>12.195121951219512</v>
      </c>
    </row>
    <row r="95" spans="1:13" ht="13.5" customHeight="1">
      <c r="A95" s="50" t="s">
        <v>370</v>
      </c>
      <c r="B95" s="50" t="s">
        <v>52</v>
      </c>
      <c r="C95" s="51">
        <v>7</v>
      </c>
      <c r="D95" s="52">
        <v>42674</v>
      </c>
      <c r="E95" s="52">
        <v>42681</v>
      </c>
      <c r="F95" s="50" t="s">
        <v>53</v>
      </c>
      <c r="G95" s="53">
        <v>82</v>
      </c>
      <c r="H95" s="54">
        <v>0</v>
      </c>
      <c r="I95" s="55">
        <v>0</v>
      </c>
      <c r="J95" s="56">
        <v>0</v>
      </c>
      <c r="L95" s="58">
        <v>82</v>
      </c>
      <c r="M95" s="60">
        <v>0</v>
      </c>
    </row>
    <row r="96" spans="1:13" ht="13.5" customHeight="1">
      <c r="A96" s="65" t="s">
        <v>374</v>
      </c>
      <c r="B96" s="50" t="s">
        <v>52</v>
      </c>
      <c r="C96" s="51">
        <v>7</v>
      </c>
      <c r="D96" s="52">
        <v>42688</v>
      </c>
      <c r="E96" s="52">
        <v>42695</v>
      </c>
      <c r="F96" s="50" t="s">
        <v>53</v>
      </c>
      <c r="G96" s="53">
        <v>82</v>
      </c>
      <c r="H96" s="54">
        <v>21</v>
      </c>
      <c r="I96" s="55">
        <v>2</v>
      </c>
      <c r="J96" s="56">
        <v>0</v>
      </c>
      <c r="L96" s="58">
        <v>59</v>
      </c>
      <c r="M96" s="63">
        <v>28.04878048780488</v>
      </c>
    </row>
    <row r="97" spans="1:13" ht="13.5" customHeight="1">
      <c r="A97" s="50" t="s">
        <v>51</v>
      </c>
      <c r="B97" s="50" t="s">
        <v>52</v>
      </c>
      <c r="C97" s="51">
        <v>7</v>
      </c>
      <c r="D97" s="52">
        <v>42702</v>
      </c>
      <c r="E97" s="52">
        <v>42709</v>
      </c>
      <c r="F97" s="50" t="s">
        <v>53</v>
      </c>
      <c r="G97" s="53">
        <v>82</v>
      </c>
      <c r="H97" s="54">
        <v>0</v>
      </c>
      <c r="I97" s="55">
        <v>1</v>
      </c>
      <c r="J97" s="56">
        <v>0</v>
      </c>
      <c r="L97" s="58">
        <v>81</v>
      </c>
      <c r="M97" s="60">
        <v>1.2195121951219512</v>
      </c>
    </row>
    <row r="98" spans="1:13" ht="13.5" customHeight="1">
      <c r="A98" s="50" t="s">
        <v>57</v>
      </c>
      <c r="B98" s="50" t="s">
        <v>52</v>
      </c>
      <c r="C98" s="51">
        <v>7</v>
      </c>
      <c r="D98" s="52">
        <v>42716</v>
      </c>
      <c r="E98" s="52">
        <v>42723</v>
      </c>
      <c r="F98" s="50" t="s">
        <v>53</v>
      </c>
      <c r="G98" s="53">
        <v>82</v>
      </c>
      <c r="H98" s="54">
        <v>0</v>
      </c>
      <c r="I98" s="55">
        <v>0</v>
      </c>
      <c r="J98" s="56">
        <v>0</v>
      </c>
      <c r="L98" s="58">
        <v>82</v>
      </c>
      <c r="M98" s="60">
        <v>0</v>
      </c>
    </row>
    <row r="99" spans="1:13" ht="13.5" customHeight="1">
      <c r="A99" s="50" t="s">
        <v>202</v>
      </c>
      <c r="B99" s="50" t="s">
        <v>52</v>
      </c>
      <c r="C99" s="51">
        <v>7</v>
      </c>
      <c r="D99" s="52">
        <v>42730</v>
      </c>
      <c r="E99" s="52">
        <v>42737</v>
      </c>
      <c r="F99" s="50" t="s">
        <v>53</v>
      </c>
      <c r="G99" s="53">
        <v>82</v>
      </c>
      <c r="H99" s="54">
        <v>0</v>
      </c>
      <c r="I99" s="55">
        <v>0</v>
      </c>
      <c r="J99" s="56">
        <v>0</v>
      </c>
      <c r="L99" s="58">
        <v>82</v>
      </c>
      <c r="M99" s="60">
        <v>0</v>
      </c>
    </row>
    <row r="100" spans="1:13" ht="13.5" customHeight="1">
      <c r="A100" s="50" t="s">
        <v>333</v>
      </c>
      <c r="B100" s="50" t="s">
        <v>23</v>
      </c>
      <c r="C100" s="51">
        <v>7</v>
      </c>
      <c r="D100" s="52">
        <v>42534</v>
      </c>
      <c r="E100" s="52">
        <v>42541</v>
      </c>
      <c r="F100" s="50" t="s">
        <v>53</v>
      </c>
      <c r="G100" s="53">
        <v>82</v>
      </c>
      <c r="H100" s="54">
        <v>11</v>
      </c>
      <c r="I100" s="55">
        <v>6</v>
      </c>
      <c r="J100" s="56">
        <v>2</v>
      </c>
      <c r="L100" s="58">
        <v>63</v>
      </c>
      <c r="M100" s="63">
        <v>23.170731707317074</v>
      </c>
    </row>
    <row r="101" spans="1:13" ht="13.5" customHeight="1">
      <c r="A101" s="50" t="s">
        <v>356</v>
      </c>
      <c r="B101" s="50" t="s">
        <v>23</v>
      </c>
      <c r="C101" s="51">
        <v>7</v>
      </c>
      <c r="D101" s="52">
        <v>42618</v>
      </c>
      <c r="E101" s="52">
        <v>42625</v>
      </c>
      <c r="F101" s="50" t="s">
        <v>53</v>
      </c>
      <c r="G101" s="53">
        <v>82</v>
      </c>
      <c r="H101" s="54">
        <v>31</v>
      </c>
      <c r="I101" s="55">
        <v>9</v>
      </c>
      <c r="J101" s="56">
        <v>0</v>
      </c>
      <c r="L101" s="58">
        <v>42</v>
      </c>
      <c r="M101" s="63">
        <v>48.780487804878049</v>
      </c>
    </row>
    <row r="102" spans="1:13" ht="13.5" customHeight="1">
      <c r="A102" s="50" t="s">
        <v>327</v>
      </c>
      <c r="B102" s="50" t="s">
        <v>26</v>
      </c>
      <c r="C102" s="51">
        <v>7</v>
      </c>
      <c r="D102" s="52">
        <v>42509</v>
      </c>
      <c r="E102" s="52">
        <v>42516</v>
      </c>
      <c r="F102" s="50" t="s">
        <v>53</v>
      </c>
      <c r="G102" s="53">
        <v>79</v>
      </c>
      <c r="H102" s="54">
        <v>33</v>
      </c>
      <c r="I102" s="55">
        <v>7</v>
      </c>
      <c r="J102" s="56">
        <v>0</v>
      </c>
      <c r="L102" s="58">
        <v>39</v>
      </c>
      <c r="M102" s="63">
        <v>50.63291139240507</v>
      </c>
    </row>
    <row r="103" spans="1:13" ht="13.5" customHeight="1">
      <c r="A103" s="65" t="s">
        <v>61</v>
      </c>
      <c r="B103" s="50" t="s">
        <v>62</v>
      </c>
      <c r="C103" s="51">
        <v>7</v>
      </c>
      <c r="D103" s="52">
        <v>42479</v>
      </c>
      <c r="E103" s="52">
        <v>42486</v>
      </c>
      <c r="F103" s="50" t="s">
        <v>63</v>
      </c>
      <c r="G103" s="53">
        <v>53</v>
      </c>
      <c r="H103" s="54">
        <v>33</v>
      </c>
      <c r="I103" s="55">
        <v>15</v>
      </c>
      <c r="J103" s="56">
        <v>0</v>
      </c>
      <c r="K103" s="61">
        <v>4</v>
      </c>
      <c r="L103" s="58">
        <v>5</v>
      </c>
      <c r="M103" s="59">
        <v>90.566037735849036</v>
      </c>
    </row>
    <row r="104" spans="1:13" ht="13.5" customHeight="1">
      <c r="A104" s="50" t="s">
        <v>64</v>
      </c>
      <c r="B104" s="50" t="s">
        <v>62</v>
      </c>
      <c r="C104" s="51">
        <v>7</v>
      </c>
      <c r="D104" s="52">
        <v>42486</v>
      </c>
      <c r="E104" s="52">
        <v>42493</v>
      </c>
      <c r="F104" s="50" t="s">
        <v>63</v>
      </c>
      <c r="G104" s="53">
        <v>53</v>
      </c>
      <c r="H104" s="54">
        <v>4</v>
      </c>
      <c r="I104" s="55">
        <v>18</v>
      </c>
      <c r="J104" s="56">
        <v>1</v>
      </c>
      <c r="L104" s="58">
        <v>30</v>
      </c>
      <c r="M104" s="63">
        <v>43.396226415094333</v>
      </c>
    </row>
    <row r="105" spans="1:13" ht="13.5" customHeight="1">
      <c r="A105" s="50" t="s">
        <v>65</v>
      </c>
      <c r="B105" s="50" t="s">
        <v>62</v>
      </c>
      <c r="C105" s="51">
        <v>7</v>
      </c>
      <c r="D105" s="52">
        <v>42507</v>
      </c>
      <c r="E105" s="52">
        <v>42514</v>
      </c>
      <c r="F105" s="50" t="s">
        <v>63</v>
      </c>
      <c r="G105" s="53">
        <v>53</v>
      </c>
      <c r="H105" s="54">
        <v>15</v>
      </c>
      <c r="I105" s="55">
        <v>3</v>
      </c>
      <c r="J105" s="56">
        <v>0</v>
      </c>
      <c r="L105" s="58">
        <v>35</v>
      </c>
      <c r="M105" s="63">
        <v>33.962264150943398</v>
      </c>
    </row>
    <row r="106" spans="1:13" ht="13.5" customHeight="1">
      <c r="A106" s="50" t="s">
        <v>66</v>
      </c>
      <c r="B106" s="50" t="s">
        <v>62</v>
      </c>
      <c r="C106" s="51">
        <v>7</v>
      </c>
      <c r="D106" s="52">
        <v>42514</v>
      </c>
      <c r="E106" s="52">
        <v>42521</v>
      </c>
      <c r="F106" s="50" t="s">
        <v>63</v>
      </c>
      <c r="G106" s="53">
        <v>53</v>
      </c>
      <c r="H106" s="54">
        <v>19</v>
      </c>
      <c r="I106" s="55">
        <v>10</v>
      </c>
      <c r="J106" s="56">
        <v>0</v>
      </c>
      <c r="L106" s="58">
        <v>24</v>
      </c>
      <c r="M106" s="63">
        <v>54.716981132075468</v>
      </c>
    </row>
    <row r="107" spans="1:13" ht="13.5" customHeight="1">
      <c r="A107" s="50" t="s">
        <v>67</v>
      </c>
      <c r="B107" s="50" t="s">
        <v>62</v>
      </c>
      <c r="C107" s="51">
        <v>7</v>
      </c>
      <c r="D107" s="52">
        <v>42535</v>
      </c>
      <c r="E107" s="52">
        <v>42542</v>
      </c>
      <c r="F107" s="50" t="s">
        <v>63</v>
      </c>
      <c r="G107" s="53">
        <v>53</v>
      </c>
      <c r="H107" s="54">
        <v>16</v>
      </c>
      <c r="I107" s="55">
        <v>9</v>
      </c>
      <c r="J107" s="56">
        <v>0</v>
      </c>
      <c r="L107" s="58">
        <v>28</v>
      </c>
      <c r="M107" s="63">
        <v>47.169811320754718</v>
      </c>
    </row>
    <row r="108" spans="1:13" ht="13.5" customHeight="1">
      <c r="A108" s="50" t="s">
        <v>68</v>
      </c>
      <c r="B108" s="50" t="s">
        <v>62</v>
      </c>
      <c r="C108" s="51">
        <v>7</v>
      </c>
      <c r="D108" s="52">
        <v>42542</v>
      </c>
      <c r="E108" s="52">
        <v>42549</v>
      </c>
      <c r="F108" s="50" t="s">
        <v>63</v>
      </c>
      <c r="G108" s="53">
        <v>53</v>
      </c>
      <c r="H108" s="54">
        <v>13</v>
      </c>
      <c r="I108" s="55">
        <v>1</v>
      </c>
      <c r="J108" s="56">
        <v>0</v>
      </c>
      <c r="L108" s="58">
        <v>39</v>
      </c>
      <c r="M108" s="63">
        <v>26.415094339622637</v>
      </c>
    </row>
    <row r="109" spans="1:13" ht="13.5" customHeight="1">
      <c r="A109" s="50" t="s">
        <v>69</v>
      </c>
      <c r="B109" s="50" t="s">
        <v>62</v>
      </c>
      <c r="C109" s="51">
        <v>7</v>
      </c>
      <c r="D109" s="52">
        <v>42563</v>
      </c>
      <c r="E109" s="52">
        <v>42570</v>
      </c>
      <c r="F109" s="50" t="s">
        <v>63</v>
      </c>
      <c r="G109" s="53">
        <v>53</v>
      </c>
      <c r="H109" s="54">
        <v>0</v>
      </c>
      <c r="I109" s="55">
        <v>8</v>
      </c>
      <c r="J109" s="56">
        <v>1</v>
      </c>
      <c r="L109" s="58">
        <v>44</v>
      </c>
      <c r="M109" s="64">
        <v>16.981132075471699</v>
      </c>
    </row>
    <row r="110" spans="1:13" ht="13.5" customHeight="1">
      <c r="A110" s="50" t="s">
        <v>70</v>
      </c>
      <c r="B110" s="50" t="s">
        <v>62</v>
      </c>
      <c r="C110" s="51">
        <v>7</v>
      </c>
      <c r="D110" s="52">
        <v>42570</v>
      </c>
      <c r="E110" s="52">
        <v>42577</v>
      </c>
      <c r="F110" s="50" t="s">
        <v>63</v>
      </c>
      <c r="G110" s="53">
        <v>53</v>
      </c>
      <c r="H110" s="54">
        <v>15</v>
      </c>
      <c r="I110" s="55">
        <v>0</v>
      </c>
      <c r="J110" s="56">
        <v>0</v>
      </c>
      <c r="L110" s="58">
        <v>38</v>
      </c>
      <c r="M110" s="63">
        <v>28.301886792452834</v>
      </c>
    </row>
    <row r="111" spans="1:13" ht="13.5" customHeight="1">
      <c r="A111" s="65" t="s">
        <v>71</v>
      </c>
      <c r="B111" s="50" t="s">
        <v>62</v>
      </c>
      <c r="C111" s="51">
        <v>7</v>
      </c>
      <c r="D111" s="52">
        <v>42591</v>
      </c>
      <c r="E111" s="52">
        <v>42598</v>
      </c>
      <c r="F111" s="50" t="s">
        <v>63</v>
      </c>
      <c r="G111" s="53">
        <v>53</v>
      </c>
      <c r="H111" s="54">
        <v>7</v>
      </c>
      <c r="I111" s="55">
        <v>4</v>
      </c>
      <c r="J111" s="56">
        <v>0</v>
      </c>
      <c r="K111" s="61">
        <v>1</v>
      </c>
      <c r="L111" s="58">
        <v>42</v>
      </c>
      <c r="M111" s="63">
        <v>20.754716981132077</v>
      </c>
    </row>
    <row r="112" spans="1:13" ht="13.5" customHeight="1">
      <c r="A112" s="50" t="s">
        <v>72</v>
      </c>
      <c r="B112" s="50" t="s">
        <v>62</v>
      </c>
      <c r="C112" s="51">
        <v>7</v>
      </c>
      <c r="D112" s="52">
        <v>42598</v>
      </c>
      <c r="E112" s="52">
        <v>42605</v>
      </c>
      <c r="F112" s="50" t="s">
        <v>63</v>
      </c>
      <c r="G112" s="53">
        <v>53</v>
      </c>
      <c r="H112" s="54">
        <v>0</v>
      </c>
      <c r="I112" s="55">
        <v>3</v>
      </c>
      <c r="J112" s="56">
        <v>2</v>
      </c>
      <c r="L112" s="58">
        <v>48</v>
      </c>
      <c r="M112" s="60">
        <v>9.433962264150944</v>
      </c>
    </row>
    <row r="113" spans="1:13" ht="13.5" customHeight="1">
      <c r="A113" s="50" t="s">
        <v>73</v>
      </c>
      <c r="B113" s="50" t="s">
        <v>62</v>
      </c>
      <c r="C113" s="51">
        <v>7</v>
      </c>
      <c r="D113" s="52">
        <v>42619</v>
      </c>
      <c r="E113" s="52">
        <v>42626</v>
      </c>
      <c r="F113" s="50" t="s">
        <v>63</v>
      </c>
      <c r="G113" s="53">
        <v>53</v>
      </c>
      <c r="H113" s="54">
        <v>35</v>
      </c>
      <c r="I113" s="55">
        <v>6</v>
      </c>
      <c r="J113" s="56">
        <v>1</v>
      </c>
      <c r="L113" s="58">
        <v>11</v>
      </c>
      <c r="M113" s="62">
        <v>79.245283018867937</v>
      </c>
    </row>
    <row r="114" spans="1:13" ht="13.5" customHeight="1">
      <c r="A114" s="50" t="s">
        <v>74</v>
      </c>
      <c r="B114" s="50" t="s">
        <v>62</v>
      </c>
      <c r="C114" s="51">
        <v>7</v>
      </c>
      <c r="D114" s="52">
        <v>42626</v>
      </c>
      <c r="E114" s="52">
        <v>42633</v>
      </c>
      <c r="F114" s="50" t="s">
        <v>63</v>
      </c>
      <c r="G114" s="53">
        <v>53</v>
      </c>
      <c r="H114" s="54">
        <v>22</v>
      </c>
      <c r="I114" s="55">
        <v>7</v>
      </c>
      <c r="J114" s="56">
        <v>4</v>
      </c>
      <c r="L114" s="58">
        <v>20</v>
      </c>
      <c r="M114" s="63">
        <v>62.264150943396224</v>
      </c>
    </row>
    <row r="115" spans="1:13" ht="13.5" customHeight="1">
      <c r="A115" s="50" t="s">
        <v>75</v>
      </c>
      <c r="B115" s="50" t="s">
        <v>62</v>
      </c>
      <c r="C115" s="51">
        <v>7</v>
      </c>
      <c r="D115" s="52">
        <v>42647</v>
      </c>
      <c r="E115" s="52">
        <v>42654</v>
      </c>
      <c r="F115" s="50" t="s">
        <v>63</v>
      </c>
      <c r="G115" s="53">
        <v>53</v>
      </c>
      <c r="H115" s="54">
        <v>33</v>
      </c>
      <c r="I115" s="55">
        <v>6</v>
      </c>
      <c r="J115" s="56">
        <v>0</v>
      </c>
      <c r="K115" s="61">
        <v>1</v>
      </c>
      <c r="L115" s="58">
        <v>14</v>
      </c>
      <c r="M115" s="62">
        <v>73.584905660377359</v>
      </c>
    </row>
    <row r="116" spans="1:13" ht="13.5" customHeight="1">
      <c r="A116" s="50" t="s">
        <v>76</v>
      </c>
      <c r="B116" s="50" t="s">
        <v>62</v>
      </c>
      <c r="C116" s="51">
        <v>7</v>
      </c>
      <c r="D116" s="52">
        <v>42654</v>
      </c>
      <c r="E116" s="52">
        <v>42661</v>
      </c>
      <c r="F116" s="50" t="s">
        <v>63</v>
      </c>
      <c r="G116" s="53">
        <v>53</v>
      </c>
      <c r="H116" s="54">
        <v>16</v>
      </c>
      <c r="I116" s="55">
        <v>7</v>
      </c>
      <c r="J116" s="56">
        <v>0</v>
      </c>
      <c r="L116" s="58">
        <v>30</v>
      </c>
      <c r="M116" s="63">
        <v>43.396226415094333</v>
      </c>
    </row>
    <row r="117" spans="1:13" ht="13.5" customHeight="1">
      <c r="A117" s="50" t="s">
        <v>77</v>
      </c>
      <c r="B117" s="50" t="s">
        <v>62</v>
      </c>
      <c r="C117" s="51">
        <v>7</v>
      </c>
      <c r="D117" s="52">
        <v>42675</v>
      </c>
      <c r="E117" s="52">
        <v>42682</v>
      </c>
      <c r="F117" s="50" t="s">
        <v>63</v>
      </c>
      <c r="G117" s="53">
        <v>53</v>
      </c>
      <c r="H117" s="54">
        <v>0</v>
      </c>
      <c r="I117" s="55">
        <v>0</v>
      </c>
      <c r="J117" s="56">
        <v>0</v>
      </c>
      <c r="L117" s="58">
        <v>53</v>
      </c>
      <c r="M117" s="60">
        <v>0</v>
      </c>
    </row>
    <row r="118" spans="1:13" ht="13.5" customHeight="1">
      <c r="A118" s="49" t="s">
        <v>78</v>
      </c>
      <c r="B118" s="50" t="s">
        <v>62</v>
      </c>
      <c r="C118" s="51">
        <v>7</v>
      </c>
      <c r="D118" s="52">
        <v>42682</v>
      </c>
      <c r="E118" s="52">
        <v>42689</v>
      </c>
      <c r="F118" s="50" t="s">
        <v>63</v>
      </c>
      <c r="G118" s="53">
        <v>53</v>
      </c>
      <c r="H118" s="54">
        <v>53</v>
      </c>
      <c r="I118" s="55">
        <v>0</v>
      </c>
      <c r="J118" s="56">
        <v>0</v>
      </c>
      <c r="L118" s="58">
        <v>0</v>
      </c>
      <c r="M118" s="59">
        <v>100</v>
      </c>
    </row>
    <row r="119" spans="1:13" ht="13.5" customHeight="1">
      <c r="A119" s="65" t="s">
        <v>79</v>
      </c>
      <c r="B119" s="50" t="s">
        <v>62</v>
      </c>
      <c r="C119" s="51">
        <v>7</v>
      </c>
      <c r="D119" s="52">
        <v>42689</v>
      </c>
      <c r="E119" s="52">
        <v>42696</v>
      </c>
      <c r="F119" s="50" t="s">
        <v>63</v>
      </c>
      <c r="G119" s="53">
        <v>53</v>
      </c>
      <c r="H119" s="54">
        <v>32</v>
      </c>
      <c r="I119" s="55">
        <v>0</v>
      </c>
      <c r="J119" s="56">
        <v>0</v>
      </c>
      <c r="L119" s="58">
        <v>21</v>
      </c>
      <c r="M119" s="63">
        <v>60.377358490566039</v>
      </c>
    </row>
    <row r="120" spans="1:13" ht="13.5" customHeight="1">
      <c r="A120" s="50" t="s">
        <v>82</v>
      </c>
      <c r="B120" s="50" t="s">
        <v>10</v>
      </c>
      <c r="C120" s="51">
        <v>7</v>
      </c>
      <c r="D120" s="52">
        <v>42509</v>
      </c>
      <c r="E120" s="52">
        <v>42516</v>
      </c>
      <c r="F120" s="50" t="s">
        <v>83</v>
      </c>
      <c r="G120" s="53">
        <v>74</v>
      </c>
      <c r="H120" s="54">
        <v>26</v>
      </c>
      <c r="I120" s="55">
        <v>12</v>
      </c>
      <c r="J120" s="56">
        <v>2</v>
      </c>
      <c r="L120" s="58">
        <v>34</v>
      </c>
      <c r="M120" s="63">
        <v>54.054054054054056</v>
      </c>
    </row>
    <row r="121" spans="1:13" ht="13.5" customHeight="1">
      <c r="A121" s="50" t="s">
        <v>85</v>
      </c>
      <c r="B121" s="50" t="s">
        <v>10</v>
      </c>
      <c r="C121" s="51">
        <v>7</v>
      </c>
      <c r="D121" s="52">
        <v>42537</v>
      </c>
      <c r="E121" s="52">
        <v>42544</v>
      </c>
      <c r="F121" s="50" t="s">
        <v>83</v>
      </c>
      <c r="G121" s="53">
        <v>74</v>
      </c>
      <c r="H121" s="54">
        <v>0</v>
      </c>
      <c r="I121" s="55">
        <v>0</v>
      </c>
      <c r="J121" s="56">
        <v>1</v>
      </c>
      <c r="L121" s="58">
        <v>73</v>
      </c>
      <c r="M121" s="60">
        <v>1.3513513513513513</v>
      </c>
    </row>
    <row r="122" spans="1:13" ht="13.5" customHeight="1">
      <c r="A122" s="50" t="s">
        <v>87</v>
      </c>
      <c r="B122" s="50" t="s">
        <v>10</v>
      </c>
      <c r="C122" s="51">
        <v>7</v>
      </c>
      <c r="D122" s="52">
        <v>42565</v>
      </c>
      <c r="E122" s="52">
        <v>42572</v>
      </c>
      <c r="F122" s="50" t="s">
        <v>83</v>
      </c>
      <c r="G122" s="53">
        <v>74</v>
      </c>
      <c r="H122" s="54">
        <v>1</v>
      </c>
      <c r="I122" s="55">
        <v>5</v>
      </c>
      <c r="J122" s="56">
        <v>0</v>
      </c>
      <c r="L122" s="58">
        <v>68</v>
      </c>
      <c r="M122" s="60">
        <v>8.1081081081081088</v>
      </c>
    </row>
    <row r="123" spans="1:13" ht="13.5" customHeight="1">
      <c r="A123" s="50" t="s">
        <v>89</v>
      </c>
      <c r="B123" s="50" t="s">
        <v>10</v>
      </c>
      <c r="C123" s="51">
        <v>7</v>
      </c>
      <c r="D123" s="52">
        <v>42593</v>
      </c>
      <c r="E123" s="52">
        <v>42600</v>
      </c>
      <c r="F123" s="50" t="s">
        <v>83</v>
      </c>
      <c r="G123" s="53">
        <v>74</v>
      </c>
      <c r="H123" s="54">
        <v>6</v>
      </c>
      <c r="I123" s="55">
        <v>5</v>
      </c>
      <c r="J123" s="56">
        <v>0</v>
      </c>
      <c r="L123" s="58">
        <v>63</v>
      </c>
      <c r="M123" s="64">
        <v>14.864864864864865</v>
      </c>
    </row>
    <row r="124" spans="1:13" ht="13.5" customHeight="1">
      <c r="A124" s="50" t="s">
        <v>91</v>
      </c>
      <c r="B124" s="50" t="s">
        <v>10</v>
      </c>
      <c r="C124" s="51">
        <v>7</v>
      </c>
      <c r="D124" s="52">
        <v>42621</v>
      </c>
      <c r="E124" s="52">
        <v>42628</v>
      </c>
      <c r="F124" s="50" t="s">
        <v>83</v>
      </c>
      <c r="G124" s="53">
        <v>74</v>
      </c>
      <c r="H124" s="54">
        <v>18</v>
      </c>
      <c r="I124" s="55">
        <v>10</v>
      </c>
      <c r="J124" s="56">
        <v>1</v>
      </c>
      <c r="L124" s="58">
        <v>45</v>
      </c>
      <c r="M124" s="63">
        <v>39.189189189189186</v>
      </c>
    </row>
    <row r="125" spans="1:13" ht="13.5" customHeight="1">
      <c r="A125" s="50" t="s">
        <v>93</v>
      </c>
      <c r="B125" s="50" t="s">
        <v>10</v>
      </c>
      <c r="C125" s="51">
        <v>7</v>
      </c>
      <c r="D125" s="52">
        <v>42649</v>
      </c>
      <c r="E125" s="52">
        <v>42656</v>
      </c>
      <c r="F125" s="50" t="s">
        <v>83</v>
      </c>
      <c r="G125" s="53">
        <v>74</v>
      </c>
      <c r="H125" s="54">
        <v>13</v>
      </c>
      <c r="I125" s="55">
        <v>4</v>
      </c>
      <c r="J125" s="56">
        <v>0</v>
      </c>
      <c r="L125" s="58">
        <v>57</v>
      </c>
      <c r="M125" s="63">
        <v>22.972972972972975</v>
      </c>
    </row>
    <row r="126" spans="1:13" ht="13.5" customHeight="1">
      <c r="A126" s="50" t="s">
        <v>80</v>
      </c>
      <c r="B126" s="50" t="s">
        <v>10</v>
      </c>
      <c r="C126" s="51">
        <v>7</v>
      </c>
      <c r="D126" s="52">
        <v>42502</v>
      </c>
      <c r="E126" s="52">
        <v>42509</v>
      </c>
      <c r="F126" s="50" t="s">
        <v>81</v>
      </c>
      <c r="G126" s="53">
        <v>74</v>
      </c>
      <c r="H126" s="54">
        <v>0</v>
      </c>
      <c r="I126" s="55">
        <v>0</v>
      </c>
      <c r="J126" s="56">
        <v>2</v>
      </c>
      <c r="L126" s="58">
        <v>72</v>
      </c>
      <c r="M126" s="60">
        <v>2.7027027027027026</v>
      </c>
    </row>
    <row r="127" spans="1:13" ht="13.5" customHeight="1">
      <c r="A127" s="50" t="s">
        <v>84</v>
      </c>
      <c r="B127" s="50" t="s">
        <v>10</v>
      </c>
      <c r="C127" s="51">
        <v>7</v>
      </c>
      <c r="D127" s="52">
        <v>42530</v>
      </c>
      <c r="E127" s="52">
        <v>42537</v>
      </c>
      <c r="F127" s="50" t="s">
        <v>81</v>
      </c>
      <c r="G127" s="53">
        <v>74</v>
      </c>
      <c r="H127" s="54">
        <v>0</v>
      </c>
      <c r="I127" s="55">
        <v>3</v>
      </c>
      <c r="J127" s="56">
        <v>3</v>
      </c>
      <c r="L127" s="58">
        <v>68</v>
      </c>
      <c r="M127" s="60">
        <v>8.1081081081081088</v>
      </c>
    </row>
    <row r="128" spans="1:13" ht="13.5" customHeight="1">
      <c r="A128" s="65" t="s">
        <v>86</v>
      </c>
      <c r="B128" s="50" t="s">
        <v>10</v>
      </c>
      <c r="C128" s="51">
        <v>7</v>
      </c>
      <c r="D128" s="52">
        <v>42558</v>
      </c>
      <c r="E128" s="52">
        <v>42565</v>
      </c>
      <c r="F128" s="50" t="s">
        <v>81</v>
      </c>
      <c r="G128" s="53">
        <v>74</v>
      </c>
      <c r="H128" s="54">
        <v>3</v>
      </c>
      <c r="I128" s="55">
        <v>12</v>
      </c>
      <c r="J128" s="56">
        <v>0</v>
      </c>
      <c r="K128" s="61">
        <v>1</v>
      </c>
      <c r="L128" s="58">
        <v>59</v>
      </c>
      <c r="M128" s="63">
        <v>20.27027027027027</v>
      </c>
    </row>
    <row r="129" spans="1:13" ht="13.5" customHeight="1">
      <c r="A129" s="65" t="s">
        <v>88</v>
      </c>
      <c r="B129" s="50" t="s">
        <v>10</v>
      </c>
      <c r="C129" s="51">
        <v>7</v>
      </c>
      <c r="D129" s="52">
        <v>42586</v>
      </c>
      <c r="E129" s="52">
        <v>42593</v>
      </c>
      <c r="F129" s="50" t="s">
        <v>81</v>
      </c>
      <c r="G129" s="53">
        <v>74</v>
      </c>
      <c r="H129" s="54">
        <v>0</v>
      </c>
      <c r="I129" s="55">
        <v>9</v>
      </c>
      <c r="J129" s="56">
        <v>1</v>
      </c>
      <c r="L129" s="58">
        <v>64</v>
      </c>
      <c r="M129" s="64">
        <v>13.513513513513514</v>
      </c>
    </row>
    <row r="130" spans="1:13" ht="13.5" customHeight="1">
      <c r="A130" s="50" t="s">
        <v>90</v>
      </c>
      <c r="B130" s="50" t="s">
        <v>10</v>
      </c>
      <c r="C130" s="51">
        <v>7</v>
      </c>
      <c r="D130" s="52">
        <v>42614</v>
      </c>
      <c r="E130" s="52">
        <v>42621</v>
      </c>
      <c r="F130" s="50" t="s">
        <v>81</v>
      </c>
      <c r="G130" s="53">
        <v>74</v>
      </c>
      <c r="H130" s="54">
        <v>8</v>
      </c>
      <c r="I130" s="55">
        <v>4</v>
      </c>
      <c r="J130" s="56">
        <v>0</v>
      </c>
      <c r="L130" s="58">
        <v>62</v>
      </c>
      <c r="M130" s="64">
        <v>16.216216216216218</v>
      </c>
    </row>
    <row r="131" spans="1:13" ht="13.5" customHeight="1">
      <c r="A131" s="50" t="s">
        <v>92</v>
      </c>
      <c r="B131" s="50" t="s">
        <v>10</v>
      </c>
      <c r="C131" s="51">
        <v>7</v>
      </c>
      <c r="D131" s="52">
        <v>42642</v>
      </c>
      <c r="E131" s="52">
        <v>42649</v>
      </c>
      <c r="F131" s="50" t="s">
        <v>81</v>
      </c>
      <c r="G131" s="53">
        <v>74</v>
      </c>
      <c r="H131" s="54">
        <v>0</v>
      </c>
      <c r="I131" s="55">
        <v>3</v>
      </c>
      <c r="J131" s="56">
        <v>0</v>
      </c>
      <c r="L131" s="58">
        <v>71</v>
      </c>
      <c r="M131" s="60">
        <v>4.0540540540540544</v>
      </c>
    </row>
    <row r="132" spans="1:13" ht="13.5" customHeight="1">
      <c r="A132" s="50" t="s">
        <v>98</v>
      </c>
      <c r="B132" s="50" t="s">
        <v>30</v>
      </c>
      <c r="C132" s="51">
        <v>7</v>
      </c>
      <c r="D132" s="52">
        <v>42533</v>
      </c>
      <c r="E132" s="52">
        <v>42540</v>
      </c>
      <c r="F132" s="50" t="s">
        <v>95</v>
      </c>
      <c r="G132" s="53">
        <v>82</v>
      </c>
      <c r="H132" s="54">
        <v>21</v>
      </c>
      <c r="I132" s="55">
        <v>22</v>
      </c>
      <c r="J132" s="56">
        <v>0</v>
      </c>
      <c r="K132" s="61">
        <v>1</v>
      </c>
      <c r="L132" s="58">
        <v>39</v>
      </c>
      <c r="M132" s="63">
        <v>52.439024390243901</v>
      </c>
    </row>
    <row r="133" spans="1:13" ht="13.5" customHeight="1">
      <c r="A133" s="50" t="s">
        <v>102</v>
      </c>
      <c r="B133" s="50" t="s">
        <v>30</v>
      </c>
      <c r="C133" s="51">
        <v>7</v>
      </c>
      <c r="D133" s="52">
        <v>42603</v>
      </c>
      <c r="E133" s="52">
        <v>42610</v>
      </c>
      <c r="F133" s="50" t="s">
        <v>95</v>
      </c>
      <c r="G133" s="53">
        <v>82</v>
      </c>
      <c r="H133" s="54">
        <v>0</v>
      </c>
      <c r="I133" s="55">
        <v>8</v>
      </c>
      <c r="J133" s="56">
        <v>0</v>
      </c>
      <c r="L133" s="58">
        <v>74</v>
      </c>
      <c r="M133" s="60">
        <v>9.7560975609756095</v>
      </c>
    </row>
    <row r="134" spans="1:13" ht="13.5" customHeight="1">
      <c r="A134" s="50" t="s">
        <v>94</v>
      </c>
      <c r="B134" s="50" t="s">
        <v>23</v>
      </c>
      <c r="C134" s="51">
        <v>7</v>
      </c>
      <c r="D134" s="52">
        <v>42485</v>
      </c>
      <c r="E134" s="52">
        <v>42492</v>
      </c>
      <c r="F134" s="50" t="s">
        <v>95</v>
      </c>
      <c r="G134" s="53">
        <v>82</v>
      </c>
      <c r="H134" s="54">
        <v>0</v>
      </c>
      <c r="I134" s="55">
        <v>9</v>
      </c>
      <c r="J134" s="56">
        <v>2</v>
      </c>
      <c r="L134" s="58">
        <v>71</v>
      </c>
      <c r="M134" s="64">
        <v>13.414634146341463</v>
      </c>
    </row>
    <row r="135" spans="1:13" ht="13.5" customHeight="1">
      <c r="A135" s="50" t="s">
        <v>100</v>
      </c>
      <c r="B135" s="50" t="s">
        <v>23</v>
      </c>
      <c r="C135" s="51">
        <v>7</v>
      </c>
      <c r="D135" s="52">
        <v>42569</v>
      </c>
      <c r="E135" s="52">
        <v>42576</v>
      </c>
      <c r="F135" s="50" t="s">
        <v>95</v>
      </c>
      <c r="G135" s="53">
        <v>82</v>
      </c>
      <c r="H135" s="54">
        <v>18</v>
      </c>
      <c r="I135" s="55">
        <v>8</v>
      </c>
      <c r="J135" s="56">
        <v>2</v>
      </c>
      <c r="L135" s="58">
        <v>54</v>
      </c>
      <c r="M135" s="63">
        <v>34.146341463414636</v>
      </c>
    </row>
    <row r="136" spans="1:13" ht="13.5" customHeight="1">
      <c r="A136" s="50" t="s">
        <v>104</v>
      </c>
      <c r="B136" s="50" t="s">
        <v>23</v>
      </c>
      <c r="C136" s="51">
        <v>7</v>
      </c>
      <c r="D136" s="52">
        <v>42653</v>
      </c>
      <c r="E136" s="52">
        <v>42660</v>
      </c>
      <c r="F136" s="50" t="s">
        <v>95</v>
      </c>
      <c r="G136" s="53">
        <v>82</v>
      </c>
      <c r="H136" s="54">
        <v>21</v>
      </c>
      <c r="I136" s="55">
        <v>6</v>
      </c>
      <c r="J136" s="56">
        <v>0</v>
      </c>
      <c r="L136" s="58">
        <v>55</v>
      </c>
      <c r="M136" s="63">
        <v>32.926829268292686</v>
      </c>
    </row>
    <row r="137" spans="1:13" ht="13.5" customHeight="1">
      <c r="A137" s="50" t="s">
        <v>99</v>
      </c>
      <c r="B137" s="50" t="s">
        <v>30</v>
      </c>
      <c r="C137" s="51">
        <v>7</v>
      </c>
      <c r="D137" s="52">
        <v>42540</v>
      </c>
      <c r="E137" s="52">
        <v>42547</v>
      </c>
      <c r="F137" s="50" t="s">
        <v>97</v>
      </c>
      <c r="G137" s="53">
        <v>82</v>
      </c>
      <c r="H137" s="54">
        <v>1</v>
      </c>
      <c r="I137" s="55">
        <v>8</v>
      </c>
      <c r="J137" s="56">
        <v>1</v>
      </c>
      <c r="L137" s="58">
        <v>72</v>
      </c>
      <c r="M137" s="64">
        <v>12.195121951219512</v>
      </c>
    </row>
    <row r="138" spans="1:13" ht="13.5" customHeight="1">
      <c r="A138" s="50" t="s">
        <v>103</v>
      </c>
      <c r="B138" s="50" t="s">
        <v>30</v>
      </c>
      <c r="C138" s="51">
        <v>7</v>
      </c>
      <c r="D138" s="52">
        <v>42610</v>
      </c>
      <c r="E138" s="52">
        <v>42617</v>
      </c>
      <c r="F138" s="50" t="s">
        <v>97</v>
      </c>
      <c r="G138" s="53">
        <v>82</v>
      </c>
      <c r="H138" s="54">
        <v>3</v>
      </c>
      <c r="I138" s="55">
        <v>4</v>
      </c>
      <c r="J138" s="56">
        <v>0</v>
      </c>
      <c r="L138" s="58">
        <v>75</v>
      </c>
      <c r="M138" s="60">
        <v>8.536585365853659</v>
      </c>
    </row>
    <row r="139" spans="1:13" ht="13.5" customHeight="1">
      <c r="A139" s="50" t="s">
        <v>96</v>
      </c>
      <c r="B139" s="50" t="s">
        <v>23</v>
      </c>
      <c r="C139" s="51">
        <v>7</v>
      </c>
      <c r="D139" s="52">
        <v>42492</v>
      </c>
      <c r="E139" s="52">
        <v>42499</v>
      </c>
      <c r="F139" s="50" t="s">
        <v>97</v>
      </c>
      <c r="G139" s="53">
        <v>82</v>
      </c>
      <c r="H139" s="54">
        <v>8</v>
      </c>
      <c r="I139" s="55">
        <v>16</v>
      </c>
      <c r="J139" s="56">
        <v>0</v>
      </c>
      <c r="L139" s="58">
        <v>58</v>
      </c>
      <c r="M139" s="63">
        <v>29.268292682926827</v>
      </c>
    </row>
    <row r="140" spans="1:13" ht="13.5" customHeight="1">
      <c r="A140" s="50" t="s">
        <v>101</v>
      </c>
      <c r="B140" s="50" t="s">
        <v>23</v>
      </c>
      <c r="C140" s="51">
        <v>7</v>
      </c>
      <c r="D140" s="52">
        <v>42576</v>
      </c>
      <c r="E140" s="52">
        <v>42583</v>
      </c>
      <c r="F140" s="50" t="s">
        <v>97</v>
      </c>
      <c r="G140" s="53">
        <v>82</v>
      </c>
      <c r="H140" s="54">
        <v>0</v>
      </c>
      <c r="I140" s="55">
        <v>2</v>
      </c>
      <c r="J140" s="56">
        <v>0</v>
      </c>
      <c r="L140" s="58">
        <v>80</v>
      </c>
      <c r="M140" s="60">
        <v>2.4390243902439024</v>
      </c>
    </row>
    <row r="141" spans="1:13" ht="13.5" customHeight="1">
      <c r="A141" s="50" t="s">
        <v>105</v>
      </c>
      <c r="B141" s="50" t="s">
        <v>23</v>
      </c>
      <c r="C141" s="51">
        <v>7</v>
      </c>
      <c r="D141" s="52">
        <v>42660</v>
      </c>
      <c r="E141" s="52">
        <v>42667</v>
      </c>
      <c r="F141" s="50" t="s">
        <v>97</v>
      </c>
      <c r="G141" s="53">
        <v>82</v>
      </c>
      <c r="H141" s="54">
        <v>21</v>
      </c>
      <c r="I141" s="55">
        <v>4</v>
      </c>
      <c r="J141" s="56">
        <v>0</v>
      </c>
      <c r="K141" s="61">
        <v>2</v>
      </c>
      <c r="L141" s="58">
        <v>57</v>
      </c>
      <c r="M141" s="63">
        <v>30.487804878048777</v>
      </c>
    </row>
    <row r="142" spans="1:13" ht="13.5" customHeight="1">
      <c r="A142" s="50" t="s">
        <v>106</v>
      </c>
      <c r="B142" s="50" t="s">
        <v>107</v>
      </c>
      <c r="C142" s="51">
        <v>10</v>
      </c>
      <c r="D142" s="52">
        <v>42389</v>
      </c>
      <c r="E142" s="52">
        <v>42399</v>
      </c>
      <c r="F142" s="50" t="s">
        <v>108</v>
      </c>
      <c r="G142" s="53">
        <v>28</v>
      </c>
      <c r="H142" s="54">
        <v>9</v>
      </c>
      <c r="I142" s="55">
        <v>19</v>
      </c>
      <c r="J142" s="56">
        <v>0</v>
      </c>
      <c r="K142" s="61">
        <v>1</v>
      </c>
      <c r="L142" s="58">
        <v>0</v>
      </c>
      <c r="M142" s="59">
        <v>100</v>
      </c>
    </row>
    <row r="143" spans="1:13" ht="13.5" customHeight="1">
      <c r="A143" s="50" t="s">
        <v>111</v>
      </c>
      <c r="B143" s="50" t="s">
        <v>107</v>
      </c>
      <c r="C143" s="51">
        <v>10</v>
      </c>
      <c r="D143" s="52">
        <v>42437</v>
      </c>
      <c r="E143" s="52">
        <v>42447</v>
      </c>
      <c r="F143" s="50" t="s">
        <v>108</v>
      </c>
      <c r="G143" s="53">
        <v>28</v>
      </c>
      <c r="H143" s="54">
        <v>8</v>
      </c>
      <c r="I143" s="55">
        <v>6</v>
      </c>
      <c r="J143" s="56">
        <v>0</v>
      </c>
      <c r="L143" s="58">
        <v>14</v>
      </c>
      <c r="M143" s="63">
        <v>50</v>
      </c>
    </row>
    <row r="144" spans="1:13" ht="13.5" customHeight="1">
      <c r="A144" s="50" t="s">
        <v>113</v>
      </c>
      <c r="B144" s="50" t="s">
        <v>107</v>
      </c>
      <c r="C144" s="51">
        <v>10</v>
      </c>
      <c r="D144" s="52">
        <v>42457</v>
      </c>
      <c r="E144" s="52">
        <v>42467</v>
      </c>
      <c r="F144" s="50" t="s">
        <v>108</v>
      </c>
      <c r="G144" s="53">
        <v>28</v>
      </c>
      <c r="H144" s="54">
        <v>0</v>
      </c>
      <c r="I144" s="55">
        <v>2</v>
      </c>
      <c r="J144" s="56">
        <v>0</v>
      </c>
      <c r="L144" s="58">
        <v>26</v>
      </c>
      <c r="M144" s="60">
        <v>7.1428571428571432</v>
      </c>
    </row>
    <row r="145" spans="1:13" ht="13.5" customHeight="1">
      <c r="A145" s="50" t="s">
        <v>115</v>
      </c>
      <c r="B145" s="50" t="s">
        <v>107</v>
      </c>
      <c r="C145" s="51">
        <v>10</v>
      </c>
      <c r="D145" s="52">
        <v>42625</v>
      </c>
      <c r="E145" s="52">
        <v>42635</v>
      </c>
      <c r="F145" s="50" t="s">
        <v>108</v>
      </c>
      <c r="G145" s="53">
        <v>28</v>
      </c>
      <c r="H145" s="54">
        <v>0</v>
      </c>
      <c r="I145" s="55">
        <v>0</v>
      </c>
      <c r="J145" s="56">
        <v>0</v>
      </c>
      <c r="L145" s="58">
        <v>28</v>
      </c>
      <c r="M145" s="60">
        <v>0</v>
      </c>
    </row>
    <row r="146" spans="1:13" ht="13.5" customHeight="1">
      <c r="A146" s="49" t="s">
        <v>117</v>
      </c>
      <c r="B146" s="50" t="s">
        <v>107</v>
      </c>
      <c r="C146" s="51">
        <v>10</v>
      </c>
      <c r="D146" s="52">
        <v>42645</v>
      </c>
      <c r="E146" s="52">
        <v>42655</v>
      </c>
      <c r="F146" s="50" t="s">
        <v>108</v>
      </c>
      <c r="G146" s="53">
        <v>28</v>
      </c>
      <c r="H146" s="54">
        <v>28</v>
      </c>
      <c r="I146" s="55">
        <v>0</v>
      </c>
      <c r="J146" s="56">
        <v>0</v>
      </c>
      <c r="L146" s="58">
        <v>0</v>
      </c>
      <c r="M146" s="59">
        <v>100</v>
      </c>
    </row>
    <row r="147" spans="1:13" ht="13.5" customHeight="1">
      <c r="A147" s="50" t="s">
        <v>119</v>
      </c>
      <c r="B147" s="50" t="s">
        <v>107</v>
      </c>
      <c r="C147" s="51">
        <v>10</v>
      </c>
      <c r="D147" s="52">
        <v>42665</v>
      </c>
      <c r="E147" s="52">
        <v>42675</v>
      </c>
      <c r="F147" s="50" t="s">
        <v>108</v>
      </c>
      <c r="G147" s="53">
        <v>28</v>
      </c>
      <c r="H147" s="54">
        <v>6</v>
      </c>
      <c r="I147" s="55">
        <v>3</v>
      </c>
      <c r="J147" s="56">
        <v>2</v>
      </c>
      <c r="L147" s="58">
        <v>17</v>
      </c>
      <c r="M147" s="63">
        <v>39.285714285714285</v>
      </c>
    </row>
    <row r="148" spans="1:13" ht="13.5" customHeight="1">
      <c r="A148" s="50" t="s">
        <v>121</v>
      </c>
      <c r="B148" s="50" t="s">
        <v>107</v>
      </c>
      <c r="C148" s="51">
        <v>10</v>
      </c>
      <c r="D148" s="52">
        <v>42685</v>
      </c>
      <c r="E148" s="52">
        <v>42695</v>
      </c>
      <c r="F148" s="50" t="s">
        <v>108</v>
      </c>
      <c r="G148" s="53">
        <v>28</v>
      </c>
      <c r="H148" s="54">
        <v>0</v>
      </c>
      <c r="I148" s="55">
        <v>3</v>
      </c>
      <c r="J148" s="56">
        <v>0</v>
      </c>
      <c r="L148" s="58">
        <v>25</v>
      </c>
      <c r="M148" s="64">
        <v>10.714285714285714</v>
      </c>
    </row>
    <row r="149" spans="1:13" ht="13.5" customHeight="1">
      <c r="A149" s="50" t="s">
        <v>123</v>
      </c>
      <c r="B149" s="50" t="s">
        <v>107</v>
      </c>
      <c r="C149" s="51">
        <v>10</v>
      </c>
      <c r="D149" s="52">
        <v>42705</v>
      </c>
      <c r="E149" s="52">
        <v>42715</v>
      </c>
      <c r="F149" s="50" t="s">
        <v>108</v>
      </c>
      <c r="G149" s="53">
        <v>28</v>
      </c>
      <c r="H149" s="54">
        <v>0</v>
      </c>
      <c r="I149" s="55">
        <v>0</v>
      </c>
      <c r="J149" s="56">
        <v>0</v>
      </c>
      <c r="L149" s="58">
        <v>28</v>
      </c>
      <c r="M149" s="60">
        <v>0</v>
      </c>
    </row>
    <row r="150" spans="1:13" ht="13.5" customHeight="1">
      <c r="A150" s="49" t="s">
        <v>602</v>
      </c>
      <c r="B150" s="50" t="s">
        <v>107</v>
      </c>
      <c r="C150" s="51">
        <v>10</v>
      </c>
      <c r="D150" s="52">
        <v>42753</v>
      </c>
      <c r="E150" s="52">
        <v>42763</v>
      </c>
      <c r="F150" s="50" t="s">
        <v>108</v>
      </c>
      <c r="G150" s="53">
        <v>28</v>
      </c>
      <c r="H150" s="54">
        <v>28</v>
      </c>
      <c r="I150" s="55">
        <v>0</v>
      </c>
      <c r="J150" s="56">
        <v>0</v>
      </c>
      <c r="L150" s="58">
        <v>0</v>
      </c>
      <c r="M150" s="59">
        <v>100</v>
      </c>
    </row>
    <row r="151" spans="1:13" ht="13.5" customHeight="1">
      <c r="A151" s="50" t="s">
        <v>603</v>
      </c>
      <c r="B151" s="50" t="s">
        <v>107</v>
      </c>
      <c r="C151" s="51">
        <v>10</v>
      </c>
      <c r="D151" s="52">
        <v>42801</v>
      </c>
      <c r="E151" s="52">
        <v>42811</v>
      </c>
      <c r="F151" s="50" t="s">
        <v>108</v>
      </c>
      <c r="G151" s="53">
        <v>28</v>
      </c>
      <c r="H151" s="54">
        <v>0</v>
      </c>
      <c r="I151" s="55">
        <v>0</v>
      </c>
      <c r="J151" s="56">
        <v>0</v>
      </c>
      <c r="L151" s="58">
        <v>28</v>
      </c>
      <c r="M151" s="60">
        <v>0</v>
      </c>
    </row>
    <row r="152" spans="1:13" ht="13.5" customHeight="1">
      <c r="A152" s="50" t="s">
        <v>604</v>
      </c>
      <c r="B152" s="50" t="s">
        <v>107</v>
      </c>
      <c r="C152" s="51">
        <v>10</v>
      </c>
      <c r="D152" s="52">
        <v>42821</v>
      </c>
      <c r="E152" s="52">
        <v>42831</v>
      </c>
      <c r="F152" s="50" t="s">
        <v>108</v>
      </c>
      <c r="G152" s="53">
        <v>28</v>
      </c>
      <c r="H152" s="54">
        <v>0</v>
      </c>
      <c r="I152" s="55">
        <v>0</v>
      </c>
      <c r="J152" s="56">
        <v>0</v>
      </c>
      <c r="L152" s="58">
        <v>28</v>
      </c>
      <c r="M152" s="60">
        <v>0</v>
      </c>
    </row>
    <row r="153" spans="1:13" ht="13.5" customHeight="1">
      <c r="A153" s="50" t="s">
        <v>109</v>
      </c>
      <c r="B153" s="50" t="s">
        <v>107</v>
      </c>
      <c r="C153" s="51">
        <v>10</v>
      </c>
      <c r="D153" s="52">
        <v>42399</v>
      </c>
      <c r="E153" s="52">
        <v>42409</v>
      </c>
      <c r="F153" s="50" t="s">
        <v>110</v>
      </c>
      <c r="G153" s="53">
        <v>28</v>
      </c>
      <c r="H153" s="54">
        <v>0</v>
      </c>
      <c r="I153" s="55">
        <v>19</v>
      </c>
      <c r="J153" s="56">
        <v>3</v>
      </c>
      <c r="L153" s="58">
        <v>6</v>
      </c>
      <c r="M153" s="62">
        <v>78.571428571428569</v>
      </c>
    </row>
    <row r="154" spans="1:13" ht="13.5" customHeight="1">
      <c r="A154" s="50" t="s">
        <v>112</v>
      </c>
      <c r="B154" s="50" t="s">
        <v>107</v>
      </c>
      <c r="C154" s="51">
        <v>10</v>
      </c>
      <c r="D154" s="52">
        <v>42447</v>
      </c>
      <c r="E154" s="52">
        <v>42457</v>
      </c>
      <c r="F154" s="50" t="s">
        <v>110</v>
      </c>
      <c r="G154" s="53">
        <v>28</v>
      </c>
      <c r="H154" s="54">
        <v>10</v>
      </c>
      <c r="I154" s="55">
        <v>0</v>
      </c>
      <c r="J154" s="56">
        <v>0</v>
      </c>
      <c r="L154" s="58">
        <v>18</v>
      </c>
      <c r="M154" s="63">
        <v>35.714285714285715</v>
      </c>
    </row>
    <row r="155" spans="1:13" ht="13.5" customHeight="1">
      <c r="A155" s="50" t="s">
        <v>114</v>
      </c>
      <c r="B155" s="50" t="s">
        <v>107</v>
      </c>
      <c r="C155" s="51">
        <v>10</v>
      </c>
      <c r="D155" s="52">
        <v>42467</v>
      </c>
      <c r="E155" s="52">
        <v>42477</v>
      </c>
      <c r="F155" s="50" t="s">
        <v>110</v>
      </c>
      <c r="G155" s="53">
        <v>28</v>
      </c>
      <c r="H155" s="54">
        <v>0</v>
      </c>
      <c r="I155" s="55">
        <v>0</v>
      </c>
      <c r="J155" s="56">
        <v>2</v>
      </c>
      <c r="L155" s="58">
        <v>26</v>
      </c>
      <c r="M155" s="60">
        <v>7.1428571428571432</v>
      </c>
    </row>
    <row r="156" spans="1:13" ht="13.5" customHeight="1">
      <c r="A156" s="50" t="s">
        <v>116</v>
      </c>
      <c r="B156" s="50" t="s">
        <v>107</v>
      </c>
      <c r="C156" s="51">
        <v>10</v>
      </c>
      <c r="D156" s="52">
        <v>42635</v>
      </c>
      <c r="E156" s="52">
        <v>42645</v>
      </c>
      <c r="F156" s="50" t="s">
        <v>110</v>
      </c>
      <c r="G156" s="53">
        <v>28</v>
      </c>
      <c r="H156" s="54">
        <v>0</v>
      </c>
      <c r="I156" s="55">
        <v>0</v>
      </c>
      <c r="J156" s="56">
        <v>0</v>
      </c>
      <c r="L156" s="58">
        <v>28</v>
      </c>
      <c r="M156" s="60">
        <v>0</v>
      </c>
    </row>
    <row r="157" spans="1:13" ht="13.5" customHeight="1">
      <c r="A157" s="50" t="s">
        <v>118</v>
      </c>
      <c r="B157" s="50" t="s">
        <v>107</v>
      </c>
      <c r="C157" s="51">
        <v>10</v>
      </c>
      <c r="D157" s="52">
        <v>42655</v>
      </c>
      <c r="E157" s="52">
        <v>42665</v>
      </c>
      <c r="F157" s="50" t="s">
        <v>110</v>
      </c>
      <c r="G157" s="53">
        <v>28</v>
      </c>
      <c r="H157" s="54">
        <v>6</v>
      </c>
      <c r="I157" s="55">
        <v>2</v>
      </c>
      <c r="J157" s="56">
        <v>0</v>
      </c>
      <c r="L157" s="58">
        <v>20</v>
      </c>
      <c r="M157" s="63">
        <v>28.571428571428573</v>
      </c>
    </row>
    <row r="158" spans="1:13" ht="13.5" customHeight="1">
      <c r="A158" s="50" t="s">
        <v>120</v>
      </c>
      <c r="B158" s="50" t="s">
        <v>107</v>
      </c>
      <c r="C158" s="51">
        <v>10</v>
      </c>
      <c r="D158" s="52">
        <v>42675</v>
      </c>
      <c r="E158" s="52">
        <v>42685</v>
      </c>
      <c r="F158" s="50" t="s">
        <v>110</v>
      </c>
      <c r="G158" s="53">
        <v>28</v>
      </c>
      <c r="H158" s="54">
        <v>0</v>
      </c>
      <c r="I158" s="55">
        <v>1</v>
      </c>
      <c r="J158" s="56">
        <v>0</v>
      </c>
      <c r="L158" s="58">
        <v>27</v>
      </c>
      <c r="M158" s="60">
        <v>3.5714285714285716</v>
      </c>
    </row>
    <row r="159" spans="1:13" ht="13.5" customHeight="1">
      <c r="A159" s="50" t="s">
        <v>122</v>
      </c>
      <c r="B159" s="50" t="s">
        <v>107</v>
      </c>
      <c r="C159" s="51">
        <v>10</v>
      </c>
      <c r="D159" s="52">
        <v>42695</v>
      </c>
      <c r="E159" s="52">
        <v>42705</v>
      </c>
      <c r="F159" s="50" t="s">
        <v>110</v>
      </c>
      <c r="G159" s="53">
        <v>28</v>
      </c>
      <c r="H159" s="54">
        <v>0</v>
      </c>
      <c r="I159" s="55">
        <v>3</v>
      </c>
      <c r="J159" s="56">
        <v>0</v>
      </c>
      <c r="L159" s="58">
        <v>25</v>
      </c>
      <c r="M159" s="64">
        <v>10.714285714285714</v>
      </c>
    </row>
    <row r="160" spans="1:13" ht="13.5" customHeight="1">
      <c r="A160" s="49" t="s">
        <v>124</v>
      </c>
      <c r="B160" s="50" t="s">
        <v>107</v>
      </c>
      <c r="C160" s="51">
        <v>10</v>
      </c>
      <c r="D160" s="52">
        <v>42715</v>
      </c>
      <c r="E160" s="52">
        <v>42725</v>
      </c>
      <c r="F160" s="50" t="s">
        <v>110</v>
      </c>
      <c r="G160" s="53">
        <v>28</v>
      </c>
      <c r="H160" s="54">
        <v>28</v>
      </c>
      <c r="I160" s="55">
        <v>0</v>
      </c>
      <c r="J160" s="56">
        <v>0</v>
      </c>
      <c r="L160" s="58">
        <v>0</v>
      </c>
      <c r="M160" s="59">
        <v>100</v>
      </c>
    </row>
    <row r="161" spans="1:13" ht="13.5" customHeight="1">
      <c r="A161" s="50" t="s">
        <v>605</v>
      </c>
      <c r="B161" s="50" t="s">
        <v>107</v>
      </c>
      <c r="C161" s="51">
        <v>10</v>
      </c>
      <c r="D161" s="52">
        <v>42763</v>
      </c>
      <c r="E161" s="52">
        <v>42773</v>
      </c>
      <c r="F161" s="50" t="s">
        <v>110</v>
      </c>
      <c r="G161" s="53">
        <v>28</v>
      </c>
      <c r="H161" s="54">
        <v>0</v>
      </c>
      <c r="I161" s="55">
        <v>1</v>
      </c>
      <c r="J161" s="56">
        <v>0</v>
      </c>
      <c r="L161" s="58">
        <v>27</v>
      </c>
      <c r="M161" s="60">
        <v>3.5714285714285716</v>
      </c>
    </row>
    <row r="162" spans="1:13" ht="13.5" customHeight="1">
      <c r="A162" s="50" t="s">
        <v>606</v>
      </c>
      <c r="B162" s="50" t="s">
        <v>107</v>
      </c>
      <c r="C162" s="51">
        <v>10</v>
      </c>
      <c r="D162" s="52">
        <v>42811</v>
      </c>
      <c r="E162" s="52">
        <v>42821</v>
      </c>
      <c r="F162" s="50" t="s">
        <v>110</v>
      </c>
      <c r="G162" s="53">
        <v>28</v>
      </c>
      <c r="H162" s="54">
        <v>0</v>
      </c>
      <c r="I162" s="55">
        <v>0</v>
      </c>
      <c r="J162" s="56">
        <v>0</v>
      </c>
      <c r="L162" s="58">
        <v>28</v>
      </c>
      <c r="M162" s="60">
        <v>0</v>
      </c>
    </row>
    <row r="163" spans="1:13" ht="13.5" customHeight="1">
      <c r="A163" s="50" t="s">
        <v>607</v>
      </c>
      <c r="B163" s="50" t="s">
        <v>107</v>
      </c>
      <c r="C163" s="51">
        <v>10</v>
      </c>
      <c r="D163" s="52">
        <v>42831</v>
      </c>
      <c r="E163" s="52">
        <v>42841</v>
      </c>
      <c r="F163" s="50" t="s">
        <v>110</v>
      </c>
      <c r="G163" s="53">
        <v>28</v>
      </c>
      <c r="H163" s="54">
        <v>0</v>
      </c>
      <c r="I163" s="55">
        <v>0</v>
      </c>
      <c r="J163" s="56">
        <v>0</v>
      </c>
      <c r="L163" s="58">
        <v>28</v>
      </c>
      <c r="M163" s="60">
        <v>0</v>
      </c>
    </row>
    <row r="164" spans="1:13" ht="13.5" customHeight="1">
      <c r="A164" s="50" t="s">
        <v>128</v>
      </c>
      <c r="B164" s="50" t="s">
        <v>30</v>
      </c>
      <c r="C164" s="51">
        <v>14</v>
      </c>
      <c r="D164" s="52">
        <v>42540</v>
      </c>
      <c r="E164" s="52">
        <v>42554</v>
      </c>
      <c r="F164" s="50" t="s">
        <v>608</v>
      </c>
      <c r="G164" s="53">
        <v>0</v>
      </c>
      <c r="H164" s="54">
        <v>0</v>
      </c>
      <c r="I164" s="55">
        <v>8</v>
      </c>
      <c r="J164" s="56">
        <v>1</v>
      </c>
      <c r="L164" s="58">
        <v>0</v>
      </c>
      <c r="M164" s="60">
        <v>0</v>
      </c>
    </row>
    <row r="165" spans="1:13" ht="13.5" customHeight="1">
      <c r="A165" s="50" t="s">
        <v>132</v>
      </c>
      <c r="B165" s="50" t="s">
        <v>30</v>
      </c>
      <c r="C165" s="51">
        <v>14</v>
      </c>
      <c r="D165" s="52">
        <v>42610</v>
      </c>
      <c r="E165" s="52">
        <v>42624</v>
      </c>
      <c r="F165" s="50" t="s">
        <v>608</v>
      </c>
      <c r="G165" s="53">
        <v>0</v>
      </c>
      <c r="H165" s="54">
        <v>0</v>
      </c>
      <c r="I165" s="55">
        <v>5</v>
      </c>
      <c r="J165" s="56">
        <v>0</v>
      </c>
      <c r="K165" s="61">
        <v>1</v>
      </c>
      <c r="L165" s="58">
        <v>0</v>
      </c>
      <c r="M165" s="60">
        <v>0</v>
      </c>
    </row>
    <row r="166" spans="1:13" ht="13.5" customHeight="1">
      <c r="A166" s="50" t="s">
        <v>126</v>
      </c>
      <c r="B166" s="50" t="s">
        <v>23</v>
      </c>
      <c r="C166" s="51">
        <v>14</v>
      </c>
      <c r="D166" s="52">
        <v>42492</v>
      </c>
      <c r="E166" s="52">
        <v>42506</v>
      </c>
      <c r="F166" s="50" t="s">
        <v>608</v>
      </c>
      <c r="G166" s="53">
        <v>0</v>
      </c>
      <c r="H166" s="54">
        <v>0</v>
      </c>
      <c r="I166" s="55">
        <v>0</v>
      </c>
      <c r="J166" s="56">
        <v>0</v>
      </c>
      <c r="L166" s="58">
        <v>0</v>
      </c>
      <c r="M166" s="60">
        <v>0</v>
      </c>
    </row>
    <row r="167" spans="1:13" ht="13.5" customHeight="1">
      <c r="A167" s="50" t="s">
        <v>130</v>
      </c>
      <c r="B167" s="50" t="s">
        <v>23</v>
      </c>
      <c r="C167" s="51">
        <v>14</v>
      </c>
      <c r="D167" s="52">
        <v>42576</v>
      </c>
      <c r="E167" s="52">
        <v>42590</v>
      </c>
      <c r="F167" s="50" t="s">
        <v>608</v>
      </c>
      <c r="G167" s="53">
        <v>0</v>
      </c>
      <c r="H167" s="54">
        <v>0</v>
      </c>
      <c r="I167" s="55">
        <v>1</v>
      </c>
      <c r="J167" s="56">
        <v>0</v>
      </c>
      <c r="L167" s="58">
        <v>0</v>
      </c>
      <c r="M167" s="60">
        <v>0</v>
      </c>
    </row>
    <row r="168" spans="1:13" ht="13.5" customHeight="1">
      <c r="A168" s="50" t="s">
        <v>134</v>
      </c>
      <c r="B168" s="50" t="s">
        <v>23</v>
      </c>
      <c r="C168" s="51">
        <v>14</v>
      </c>
      <c r="D168" s="52">
        <v>42660</v>
      </c>
      <c r="E168" s="52">
        <v>42674</v>
      </c>
      <c r="F168" s="50" t="s">
        <v>608</v>
      </c>
      <c r="G168" s="53">
        <v>0</v>
      </c>
      <c r="H168" s="54">
        <v>0</v>
      </c>
      <c r="I168" s="55">
        <v>3</v>
      </c>
      <c r="J168" s="56">
        <v>0</v>
      </c>
      <c r="L168" s="58">
        <v>0</v>
      </c>
      <c r="M168" s="60">
        <v>0</v>
      </c>
    </row>
    <row r="169" spans="1:13" ht="13.5" customHeight="1">
      <c r="A169" s="50" t="s">
        <v>127</v>
      </c>
      <c r="B169" s="50" t="s">
        <v>30</v>
      </c>
      <c r="C169" s="51">
        <v>14</v>
      </c>
      <c r="D169" s="52">
        <v>42526</v>
      </c>
      <c r="E169" s="52">
        <v>42540</v>
      </c>
      <c r="F169" s="50" t="s">
        <v>609</v>
      </c>
      <c r="G169" s="53">
        <v>0</v>
      </c>
      <c r="H169" s="54">
        <v>0</v>
      </c>
      <c r="I169" s="55">
        <v>6</v>
      </c>
      <c r="J169" s="56">
        <v>0</v>
      </c>
      <c r="K169" s="61">
        <v>2</v>
      </c>
      <c r="L169" s="58">
        <v>0</v>
      </c>
      <c r="M169" s="60">
        <v>0</v>
      </c>
    </row>
    <row r="170" spans="1:13" ht="13.5" customHeight="1">
      <c r="A170" s="50" t="s">
        <v>131</v>
      </c>
      <c r="B170" s="50" t="s">
        <v>30</v>
      </c>
      <c r="C170" s="51">
        <v>14</v>
      </c>
      <c r="D170" s="52">
        <v>42596</v>
      </c>
      <c r="E170" s="52">
        <v>42610</v>
      </c>
      <c r="F170" s="50" t="s">
        <v>609</v>
      </c>
      <c r="G170" s="53">
        <v>0</v>
      </c>
      <c r="H170" s="54">
        <v>0</v>
      </c>
      <c r="I170" s="55">
        <v>3</v>
      </c>
      <c r="J170" s="56">
        <v>0</v>
      </c>
      <c r="L170" s="58">
        <v>0</v>
      </c>
      <c r="M170" s="60">
        <v>0</v>
      </c>
    </row>
    <row r="171" spans="1:13" ht="13.5" customHeight="1">
      <c r="A171" s="50" t="s">
        <v>125</v>
      </c>
      <c r="B171" s="50" t="s">
        <v>23</v>
      </c>
      <c r="C171" s="51">
        <v>14</v>
      </c>
      <c r="D171" s="52">
        <v>42478</v>
      </c>
      <c r="E171" s="52">
        <v>42492</v>
      </c>
      <c r="F171" s="50" t="s">
        <v>609</v>
      </c>
      <c r="G171" s="53">
        <v>0</v>
      </c>
      <c r="H171" s="54">
        <v>2</v>
      </c>
      <c r="I171" s="55">
        <v>3</v>
      </c>
      <c r="J171" s="56">
        <v>1</v>
      </c>
      <c r="K171" s="61">
        <v>3</v>
      </c>
      <c r="L171" s="58">
        <v>0</v>
      </c>
      <c r="M171" s="60">
        <v>0</v>
      </c>
    </row>
    <row r="172" spans="1:13" ht="13.5" customHeight="1">
      <c r="A172" s="50" t="s">
        <v>129</v>
      </c>
      <c r="B172" s="50" t="s">
        <v>23</v>
      </c>
      <c r="C172" s="51">
        <v>14</v>
      </c>
      <c r="D172" s="52">
        <v>42562</v>
      </c>
      <c r="E172" s="52">
        <v>42576</v>
      </c>
      <c r="F172" s="50" t="s">
        <v>609</v>
      </c>
      <c r="G172" s="53">
        <v>0</v>
      </c>
      <c r="H172" s="54">
        <v>0</v>
      </c>
      <c r="I172" s="55">
        <v>0</v>
      </c>
      <c r="J172" s="56">
        <v>0</v>
      </c>
      <c r="L172" s="58">
        <v>0</v>
      </c>
      <c r="M172" s="60">
        <v>0</v>
      </c>
    </row>
    <row r="173" spans="1:13" ht="13.5" customHeight="1">
      <c r="A173" s="50" t="s">
        <v>133</v>
      </c>
      <c r="B173" s="50" t="s">
        <v>23</v>
      </c>
      <c r="C173" s="51">
        <v>14</v>
      </c>
      <c r="D173" s="52">
        <v>42646</v>
      </c>
      <c r="E173" s="52">
        <v>42660</v>
      </c>
      <c r="F173" s="50" t="s">
        <v>609</v>
      </c>
      <c r="G173" s="53">
        <v>0</v>
      </c>
      <c r="H173" s="54">
        <v>3</v>
      </c>
      <c r="I173" s="55">
        <v>13</v>
      </c>
      <c r="J173" s="56">
        <v>0</v>
      </c>
      <c r="K173" s="61">
        <v>2</v>
      </c>
      <c r="L173" s="58">
        <v>0</v>
      </c>
      <c r="M173" s="60">
        <v>0</v>
      </c>
    </row>
    <row r="174" spans="1:13" ht="13.5" customHeight="1">
      <c r="A174" s="50" t="s">
        <v>137</v>
      </c>
      <c r="B174" s="50" t="s">
        <v>107</v>
      </c>
      <c r="C174" s="51">
        <v>14</v>
      </c>
      <c r="D174" s="52">
        <v>42409</v>
      </c>
      <c r="E174" s="52">
        <v>42423</v>
      </c>
      <c r="F174" s="50" t="s">
        <v>138</v>
      </c>
      <c r="G174" s="53">
        <v>28</v>
      </c>
      <c r="H174" s="54">
        <v>4</v>
      </c>
      <c r="I174" s="55">
        <v>24</v>
      </c>
      <c r="J174" s="56">
        <v>0</v>
      </c>
      <c r="K174" s="61">
        <v>3</v>
      </c>
      <c r="L174" s="58">
        <v>0</v>
      </c>
      <c r="M174" s="59">
        <v>100</v>
      </c>
    </row>
    <row r="175" spans="1:13" ht="13.5" customHeight="1">
      <c r="A175" s="50" t="s">
        <v>140</v>
      </c>
      <c r="B175" s="50" t="s">
        <v>107</v>
      </c>
      <c r="C175" s="51">
        <v>14</v>
      </c>
      <c r="D175" s="52">
        <v>42477</v>
      </c>
      <c r="E175" s="52">
        <v>42491</v>
      </c>
      <c r="F175" s="50" t="s">
        <v>138</v>
      </c>
      <c r="G175" s="53">
        <v>28</v>
      </c>
      <c r="H175" s="54">
        <v>0</v>
      </c>
      <c r="I175" s="55">
        <v>7</v>
      </c>
      <c r="J175" s="56">
        <v>0</v>
      </c>
      <c r="L175" s="58">
        <v>21</v>
      </c>
      <c r="M175" s="63">
        <v>25</v>
      </c>
    </row>
    <row r="176" spans="1:13" ht="13.5" customHeight="1">
      <c r="A176" s="50" t="s">
        <v>142</v>
      </c>
      <c r="B176" s="50" t="s">
        <v>107</v>
      </c>
      <c r="C176" s="51">
        <v>14</v>
      </c>
      <c r="D176" s="52">
        <v>42725</v>
      </c>
      <c r="E176" s="52">
        <v>42739</v>
      </c>
      <c r="F176" s="50" t="s">
        <v>138</v>
      </c>
      <c r="G176" s="53">
        <v>28</v>
      </c>
      <c r="H176" s="54">
        <v>0</v>
      </c>
      <c r="I176" s="55">
        <v>6</v>
      </c>
      <c r="J176" s="56">
        <v>0</v>
      </c>
      <c r="L176" s="58">
        <v>22</v>
      </c>
      <c r="M176" s="63">
        <v>21.428571428571427</v>
      </c>
    </row>
    <row r="177" spans="1:13" ht="13.5" customHeight="1">
      <c r="A177" s="50" t="s">
        <v>610</v>
      </c>
      <c r="B177" s="50" t="s">
        <v>107</v>
      </c>
      <c r="C177" s="51">
        <v>14</v>
      </c>
      <c r="D177" s="52">
        <v>42773</v>
      </c>
      <c r="E177" s="52">
        <v>42787</v>
      </c>
      <c r="F177" s="50" t="s">
        <v>138</v>
      </c>
      <c r="G177" s="53">
        <v>28</v>
      </c>
      <c r="H177" s="54">
        <v>0</v>
      </c>
      <c r="I177" s="55">
        <v>2</v>
      </c>
      <c r="J177" s="56">
        <v>0</v>
      </c>
      <c r="L177" s="58">
        <v>26</v>
      </c>
      <c r="M177" s="60">
        <v>7.1428571428571432</v>
      </c>
    </row>
    <row r="178" spans="1:13" ht="13.5" customHeight="1">
      <c r="A178" s="50" t="s">
        <v>611</v>
      </c>
      <c r="B178" s="50" t="s">
        <v>107</v>
      </c>
      <c r="C178" s="51">
        <v>14</v>
      </c>
      <c r="D178" s="52">
        <v>42841</v>
      </c>
      <c r="E178" s="52">
        <v>42855</v>
      </c>
      <c r="F178" s="50" t="s">
        <v>138</v>
      </c>
      <c r="G178" s="53">
        <v>28</v>
      </c>
      <c r="H178" s="54">
        <v>0</v>
      </c>
      <c r="I178" s="55">
        <v>0</v>
      </c>
      <c r="J178" s="56">
        <v>0</v>
      </c>
      <c r="L178" s="58">
        <v>28</v>
      </c>
      <c r="M178" s="60">
        <v>0</v>
      </c>
    </row>
    <row r="179" spans="1:13" ht="13.5" customHeight="1">
      <c r="A179" s="50" t="s">
        <v>135</v>
      </c>
      <c r="B179" s="50" t="s">
        <v>107</v>
      </c>
      <c r="C179" s="51">
        <v>14</v>
      </c>
      <c r="D179" s="52">
        <v>42375</v>
      </c>
      <c r="E179" s="52">
        <v>42389</v>
      </c>
      <c r="F179" s="50" t="s">
        <v>136</v>
      </c>
      <c r="G179" s="53">
        <v>28</v>
      </c>
      <c r="H179" s="54">
        <v>16</v>
      </c>
      <c r="I179" s="55">
        <v>11</v>
      </c>
      <c r="J179" s="56">
        <v>0</v>
      </c>
      <c r="K179" s="61">
        <v>1</v>
      </c>
      <c r="L179" s="58">
        <v>1</v>
      </c>
      <c r="M179" s="59">
        <v>96.428571428571431</v>
      </c>
    </row>
    <row r="180" spans="1:13" ht="13.5" customHeight="1">
      <c r="A180" s="50" t="s">
        <v>139</v>
      </c>
      <c r="B180" s="50" t="s">
        <v>107</v>
      </c>
      <c r="C180" s="51">
        <v>14</v>
      </c>
      <c r="D180" s="52">
        <v>42423</v>
      </c>
      <c r="E180" s="52">
        <v>42437</v>
      </c>
      <c r="F180" s="50" t="s">
        <v>136</v>
      </c>
      <c r="G180" s="53">
        <v>28</v>
      </c>
      <c r="H180" s="54">
        <v>2</v>
      </c>
      <c r="I180" s="55">
        <v>16</v>
      </c>
      <c r="J180" s="56">
        <v>2</v>
      </c>
      <c r="K180" s="61">
        <v>1</v>
      </c>
      <c r="L180" s="58">
        <v>8</v>
      </c>
      <c r="M180" s="62">
        <v>71.428571428571431</v>
      </c>
    </row>
    <row r="181" spans="1:13" ht="13.5" customHeight="1">
      <c r="A181" s="50" t="s">
        <v>141</v>
      </c>
      <c r="B181" s="50" t="s">
        <v>107</v>
      </c>
      <c r="C181" s="51">
        <v>14</v>
      </c>
      <c r="D181" s="52">
        <v>42611</v>
      </c>
      <c r="E181" s="52">
        <v>42625</v>
      </c>
      <c r="F181" s="50" t="s">
        <v>136</v>
      </c>
      <c r="G181" s="53">
        <v>28</v>
      </c>
      <c r="H181" s="54">
        <v>0</v>
      </c>
      <c r="I181" s="55">
        <v>2</v>
      </c>
      <c r="J181" s="56">
        <v>0</v>
      </c>
      <c r="L181" s="58">
        <v>26</v>
      </c>
      <c r="M181" s="60">
        <v>7.1428571428571432</v>
      </c>
    </row>
    <row r="182" spans="1:13" ht="13.5" customHeight="1">
      <c r="A182" s="50" t="s">
        <v>612</v>
      </c>
      <c r="B182" s="50" t="s">
        <v>107</v>
      </c>
      <c r="C182" s="51">
        <v>14</v>
      </c>
      <c r="D182" s="52">
        <v>42739</v>
      </c>
      <c r="E182" s="52">
        <v>42753</v>
      </c>
      <c r="F182" s="50" t="s">
        <v>136</v>
      </c>
      <c r="G182" s="53">
        <v>28</v>
      </c>
      <c r="H182" s="54">
        <v>0</v>
      </c>
      <c r="I182" s="55">
        <v>1</v>
      </c>
      <c r="J182" s="56">
        <v>0</v>
      </c>
      <c r="L182" s="58">
        <v>27</v>
      </c>
      <c r="M182" s="60">
        <v>3.5714285714285716</v>
      </c>
    </row>
    <row r="183" spans="1:13" ht="13.5" customHeight="1">
      <c r="A183" s="50" t="s">
        <v>613</v>
      </c>
      <c r="B183" s="50" t="s">
        <v>107</v>
      </c>
      <c r="C183" s="51">
        <v>14</v>
      </c>
      <c r="D183" s="52">
        <v>42787</v>
      </c>
      <c r="E183" s="52">
        <v>42801</v>
      </c>
      <c r="F183" s="50" t="s">
        <v>136</v>
      </c>
      <c r="G183" s="53">
        <v>28</v>
      </c>
      <c r="H183" s="54">
        <v>0</v>
      </c>
      <c r="I183" s="55">
        <v>0</v>
      </c>
      <c r="J183" s="56">
        <v>0</v>
      </c>
      <c r="L183" s="58">
        <v>28</v>
      </c>
      <c r="M183" s="60">
        <v>0</v>
      </c>
    </row>
    <row r="184" spans="1:13" ht="13.5" customHeight="1">
      <c r="A184" s="50" t="s">
        <v>377</v>
      </c>
      <c r="B184" s="50" t="s">
        <v>10</v>
      </c>
      <c r="C184" s="51">
        <v>7</v>
      </c>
      <c r="D184" s="52">
        <v>42460</v>
      </c>
      <c r="E184" s="52">
        <v>42467</v>
      </c>
      <c r="F184" s="50" t="s">
        <v>378</v>
      </c>
      <c r="G184" s="53">
        <v>74</v>
      </c>
      <c r="H184" s="54">
        <v>10</v>
      </c>
      <c r="I184" s="55">
        <v>3</v>
      </c>
      <c r="J184" s="56">
        <v>0</v>
      </c>
      <c r="L184" s="58">
        <v>61</v>
      </c>
      <c r="M184" s="64">
        <v>17.567567567567568</v>
      </c>
    </row>
    <row r="185" spans="1:13" ht="13.5" customHeight="1">
      <c r="A185" s="50" t="s">
        <v>379</v>
      </c>
      <c r="B185" s="50" t="s">
        <v>10</v>
      </c>
      <c r="C185" s="51">
        <v>7</v>
      </c>
      <c r="D185" s="52">
        <v>42516</v>
      </c>
      <c r="E185" s="52">
        <v>42523</v>
      </c>
      <c r="F185" s="50" t="s">
        <v>378</v>
      </c>
      <c r="G185" s="53">
        <v>74</v>
      </c>
      <c r="H185" s="54">
        <v>51</v>
      </c>
      <c r="I185" s="55">
        <v>3</v>
      </c>
      <c r="J185" s="56">
        <v>2</v>
      </c>
      <c r="L185" s="58">
        <v>18</v>
      </c>
      <c r="M185" s="62">
        <v>75.675675675675677</v>
      </c>
    </row>
    <row r="186" spans="1:13" ht="13.5" customHeight="1">
      <c r="A186" s="50" t="s">
        <v>380</v>
      </c>
      <c r="B186" s="50" t="s">
        <v>10</v>
      </c>
      <c r="C186" s="51">
        <v>7</v>
      </c>
      <c r="D186" s="52">
        <v>42544</v>
      </c>
      <c r="E186" s="52">
        <v>42551</v>
      </c>
      <c r="F186" s="50" t="s">
        <v>378</v>
      </c>
      <c r="G186" s="53">
        <v>74</v>
      </c>
      <c r="H186" s="54">
        <v>41</v>
      </c>
      <c r="I186" s="55">
        <v>11</v>
      </c>
      <c r="J186" s="56">
        <v>0</v>
      </c>
      <c r="L186" s="58">
        <v>22</v>
      </c>
      <c r="M186" s="62">
        <v>70.270270270270274</v>
      </c>
    </row>
    <row r="187" spans="1:13" ht="13.5" customHeight="1">
      <c r="A187" s="50" t="s">
        <v>381</v>
      </c>
      <c r="B187" s="50" t="s">
        <v>10</v>
      </c>
      <c r="C187" s="51">
        <v>7</v>
      </c>
      <c r="D187" s="52">
        <v>42572</v>
      </c>
      <c r="E187" s="52">
        <v>42579</v>
      </c>
      <c r="F187" s="50" t="s">
        <v>378</v>
      </c>
      <c r="G187" s="53">
        <v>74</v>
      </c>
      <c r="H187" s="54">
        <v>36</v>
      </c>
      <c r="I187" s="55">
        <v>4</v>
      </c>
      <c r="J187" s="56">
        <v>0</v>
      </c>
      <c r="L187" s="58">
        <v>34</v>
      </c>
      <c r="M187" s="63">
        <v>54.054054054054056</v>
      </c>
    </row>
    <row r="188" spans="1:13" ht="13.5" customHeight="1">
      <c r="A188" s="50" t="s">
        <v>382</v>
      </c>
      <c r="B188" s="50" t="s">
        <v>10</v>
      </c>
      <c r="C188" s="51">
        <v>7</v>
      </c>
      <c r="D188" s="52">
        <v>42600</v>
      </c>
      <c r="E188" s="52">
        <v>42607</v>
      </c>
      <c r="F188" s="50" t="s">
        <v>378</v>
      </c>
      <c r="G188" s="53">
        <v>74</v>
      </c>
      <c r="H188" s="54">
        <v>23</v>
      </c>
      <c r="I188" s="55">
        <v>5</v>
      </c>
      <c r="J188" s="56">
        <v>3</v>
      </c>
      <c r="L188" s="58">
        <v>43</v>
      </c>
      <c r="M188" s="63">
        <v>41.891891891891895</v>
      </c>
    </row>
    <row r="189" spans="1:13" ht="13.5" customHeight="1">
      <c r="A189" s="50" t="s">
        <v>383</v>
      </c>
      <c r="B189" s="50" t="s">
        <v>10</v>
      </c>
      <c r="C189" s="51">
        <v>7</v>
      </c>
      <c r="D189" s="52">
        <v>42628</v>
      </c>
      <c r="E189" s="52">
        <v>42635</v>
      </c>
      <c r="F189" s="50" t="s">
        <v>378</v>
      </c>
      <c r="G189" s="53">
        <v>74</v>
      </c>
      <c r="H189" s="54">
        <v>45</v>
      </c>
      <c r="I189" s="55">
        <v>12</v>
      </c>
      <c r="J189" s="56">
        <v>1</v>
      </c>
      <c r="K189" s="61">
        <v>3</v>
      </c>
      <c r="L189" s="58">
        <v>16</v>
      </c>
      <c r="M189" s="62">
        <v>78.378378378378372</v>
      </c>
    </row>
    <row r="190" spans="1:13" ht="13.5" customHeight="1">
      <c r="A190" s="50" t="s">
        <v>384</v>
      </c>
      <c r="B190" s="50" t="s">
        <v>10</v>
      </c>
      <c r="C190" s="51">
        <v>7</v>
      </c>
      <c r="D190" s="52">
        <v>42656</v>
      </c>
      <c r="E190" s="52">
        <v>42663</v>
      </c>
      <c r="F190" s="50" t="s">
        <v>378</v>
      </c>
      <c r="G190" s="53">
        <v>74</v>
      </c>
      <c r="H190" s="54">
        <v>24</v>
      </c>
      <c r="I190" s="55">
        <v>4</v>
      </c>
      <c r="J190" s="56">
        <v>4</v>
      </c>
      <c r="L190" s="58">
        <v>42</v>
      </c>
      <c r="M190" s="63">
        <v>43.243243243243242</v>
      </c>
    </row>
    <row r="191" spans="1:13" ht="13.5" customHeight="1">
      <c r="A191" s="50" t="s">
        <v>385</v>
      </c>
      <c r="B191" s="50" t="s">
        <v>10</v>
      </c>
      <c r="C191" s="51">
        <v>7</v>
      </c>
      <c r="D191" s="52">
        <v>42684</v>
      </c>
      <c r="E191" s="52">
        <v>42691</v>
      </c>
      <c r="F191" s="50" t="s">
        <v>378</v>
      </c>
      <c r="G191" s="53">
        <v>74</v>
      </c>
      <c r="H191" s="54">
        <v>10</v>
      </c>
      <c r="I191" s="55">
        <v>0</v>
      </c>
      <c r="J191" s="56">
        <v>0</v>
      </c>
      <c r="L191" s="58">
        <v>64</v>
      </c>
      <c r="M191" s="64">
        <v>13.513513513513514</v>
      </c>
    </row>
    <row r="192" spans="1:13" ht="13.5" customHeight="1">
      <c r="A192" s="50" t="s">
        <v>513</v>
      </c>
      <c r="B192" s="50" t="s">
        <v>10</v>
      </c>
      <c r="C192" s="51">
        <v>7</v>
      </c>
      <c r="D192" s="52">
        <v>42670</v>
      </c>
      <c r="E192" s="52">
        <v>42677</v>
      </c>
      <c r="F192" s="50" t="s">
        <v>378</v>
      </c>
      <c r="G192" s="53">
        <v>74</v>
      </c>
      <c r="H192" s="54">
        <v>42</v>
      </c>
      <c r="I192" s="55">
        <v>1</v>
      </c>
      <c r="J192" s="56">
        <v>0</v>
      </c>
      <c r="L192" s="58">
        <v>31</v>
      </c>
      <c r="M192" s="63">
        <v>58.108108108108105</v>
      </c>
    </row>
    <row r="193" spans="1:13" ht="13.5" customHeight="1">
      <c r="A193" s="50" t="s">
        <v>145</v>
      </c>
      <c r="B193" s="50" t="s">
        <v>52</v>
      </c>
      <c r="C193" s="51">
        <v>14</v>
      </c>
      <c r="D193" s="52">
        <v>42513</v>
      </c>
      <c r="E193" s="52">
        <v>42527</v>
      </c>
      <c r="F193" s="50" t="s">
        <v>144</v>
      </c>
      <c r="G193" s="53">
        <v>82</v>
      </c>
      <c r="H193" s="54">
        <v>31</v>
      </c>
      <c r="I193" s="55">
        <v>14</v>
      </c>
      <c r="J193" s="56">
        <v>2</v>
      </c>
      <c r="L193" s="58">
        <v>35</v>
      </c>
      <c r="M193" s="63">
        <v>57.31707317073171</v>
      </c>
    </row>
    <row r="194" spans="1:13" ht="13.5" customHeight="1">
      <c r="A194" s="50" t="s">
        <v>151</v>
      </c>
      <c r="B194" s="50" t="s">
        <v>52</v>
      </c>
      <c r="C194" s="51">
        <v>14</v>
      </c>
      <c r="D194" s="52">
        <v>42597</v>
      </c>
      <c r="E194" s="52">
        <v>42611</v>
      </c>
      <c r="F194" s="50" t="s">
        <v>144</v>
      </c>
      <c r="G194" s="53">
        <v>82</v>
      </c>
      <c r="H194" s="54">
        <v>0</v>
      </c>
      <c r="I194" s="55">
        <v>7</v>
      </c>
      <c r="J194" s="56">
        <v>0</v>
      </c>
      <c r="L194" s="58">
        <v>75</v>
      </c>
      <c r="M194" s="60">
        <v>8.536585365853659</v>
      </c>
    </row>
    <row r="195" spans="1:13" ht="13.5" customHeight="1">
      <c r="A195" s="50" t="s">
        <v>143</v>
      </c>
      <c r="B195" s="50" t="s">
        <v>30</v>
      </c>
      <c r="C195" s="51">
        <v>14</v>
      </c>
      <c r="D195" s="52">
        <v>42491</v>
      </c>
      <c r="E195" s="52">
        <v>42505</v>
      </c>
      <c r="F195" s="50" t="s">
        <v>144</v>
      </c>
      <c r="G195" s="53">
        <v>82</v>
      </c>
      <c r="H195" s="54">
        <v>7</v>
      </c>
      <c r="I195" s="55">
        <v>15</v>
      </c>
      <c r="J195" s="56">
        <v>12</v>
      </c>
      <c r="L195" s="58">
        <v>48</v>
      </c>
      <c r="M195" s="63">
        <v>41.463414634146339</v>
      </c>
    </row>
    <row r="196" spans="1:13" ht="13.5" customHeight="1">
      <c r="A196" s="50" t="s">
        <v>150</v>
      </c>
      <c r="B196" s="50" t="s">
        <v>23</v>
      </c>
      <c r="C196" s="51">
        <v>14</v>
      </c>
      <c r="D196" s="52">
        <v>42541</v>
      </c>
      <c r="E196" s="52">
        <v>42555</v>
      </c>
      <c r="F196" s="50" t="s">
        <v>144</v>
      </c>
      <c r="G196" s="53">
        <v>82</v>
      </c>
      <c r="H196" s="54">
        <v>2</v>
      </c>
      <c r="I196" s="55">
        <v>6</v>
      </c>
      <c r="J196" s="56">
        <v>1</v>
      </c>
      <c r="L196" s="58">
        <v>73</v>
      </c>
      <c r="M196" s="64">
        <v>10.97560975609756</v>
      </c>
    </row>
    <row r="197" spans="1:13" ht="13.5" customHeight="1">
      <c r="A197" s="50" t="s">
        <v>154</v>
      </c>
      <c r="B197" s="50" t="s">
        <v>23</v>
      </c>
      <c r="C197" s="51">
        <v>14</v>
      </c>
      <c r="D197" s="52">
        <v>42625</v>
      </c>
      <c r="E197" s="52">
        <v>42639</v>
      </c>
      <c r="F197" s="50" t="s">
        <v>144</v>
      </c>
      <c r="G197" s="53">
        <v>82</v>
      </c>
      <c r="H197" s="54">
        <v>24</v>
      </c>
      <c r="I197" s="55">
        <v>23</v>
      </c>
      <c r="J197" s="56">
        <v>1</v>
      </c>
      <c r="L197" s="58">
        <v>34</v>
      </c>
      <c r="M197" s="63">
        <v>58.536585365853654</v>
      </c>
    </row>
    <row r="198" spans="1:13" ht="13.5" customHeight="1">
      <c r="A198" s="49" t="s">
        <v>148</v>
      </c>
      <c r="B198" s="50" t="s">
        <v>26</v>
      </c>
      <c r="C198" s="51">
        <v>14</v>
      </c>
      <c r="D198" s="52">
        <v>42516</v>
      </c>
      <c r="E198" s="52">
        <v>42530</v>
      </c>
      <c r="F198" s="50" t="s">
        <v>144</v>
      </c>
      <c r="G198" s="53">
        <v>79</v>
      </c>
      <c r="H198" s="54">
        <v>79</v>
      </c>
      <c r="I198" s="55">
        <v>0</v>
      </c>
      <c r="J198" s="56">
        <v>0</v>
      </c>
      <c r="L198" s="58">
        <v>0</v>
      </c>
      <c r="M198" s="59">
        <v>100</v>
      </c>
    </row>
    <row r="199" spans="1:13" ht="13.5" customHeight="1">
      <c r="A199" s="50" t="s">
        <v>149</v>
      </c>
      <c r="B199" s="50" t="s">
        <v>52</v>
      </c>
      <c r="C199" s="51">
        <v>14</v>
      </c>
      <c r="D199" s="52">
        <v>42541</v>
      </c>
      <c r="E199" s="52">
        <v>42555</v>
      </c>
      <c r="F199" s="50" t="s">
        <v>147</v>
      </c>
      <c r="G199" s="53">
        <v>82</v>
      </c>
      <c r="H199" s="54">
        <v>1</v>
      </c>
      <c r="I199" s="55">
        <v>10</v>
      </c>
      <c r="J199" s="56">
        <v>1</v>
      </c>
      <c r="L199" s="58">
        <v>70</v>
      </c>
      <c r="M199" s="64">
        <v>14.634146341463413</v>
      </c>
    </row>
    <row r="200" spans="1:13" ht="13.5" customHeight="1">
      <c r="A200" s="50" t="s">
        <v>153</v>
      </c>
      <c r="B200" s="50" t="s">
        <v>52</v>
      </c>
      <c r="C200" s="51">
        <v>14</v>
      </c>
      <c r="D200" s="52">
        <v>42625</v>
      </c>
      <c r="E200" s="52">
        <v>42639</v>
      </c>
      <c r="F200" s="50" t="s">
        <v>147</v>
      </c>
      <c r="G200" s="53">
        <v>82</v>
      </c>
      <c r="H200" s="54">
        <v>7</v>
      </c>
      <c r="I200" s="55">
        <v>24</v>
      </c>
      <c r="J200" s="56">
        <v>1</v>
      </c>
      <c r="L200" s="58">
        <v>50</v>
      </c>
      <c r="M200" s="63">
        <v>39.024390243902438</v>
      </c>
    </row>
    <row r="201" spans="1:13" ht="13.5" customHeight="1">
      <c r="A201" s="50" t="s">
        <v>146</v>
      </c>
      <c r="B201" s="50" t="s">
        <v>23</v>
      </c>
      <c r="C201" s="51">
        <v>14</v>
      </c>
      <c r="D201" s="52">
        <v>42513</v>
      </c>
      <c r="E201" s="52">
        <v>42527</v>
      </c>
      <c r="F201" s="50" t="s">
        <v>147</v>
      </c>
      <c r="G201" s="53">
        <v>82</v>
      </c>
      <c r="H201" s="54">
        <v>16</v>
      </c>
      <c r="I201" s="55">
        <v>15</v>
      </c>
      <c r="J201" s="56">
        <v>0</v>
      </c>
      <c r="L201" s="58">
        <v>51</v>
      </c>
      <c r="M201" s="63">
        <v>37.804878048780481</v>
      </c>
    </row>
    <row r="202" spans="1:13" ht="13.5" customHeight="1">
      <c r="A202" s="50" t="s">
        <v>152</v>
      </c>
      <c r="B202" s="50" t="s">
        <v>23</v>
      </c>
      <c r="C202" s="51">
        <v>14</v>
      </c>
      <c r="D202" s="52">
        <v>42597</v>
      </c>
      <c r="E202" s="52">
        <v>42611</v>
      </c>
      <c r="F202" s="50" t="s">
        <v>147</v>
      </c>
      <c r="G202" s="53">
        <v>82</v>
      </c>
      <c r="H202" s="54">
        <v>14</v>
      </c>
      <c r="I202" s="55">
        <v>2</v>
      </c>
      <c r="J202" s="56">
        <v>0</v>
      </c>
      <c r="L202" s="58">
        <v>66</v>
      </c>
      <c r="M202" s="64">
        <v>19.512195121951219</v>
      </c>
    </row>
    <row r="203" spans="1:13" ht="13.5" customHeight="1">
      <c r="A203" s="65" t="s">
        <v>159</v>
      </c>
      <c r="B203" s="50" t="s">
        <v>160</v>
      </c>
      <c r="C203" s="51">
        <v>7</v>
      </c>
      <c r="D203" s="52">
        <v>42469</v>
      </c>
      <c r="E203" s="52">
        <v>42476</v>
      </c>
      <c r="F203" s="50" t="s">
        <v>47</v>
      </c>
      <c r="G203" s="53">
        <v>81</v>
      </c>
      <c r="H203" s="54">
        <v>6</v>
      </c>
      <c r="I203" s="55">
        <v>4</v>
      </c>
      <c r="J203" s="56">
        <v>0</v>
      </c>
      <c r="L203" s="58">
        <v>71</v>
      </c>
      <c r="M203" s="64">
        <v>12.345679012345679</v>
      </c>
    </row>
    <row r="204" spans="1:13" ht="13.5" customHeight="1">
      <c r="A204" s="50" t="s">
        <v>158</v>
      </c>
      <c r="B204" s="50" t="s">
        <v>10</v>
      </c>
      <c r="C204" s="51">
        <v>7</v>
      </c>
      <c r="D204" s="52">
        <v>42467</v>
      </c>
      <c r="E204" s="52">
        <v>42474</v>
      </c>
      <c r="F204" s="50" t="s">
        <v>47</v>
      </c>
      <c r="G204" s="53">
        <v>74</v>
      </c>
      <c r="H204" s="54">
        <v>20</v>
      </c>
      <c r="I204" s="55">
        <v>3</v>
      </c>
      <c r="J204" s="56">
        <v>0</v>
      </c>
      <c r="L204" s="58">
        <v>51</v>
      </c>
      <c r="M204" s="63">
        <v>31.081081081081084</v>
      </c>
    </row>
    <row r="205" spans="1:13" ht="13.5" customHeight="1">
      <c r="A205" s="50" t="s">
        <v>162</v>
      </c>
      <c r="B205" s="50" t="s">
        <v>10</v>
      </c>
      <c r="C205" s="51">
        <v>7</v>
      </c>
      <c r="D205" s="52">
        <v>42481</v>
      </c>
      <c r="E205" s="52">
        <v>42488</v>
      </c>
      <c r="F205" s="50" t="s">
        <v>47</v>
      </c>
      <c r="G205" s="53">
        <v>74</v>
      </c>
      <c r="H205" s="54">
        <v>0</v>
      </c>
      <c r="I205" s="55">
        <v>3</v>
      </c>
      <c r="J205" s="56">
        <v>3</v>
      </c>
      <c r="L205" s="58">
        <v>68</v>
      </c>
      <c r="M205" s="60">
        <v>8.1081081081081088</v>
      </c>
    </row>
    <row r="206" spans="1:13" ht="13.5" customHeight="1">
      <c r="A206" s="50" t="s">
        <v>166</v>
      </c>
      <c r="B206" s="50" t="s">
        <v>52</v>
      </c>
      <c r="C206" s="51">
        <v>7</v>
      </c>
      <c r="D206" s="52">
        <v>42527</v>
      </c>
      <c r="E206" s="52">
        <v>42534</v>
      </c>
      <c r="F206" s="50" t="s">
        <v>47</v>
      </c>
      <c r="G206" s="53">
        <v>82</v>
      </c>
      <c r="H206" s="54">
        <v>43</v>
      </c>
      <c r="I206" s="55">
        <v>10</v>
      </c>
      <c r="J206" s="56">
        <v>7</v>
      </c>
      <c r="L206" s="58">
        <v>22</v>
      </c>
      <c r="M206" s="62">
        <v>73.170731707317088</v>
      </c>
    </row>
    <row r="207" spans="1:13" ht="13.5" customHeight="1">
      <c r="A207" s="50" t="s">
        <v>179</v>
      </c>
      <c r="B207" s="50" t="s">
        <v>52</v>
      </c>
      <c r="C207" s="51">
        <v>7</v>
      </c>
      <c r="D207" s="52">
        <v>42611</v>
      </c>
      <c r="E207" s="52">
        <v>42618</v>
      </c>
      <c r="F207" s="50" t="s">
        <v>47</v>
      </c>
      <c r="G207" s="53">
        <v>82</v>
      </c>
      <c r="H207" s="54">
        <v>16</v>
      </c>
      <c r="I207" s="55">
        <v>0</v>
      </c>
      <c r="J207" s="56">
        <v>1</v>
      </c>
      <c r="L207" s="58">
        <v>65</v>
      </c>
      <c r="M207" s="63">
        <v>20.73170731707317</v>
      </c>
    </row>
    <row r="208" spans="1:13" ht="13.5" customHeight="1">
      <c r="A208" s="50" t="s">
        <v>164</v>
      </c>
      <c r="B208" s="50" t="s">
        <v>30</v>
      </c>
      <c r="C208" s="51">
        <v>7</v>
      </c>
      <c r="D208" s="52">
        <v>42505</v>
      </c>
      <c r="E208" s="52">
        <v>42512</v>
      </c>
      <c r="F208" s="50" t="s">
        <v>47</v>
      </c>
      <c r="G208" s="53">
        <v>82</v>
      </c>
      <c r="H208" s="54">
        <v>48</v>
      </c>
      <c r="I208" s="55">
        <v>24</v>
      </c>
      <c r="J208" s="56">
        <v>1</v>
      </c>
      <c r="K208" s="61">
        <v>9</v>
      </c>
      <c r="L208" s="58">
        <v>9</v>
      </c>
      <c r="M208" s="66">
        <v>89.024390243902431</v>
      </c>
    </row>
    <row r="209" spans="1:13" ht="13.5" customHeight="1">
      <c r="A209" s="50" t="s">
        <v>165</v>
      </c>
      <c r="B209" s="50" t="s">
        <v>30</v>
      </c>
      <c r="C209" s="51">
        <v>7</v>
      </c>
      <c r="D209" s="52">
        <v>42519</v>
      </c>
      <c r="E209" s="52">
        <v>42526</v>
      </c>
      <c r="F209" s="50" t="s">
        <v>47</v>
      </c>
      <c r="G209" s="53">
        <v>82</v>
      </c>
      <c r="H209" s="54">
        <v>37</v>
      </c>
      <c r="I209" s="55">
        <v>27</v>
      </c>
      <c r="J209" s="56">
        <v>0</v>
      </c>
      <c r="L209" s="58">
        <v>18</v>
      </c>
      <c r="M209" s="62">
        <v>78.048780487804876</v>
      </c>
    </row>
    <row r="210" spans="1:13" ht="13.5" customHeight="1">
      <c r="A210" s="50" t="s">
        <v>169</v>
      </c>
      <c r="B210" s="50" t="s">
        <v>30</v>
      </c>
      <c r="C210" s="51">
        <v>7</v>
      </c>
      <c r="D210" s="52">
        <v>42547</v>
      </c>
      <c r="E210" s="52">
        <v>42554</v>
      </c>
      <c r="F210" s="50" t="s">
        <v>47</v>
      </c>
      <c r="G210" s="53">
        <v>82</v>
      </c>
      <c r="H210" s="54">
        <v>32</v>
      </c>
      <c r="I210" s="55">
        <v>7</v>
      </c>
      <c r="J210" s="56">
        <v>1</v>
      </c>
      <c r="L210" s="58">
        <v>42</v>
      </c>
      <c r="M210" s="63">
        <v>48.780487804878049</v>
      </c>
    </row>
    <row r="211" spans="1:13" ht="13.5" customHeight="1">
      <c r="A211" s="50" t="s">
        <v>172</v>
      </c>
      <c r="B211" s="50" t="s">
        <v>30</v>
      </c>
      <c r="C211" s="51">
        <v>7</v>
      </c>
      <c r="D211" s="52">
        <v>42561</v>
      </c>
      <c r="E211" s="52">
        <v>42568</v>
      </c>
      <c r="F211" s="50" t="s">
        <v>47</v>
      </c>
      <c r="G211" s="53">
        <v>82</v>
      </c>
      <c r="H211" s="54">
        <v>46</v>
      </c>
      <c r="I211" s="55">
        <v>14</v>
      </c>
      <c r="J211" s="56">
        <v>1</v>
      </c>
      <c r="L211" s="58">
        <v>21</v>
      </c>
      <c r="M211" s="62">
        <v>74.390243902439039</v>
      </c>
    </row>
    <row r="212" spans="1:13" ht="13.5" customHeight="1">
      <c r="A212" s="50" t="s">
        <v>174</v>
      </c>
      <c r="B212" s="50" t="s">
        <v>30</v>
      </c>
      <c r="C212" s="51">
        <v>7</v>
      </c>
      <c r="D212" s="52">
        <v>42575</v>
      </c>
      <c r="E212" s="52">
        <v>42582</v>
      </c>
      <c r="F212" s="50" t="s">
        <v>47</v>
      </c>
      <c r="G212" s="53">
        <v>82</v>
      </c>
      <c r="H212" s="54">
        <v>21</v>
      </c>
      <c r="I212" s="55">
        <v>3</v>
      </c>
      <c r="J212" s="56">
        <v>1</v>
      </c>
      <c r="L212" s="58">
        <v>57</v>
      </c>
      <c r="M212" s="63">
        <v>30.487804878048777</v>
      </c>
    </row>
    <row r="213" spans="1:13" ht="13.5" customHeight="1">
      <c r="A213" s="50" t="s">
        <v>177</v>
      </c>
      <c r="B213" s="50" t="s">
        <v>30</v>
      </c>
      <c r="C213" s="51">
        <v>7</v>
      </c>
      <c r="D213" s="52">
        <v>42589</v>
      </c>
      <c r="E213" s="52">
        <v>42596</v>
      </c>
      <c r="F213" s="50" t="s">
        <v>47</v>
      </c>
      <c r="G213" s="53">
        <v>82</v>
      </c>
      <c r="H213" s="54">
        <v>16</v>
      </c>
      <c r="I213" s="55">
        <v>5</v>
      </c>
      <c r="J213" s="56">
        <v>0</v>
      </c>
      <c r="L213" s="58">
        <v>61</v>
      </c>
      <c r="M213" s="63">
        <v>25.609756097560975</v>
      </c>
    </row>
    <row r="214" spans="1:13" ht="13.5" customHeight="1">
      <c r="A214" s="50" t="s">
        <v>181</v>
      </c>
      <c r="B214" s="50" t="s">
        <v>30</v>
      </c>
      <c r="C214" s="51">
        <v>7</v>
      </c>
      <c r="D214" s="52">
        <v>42617</v>
      </c>
      <c r="E214" s="52">
        <v>42624</v>
      </c>
      <c r="F214" s="50" t="s">
        <v>47</v>
      </c>
      <c r="G214" s="53">
        <v>82</v>
      </c>
      <c r="H214" s="54">
        <v>33</v>
      </c>
      <c r="I214" s="55">
        <v>17</v>
      </c>
      <c r="J214" s="56">
        <v>0</v>
      </c>
      <c r="K214" s="61">
        <v>4</v>
      </c>
      <c r="L214" s="58">
        <v>32</v>
      </c>
      <c r="M214" s="63">
        <v>60.975609756097555</v>
      </c>
    </row>
    <row r="215" spans="1:13" ht="13.5" customHeight="1">
      <c r="A215" s="50" t="s">
        <v>183</v>
      </c>
      <c r="B215" s="50" t="s">
        <v>30</v>
      </c>
      <c r="C215" s="51">
        <v>7</v>
      </c>
      <c r="D215" s="52">
        <v>42631</v>
      </c>
      <c r="E215" s="52">
        <v>42638</v>
      </c>
      <c r="F215" s="50" t="s">
        <v>47</v>
      </c>
      <c r="G215" s="53">
        <v>82</v>
      </c>
      <c r="H215" s="54">
        <v>30</v>
      </c>
      <c r="I215" s="55">
        <v>11</v>
      </c>
      <c r="J215" s="56">
        <v>2</v>
      </c>
      <c r="K215" s="61">
        <v>4</v>
      </c>
      <c r="L215" s="58">
        <v>39</v>
      </c>
      <c r="M215" s="63">
        <v>52.439024390243901</v>
      </c>
    </row>
    <row r="216" spans="1:13" ht="13.5" customHeight="1">
      <c r="A216" s="50" t="s">
        <v>187</v>
      </c>
      <c r="B216" s="50" t="s">
        <v>30</v>
      </c>
      <c r="C216" s="51">
        <v>7</v>
      </c>
      <c r="D216" s="52">
        <v>42645</v>
      </c>
      <c r="E216" s="52">
        <v>42652</v>
      </c>
      <c r="F216" s="50" t="s">
        <v>47</v>
      </c>
      <c r="G216" s="53">
        <v>82</v>
      </c>
      <c r="H216" s="54">
        <v>23</v>
      </c>
      <c r="I216" s="55">
        <v>1</v>
      </c>
      <c r="J216" s="56">
        <v>0</v>
      </c>
      <c r="L216" s="58">
        <v>58</v>
      </c>
      <c r="M216" s="63">
        <v>29.268292682926827</v>
      </c>
    </row>
    <row r="217" spans="1:13" ht="13.5" customHeight="1">
      <c r="A217" s="50" t="s">
        <v>190</v>
      </c>
      <c r="B217" s="50" t="s">
        <v>30</v>
      </c>
      <c r="C217" s="51">
        <v>7</v>
      </c>
      <c r="D217" s="52">
        <v>42659</v>
      </c>
      <c r="E217" s="52">
        <v>42666</v>
      </c>
      <c r="F217" s="50" t="s">
        <v>47</v>
      </c>
      <c r="G217" s="53">
        <v>82</v>
      </c>
      <c r="H217" s="54">
        <v>82</v>
      </c>
      <c r="I217" s="55">
        <v>0</v>
      </c>
      <c r="J217" s="56">
        <v>0</v>
      </c>
      <c r="L217" s="58">
        <v>0</v>
      </c>
      <c r="M217" s="59">
        <v>100</v>
      </c>
    </row>
    <row r="218" spans="1:13" ht="13.5" customHeight="1">
      <c r="A218" s="50" t="s">
        <v>194</v>
      </c>
      <c r="B218" s="50" t="s">
        <v>30</v>
      </c>
      <c r="C218" s="51">
        <v>7</v>
      </c>
      <c r="D218" s="52">
        <v>42673</v>
      </c>
      <c r="E218" s="52">
        <v>42680</v>
      </c>
      <c r="F218" s="50" t="s">
        <v>47</v>
      </c>
      <c r="G218" s="53">
        <v>82</v>
      </c>
      <c r="H218" s="54">
        <v>0</v>
      </c>
      <c r="I218" s="55">
        <v>0</v>
      </c>
      <c r="J218" s="56">
        <v>0</v>
      </c>
      <c r="L218" s="58">
        <v>82</v>
      </c>
      <c r="M218" s="60">
        <v>0</v>
      </c>
    </row>
    <row r="219" spans="1:13" ht="13.5" customHeight="1">
      <c r="A219" s="49" t="s">
        <v>198</v>
      </c>
      <c r="B219" s="50" t="s">
        <v>30</v>
      </c>
      <c r="C219" s="51">
        <v>7</v>
      </c>
      <c r="D219" s="52">
        <v>42687</v>
      </c>
      <c r="E219" s="52">
        <v>42694</v>
      </c>
      <c r="F219" s="50" t="s">
        <v>47</v>
      </c>
      <c r="G219" s="53">
        <v>82</v>
      </c>
      <c r="H219" s="54">
        <v>82</v>
      </c>
      <c r="I219" s="55">
        <v>0</v>
      </c>
      <c r="J219" s="56">
        <v>0</v>
      </c>
      <c r="L219" s="58">
        <v>0</v>
      </c>
      <c r="M219" s="59">
        <v>100</v>
      </c>
    </row>
    <row r="220" spans="1:13" ht="13.5" customHeight="1">
      <c r="A220" s="50" t="s">
        <v>199</v>
      </c>
      <c r="B220" s="50" t="s">
        <v>30</v>
      </c>
      <c r="C220" s="51">
        <v>7</v>
      </c>
      <c r="D220" s="52">
        <v>42729</v>
      </c>
      <c r="E220" s="52">
        <v>42736</v>
      </c>
      <c r="F220" s="50" t="s">
        <v>47</v>
      </c>
      <c r="G220" s="53">
        <v>82</v>
      </c>
      <c r="H220" s="54">
        <v>0</v>
      </c>
      <c r="I220" s="55">
        <v>0</v>
      </c>
      <c r="J220" s="56">
        <v>0</v>
      </c>
      <c r="L220" s="58">
        <v>82</v>
      </c>
      <c r="M220" s="60">
        <v>0</v>
      </c>
    </row>
    <row r="221" spans="1:13" ht="13.5" customHeight="1">
      <c r="A221" s="50" t="s">
        <v>157</v>
      </c>
      <c r="B221" s="50" t="s">
        <v>23</v>
      </c>
      <c r="C221" s="51">
        <v>7</v>
      </c>
      <c r="D221" s="52">
        <v>42457</v>
      </c>
      <c r="E221" s="52">
        <v>42464</v>
      </c>
      <c r="F221" s="50" t="s">
        <v>47</v>
      </c>
      <c r="G221" s="53">
        <v>82</v>
      </c>
      <c r="H221" s="54">
        <v>8</v>
      </c>
      <c r="I221" s="55">
        <v>0</v>
      </c>
      <c r="J221" s="56">
        <v>0</v>
      </c>
      <c r="L221" s="58">
        <v>74</v>
      </c>
      <c r="M221" s="60">
        <v>9.7560975609756095</v>
      </c>
    </row>
    <row r="222" spans="1:13" ht="13.5" customHeight="1">
      <c r="A222" s="50" t="s">
        <v>161</v>
      </c>
      <c r="B222" s="50" t="s">
        <v>23</v>
      </c>
      <c r="C222" s="51">
        <v>7</v>
      </c>
      <c r="D222" s="52">
        <v>42471</v>
      </c>
      <c r="E222" s="52">
        <v>42478</v>
      </c>
      <c r="F222" s="50" t="s">
        <v>47</v>
      </c>
      <c r="G222" s="53">
        <v>82</v>
      </c>
      <c r="H222" s="54">
        <v>0</v>
      </c>
      <c r="I222" s="55">
        <v>6</v>
      </c>
      <c r="J222" s="56">
        <v>0</v>
      </c>
      <c r="L222" s="58">
        <v>76</v>
      </c>
      <c r="M222" s="60">
        <v>7.3170731707317067</v>
      </c>
    </row>
    <row r="223" spans="1:13" ht="13.5" customHeight="1">
      <c r="A223" s="49" t="s">
        <v>163</v>
      </c>
      <c r="B223" s="50" t="s">
        <v>23</v>
      </c>
      <c r="C223" s="51">
        <v>7</v>
      </c>
      <c r="D223" s="52">
        <v>42499</v>
      </c>
      <c r="E223" s="52">
        <v>42506</v>
      </c>
      <c r="F223" s="50" t="s">
        <v>47</v>
      </c>
      <c r="G223" s="53">
        <v>82</v>
      </c>
      <c r="H223" s="54">
        <v>82</v>
      </c>
      <c r="I223" s="55">
        <v>0</v>
      </c>
      <c r="J223" s="56">
        <v>0</v>
      </c>
      <c r="L223" s="58">
        <v>0</v>
      </c>
      <c r="M223" s="59">
        <v>100</v>
      </c>
    </row>
    <row r="224" spans="1:13" ht="13.5" customHeight="1">
      <c r="A224" s="50" t="s">
        <v>170</v>
      </c>
      <c r="B224" s="50" t="s">
        <v>23</v>
      </c>
      <c r="C224" s="51">
        <v>7</v>
      </c>
      <c r="D224" s="52">
        <v>42555</v>
      </c>
      <c r="E224" s="52">
        <v>42562</v>
      </c>
      <c r="F224" s="50" t="s">
        <v>47</v>
      </c>
      <c r="G224" s="53">
        <v>82</v>
      </c>
      <c r="H224" s="54">
        <v>16</v>
      </c>
      <c r="I224" s="55">
        <v>5</v>
      </c>
      <c r="J224" s="56">
        <v>0</v>
      </c>
      <c r="L224" s="58">
        <v>61</v>
      </c>
      <c r="M224" s="63">
        <v>25.609756097560975</v>
      </c>
    </row>
    <row r="225" spans="1:13" ht="13.5" customHeight="1">
      <c r="A225" s="50" t="s">
        <v>175</v>
      </c>
      <c r="B225" s="50" t="s">
        <v>23</v>
      </c>
      <c r="C225" s="51">
        <v>7</v>
      </c>
      <c r="D225" s="52">
        <v>42583</v>
      </c>
      <c r="E225" s="52">
        <v>42590</v>
      </c>
      <c r="F225" s="50" t="s">
        <v>47</v>
      </c>
      <c r="G225" s="53">
        <v>82</v>
      </c>
      <c r="H225" s="54">
        <v>16</v>
      </c>
      <c r="I225" s="55">
        <v>2</v>
      </c>
      <c r="J225" s="56">
        <v>2</v>
      </c>
      <c r="L225" s="58">
        <v>62</v>
      </c>
      <c r="M225" s="63">
        <v>24.390243902439025</v>
      </c>
    </row>
    <row r="226" spans="1:13" ht="13.5" customHeight="1">
      <c r="A226" s="50" t="s">
        <v>184</v>
      </c>
      <c r="B226" s="50" t="s">
        <v>23</v>
      </c>
      <c r="C226" s="51">
        <v>7</v>
      </c>
      <c r="D226" s="52">
        <v>42639</v>
      </c>
      <c r="E226" s="52">
        <v>42646</v>
      </c>
      <c r="F226" s="50" t="s">
        <v>47</v>
      </c>
      <c r="G226" s="53">
        <v>82</v>
      </c>
      <c r="H226" s="54">
        <v>17</v>
      </c>
      <c r="I226" s="55">
        <v>6</v>
      </c>
      <c r="J226" s="56">
        <v>0</v>
      </c>
      <c r="L226" s="58">
        <v>59</v>
      </c>
      <c r="M226" s="63">
        <v>28.04878048780488</v>
      </c>
    </row>
    <row r="227" spans="1:13" ht="13.5" customHeight="1">
      <c r="A227" s="50" t="s">
        <v>191</v>
      </c>
      <c r="B227" s="50" t="s">
        <v>23</v>
      </c>
      <c r="C227" s="51">
        <v>7</v>
      </c>
      <c r="D227" s="52">
        <v>42667</v>
      </c>
      <c r="E227" s="52">
        <v>42674</v>
      </c>
      <c r="F227" s="50" t="s">
        <v>47</v>
      </c>
      <c r="G227" s="53">
        <v>82</v>
      </c>
      <c r="H227" s="54">
        <v>15</v>
      </c>
      <c r="I227" s="55">
        <v>0</v>
      </c>
      <c r="J227" s="56">
        <v>0</v>
      </c>
      <c r="L227" s="58">
        <v>67</v>
      </c>
      <c r="M227" s="64">
        <v>18.292682926829272</v>
      </c>
    </row>
    <row r="228" spans="1:13" ht="13.5" customHeight="1">
      <c r="A228" s="50" t="s">
        <v>195</v>
      </c>
      <c r="B228" s="50" t="s">
        <v>23</v>
      </c>
      <c r="C228" s="51">
        <v>7</v>
      </c>
      <c r="D228" s="52">
        <v>42681</v>
      </c>
      <c r="E228" s="52">
        <v>42688</v>
      </c>
      <c r="F228" s="50" t="s">
        <v>47</v>
      </c>
      <c r="G228" s="53">
        <v>82</v>
      </c>
      <c r="H228" s="54">
        <v>0</v>
      </c>
      <c r="I228" s="55">
        <v>1</v>
      </c>
      <c r="J228" s="56">
        <v>0</v>
      </c>
      <c r="L228" s="58">
        <v>81</v>
      </c>
      <c r="M228" s="60">
        <v>1.2195121951219512</v>
      </c>
    </row>
    <row r="229" spans="1:13" ht="13.5" customHeight="1">
      <c r="A229" s="50" t="s">
        <v>186</v>
      </c>
      <c r="B229" s="50" t="s">
        <v>28</v>
      </c>
      <c r="C229" s="51">
        <v>7</v>
      </c>
      <c r="D229" s="52">
        <v>42643</v>
      </c>
      <c r="E229" s="52">
        <v>42650</v>
      </c>
      <c r="F229" s="50" t="s">
        <v>47</v>
      </c>
      <c r="G229" s="53">
        <v>79</v>
      </c>
      <c r="H229" s="54">
        <v>0</v>
      </c>
      <c r="I229" s="55">
        <v>0</v>
      </c>
      <c r="J229" s="56">
        <v>0</v>
      </c>
      <c r="L229" s="58">
        <v>79</v>
      </c>
      <c r="M229" s="60">
        <v>0</v>
      </c>
    </row>
    <row r="230" spans="1:13" ht="13.5" customHeight="1">
      <c r="A230" s="50" t="s">
        <v>189</v>
      </c>
      <c r="B230" s="50" t="s">
        <v>28</v>
      </c>
      <c r="C230" s="51">
        <v>7</v>
      </c>
      <c r="D230" s="52">
        <v>42657</v>
      </c>
      <c r="E230" s="52">
        <v>42664</v>
      </c>
      <c r="F230" s="50" t="s">
        <v>47</v>
      </c>
      <c r="G230" s="53">
        <v>79</v>
      </c>
      <c r="H230" s="54">
        <v>0</v>
      </c>
      <c r="I230" s="55">
        <v>1</v>
      </c>
      <c r="J230" s="56">
        <v>0</v>
      </c>
      <c r="L230" s="58">
        <v>78</v>
      </c>
      <c r="M230" s="60">
        <v>1.2658227848101269</v>
      </c>
    </row>
    <row r="231" spans="1:13" ht="13.5" customHeight="1">
      <c r="A231" s="50" t="s">
        <v>193</v>
      </c>
      <c r="B231" s="50" t="s">
        <v>28</v>
      </c>
      <c r="C231" s="51">
        <v>7</v>
      </c>
      <c r="D231" s="52">
        <v>42671</v>
      </c>
      <c r="E231" s="52">
        <v>42678</v>
      </c>
      <c r="F231" s="50" t="s">
        <v>47</v>
      </c>
      <c r="G231" s="53">
        <v>79</v>
      </c>
      <c r="H231" s="54">
        <v>0</v>
      </c>
      <c r="I231" s="55">
        <v>0</v>
      </c>
      <c r="J231" s="56">
        <v>0</v>
      </c>
      <c r="L231" s="58">
        <v>79</v>
      </c>
      <c r="M231" s="60">
        <v>0</v>
      </c>
    </row>
    <row r="232" spans="1:13" ht="13.5" customHeight="1">
      <c r="A232" s="50" t="s">
        <v>197</v>
      </c>
      <c r="B232" s="50" t="s">
        <v>28</v>
      </c>
      <c r="C232" s="51">
        <v>7</v>
      </c>
      <c r="D232" s="52">
        <v>42685</v>
      </c>
      <c r="E232" s="52">
        <v>42692</v>
      </c>
      <c r="F232" s="50" t="s">
        <v>47</v>
      </c>
      <c r="G232" s="53">
        <v>79</v>
      </c>
      <c r="H232" s="54">
        <v>0</v>
      </c>
      <c r="I232" s="55">
        <v>0</v>
      </c>
      <c r="J232" s="56">
        <v>0</v>
      </c>
      <c r="L232" s="58">
        <v>79</v>
      </c>
      <c r="M232" s="60">
        <v>0</v>
      </c>
    </row>
    <row r="233" spans="1:13" ht="13.5" customHeight="1">
      <c r="A233" s="50" t="s">
        <v>46</v>
      </c>
      <c r="B233" s="50" t="s">
        <v>28</v>
      </c>
      <c r="C233" s="51">
        <v>7</v>
      </c>
      <c r="D233" s="52">
        <v>42727</v>
      </c>
      <c r="E233" s="52">
        <v>42734</v>
      </c>
      <c r="F233" s="50" t="s">
        <v>47</v>
      </c>
      <c r="G233" s="53">
        <v>79</v>
      </c>
      <c r="H233" s="54">
        <v>0</v>
      </c>
      <c r="I233" s="55">
        <v>2</v>
      </c>
      <c r="J233" s="56">
        <v>0</v>
      </c>
      <c r="L233" s="58">
        <v>77</v>
      </c>
      <c r="M233" s="60">
        <v>2.5316455696202538</v>
      </c>
    </row>
    <row r="234" spans="1:13" ht="13.5" customHeight="1">
      <c r="A234" s="50" t="s">
        <v>167</v>
      </c>
      <c r="B234" s="50" t="s">
        <v>26</v>
      </c>
      <c r="C234" s="51">
        <v>7</v>
      </c>
      <c r="D234" s="52">
        <v>42530</v>
      </c>
      <c r="E234" s="52">
        <v>42537</v>
      </c>
      <c r="F234" s="50" t="s">
        <v>47</v>
      </c>
      <c r="G234" s="53">
        <v>79</v>
      </c>
      <c r="H234" s="54">
        <v>24</v>
      </c>
      <c r="I234" s="55">
        <v>18</v>
      </c>
      <c r="J234" s="56">
        <v>0</v>
      </c>
      <c r="K234" s="61">
        <v>2</v>
      </c>
      <c r="L234" s="58">
        <v>37</v>
      </c>
      <c r="M234" s="63">
        <v>53.164556962025316</v>
      </c>
    </row>
    <row r="235" spans="1:13" ht="13.5" customHeight="1">
      <c r="A235" s="50" t="s">
        <v>168</v>
      </c>
      <c r="B235" s="50" t="s">
        <v>26</v>
      </c>
      <c r="C235" s="51">
        <v>7</v>
      </c>
      <c r="D235" s="52">
        <v>42544</v>
      </c>
      <c r="E235" s="52">
        <v>42551</v>
      </c>
      <c r="F235" s="50" t="s">
        <v>47</v>
      </c>
      <c r="G235" s="53">
        <v>79</v>
      </c>
      <c r="H235" s="54">
        <v>47</v>
      </c>
      <c r="I235" s="55">
        <v>6</v>
      </c>
      <c r="J235" s="56">
        <v>1</v>
      </c>
      <c r="L235" s="58">
        <v>25</v>
      </c>
      <c r="M235" s="63">
        <v>68.35443037974683</v>
      </c>
    </row>
    <row r="236" spans="1:13" ht="13.5" customHeight="1">
      <c r="A236" s="49" t="s">
        <v>171</v>
      </c>
      <c r="B236" s="50" t="s">
        <v>26</v>
      </c>
      <c r="C236" s="51">
        <v>7</v>
      </c>
      <c r="D236" s="52">
        <v>42558</v>
      </c>
      <c r="E236" s="52">
        <v>42565</v>
      </c>
      <c r="F236" s="50" t="s">
        <v>47</v>
      </c>
      <c r="G236" s="53">
        <v>79</v>
      </c>
      <c r="H236" s="54">
        <v>79</v>
      </c>
      <c r="I236" s="55">
        <v>1</v>
      </c>
      <c r="J236" s="56">
        <v>0</v>
      </c>
      <c r="L236" s="58">
        <v>-1</v>
      </c>
      <c r="M236" s="59">
        <v>101.26582278481014</v>
      </c>
    </row>
    <row r="237" spans="1:13" ht="13.5" customHeight="1">
      <c r="A237" s="49" t="s">
        <v>173</v>
      </c>
      <c r="B237" s="50" t="s">
        <v>26</v>
      </c>
      <c r="C237" s="51">
        <v>7</v>
      </c>
      <c r="D237" s="52">
        <v>42572</v>
      </c>
      <c r="E237" s="52">
        <v>42579</v>
      </c>
      <c r="F237" s="50" t="s">
        <v>47</v>
      </c>
      <c r="G237" s="53">
        <v>79</v>
      </c>
      <c r="H237" s="54">
        <v>79</v>
      </c>
      <c r="I237" s="55">
        <v>0</v>
      </c>
      <c r="J237" s="56">
        <v>0</v>
      </c>
      <c r="L237" s="58">
        <v>0</v>
      </c>
      <c r="M237" s="59">
        <v>100</v>
      </c>
    </row>
    <row r="238" spans="1:13" ht="13.5" customHeight="1">
      <c r="A238" s="49" t="s">
        <v>176</v>
      </c>
      <c r="B238" s="50" t="s">
        <v>26</v>
      </c>
      <c r="C238" s="51">
        <v>7</v>
      </c>
      <c r="D238" s="52">
        <v>42586</v>
      </c>
      <c r="E238" s="52">
        <v>42593</v>
      </c>
      <c r="F238" s="50" t="s">
        <v>47</v>
      </c>
      <c r="G238" s="53">
        <v>79</v>
      </c>
      <c r="H238" s="54">
        <v>79</v>
      </c>
      <c r="I238" s="55">
        <v>0</v>
      </c>
      <c r="J238" s="56">
        <v>0</v>
      </c>
      <c r="L238" s="58">
        <v>0</v>
      </c>
      <c r="M238" s="59">
        <v>100</v>
      </c>
    </row>
    <row r="239" spans="1:13" ht="13.5" customHeight="1">
      <c r="A239" s="50" t="s">
        <v>178</v>
      </c>
      <c r="B239" s="50" t="s">
        <v>26</v>
      </c>
      <c r="C239" s="51">
        <v>7</v>
      </c>
      <c r="D239" s="52">
        <v>42600</v>
      </c>
      <c r="E239" s="52">
        <v>42607</v>
      </c>
      <c r="F239" s="50" t="s">
        <v>47</v>
      </c>
      <c r="G239" s="53">
        <v>79</v>
      </c>
      <c r="H239" s="54">
        <v>20</v>
      </c>
      <c r="I239" s="55">
        <v>7</v>
      </c>
      <c r="J239" s="56">
        <v>1</v>
      </c>
      <c r="L239" s="58">
        <v>51</v>
      </c>
      <c r="M239" s="63">
        <v>35.443037974683541</v>
      </c>
    </row>
    <row r="240" spans="1:13" ht="13.5" customHeight="1">
      <c r="A240" s="50" t="s">
        <v>180</v>
      </c>
      <c r="B240" s="50" t="s">
        <v>26</v>
      </c>
      <c r="C240" s="51">
        <v>7</v>
      </c>
      <c r="D240" s="52">
        <v>42614</v>
      </c>
      <c r="E240" s="52">
        <v>42621</v>
      </c>
      <c r="F240" s="50" t="s">
        <v>47</v>
      </c>
      <c r="G240" s="53">
        <v>79</v>
      </c>
      <c r="H240" s="54">
        <v>17</v>
      </c>
      <c r="I240" s="55">
        <v>8</v>
      </c>
      <c r="J240" s="56">
        <v>6</v>
      </c>
      <c r="K240" s="61">
        <v>2</v>
      </c>
      <c r="L240" s="58">
        <v>48</v>
      </c>
      <c r="M240" s="63">
        <v>39.240506329113927</v>
      </c>
    </row>
    <row r="241" spans="1:13" ht="13.5" customHeight="1">
      <c r="A241" s="50" t="s">
        <v>182</v>
      </c>
      <c r="B241" s="50" t="s">
        <v>26</v>
      </c>
      <c r="C241" s="51">
        <v>7</v>
      </c>
      <c r="D241" s="52">
        <v>42628</v>
      </c>
      <c r="E241" s="52">
        <v>42635</v>
      </c>
      <c r="F241" s="50" t="s">
        <v>47</v>
      </c>
      <c r="G241" s="53">
        <v>79</v>
      </c>
      <c r="H241" s="54">
        <v>39</v>
      </c>
      <c r="I241" s="55">
        <v>17</v>
      </c>
      <c r="J241" s="56">
        <v>1</v>
      </c>
      <c r="K241" s="61">
        <v>4</v>
      </c>
      <c r="L241" s="58">
        <v>22</v>
      </c>
      <c r="M241" s="62">
        <v>72.151898734177209</v>
      </c>
    </row>
    <row r="242" spans="1:13" ht="13.5" customHeight="1">
      <c r="A242" s="50" t="s">
        <v>185</v>
      </c>
      <c r="B242" s="50" t="s">
        <v>26</v>
      </c>
      <c r="C242" s="51">
        <v>7</v>
      </c>
      <c r="D242" s="52">
        <v>42642</v>
      </c>
      <c r="E242" s="52">
        <v>42649</v>
      </c>
      <c r="F242" s="50" t="s">
        <v>47</v>
      </c>
      <c r="G242" s="53">
        <v>79</v>
      </c>
      <c r="H242" s="54">
        <v>0</v>
      </c>
      <c r="I242" s="55">
        <v>4</v>
      </c>
      <c r="J242" s="56">
        <v>1</v>
      </c>
      <c r="L242" s="58">
        <v>74</v>
      </c>
      <c r="M242" s="60">
        <v>6.3291139240506338</v>
      </c>
    </row>
    <row r="243" spans="1:13" ht="13.5" customHeight="1">
      <c r="A243" s="50" t="s">
        <v>188</v>
      </c>
      <c r="B243" s="50" t="s">
        <v>26</v>
      </c>
      <c r="C243" s="51">
        <v>7</v>
      </c>
      <c r="D243" s="52">
        <v>42656</v>
      </c>
      <c r="E243" s="52">
        <v>42663</v>
      </c>
      <c r="F243" s="50" t="s">
        <v>47</v>
      </c>
      <c r="G243" s="53">
        <v>79</v>
      </c>
      <c r="H243" s="54">
        <v>32</v>
      </c>
      <c r="I243" s="55">
        <v>2</v>
      </c>
      <c r="J243" s="56">
        <v>0</v>
      </c>
      <c r="L243" s="58">
        <v>45</v>
      </c>
      <c r="M243" s="63">
        <v>43.037974683544306</v>
      </c>
    </row>
    <row r="244" spans="1:13" ht="13.5" customHeight="1">
      <c r="A244" s="50" t="s">
        <v>192</v>
      </c>
      <c r="B244" s="50" t="s">
        <v>26</v>
      </c>
      <c r="C244" s="51">
        <v>7</v>
      </c>
      <c r="D244" s="52">
        <v>42670</v>
      </c>
      <c r="E244" s="52">
        <v>42677</v>
      </c>
      <c r="F244" s="50" t="s">
        <v>47</v>
      </c>
      <c r="G244" s="53">
        <v>79</v>
      </c>
      <c r="H244" s="54">
        <v>20</v>
      </c>
      <c r="I244" s="55">
        <v>2</v>
      </c>
      <c r="J244" s="56">
        <v>0</v>
      </c>
      <c r="L244" s="58">
        <v>57</v>
      </c>
      <c r="M244" s="63">
        <v>27.848101265822784</v>
      </c>
    </row>
    <row r="245" spans="1:13" ht="13.5" customHeight="1">
      <c r="A245" s="50" t="s">
        <v>196</v>
      </c>
      <c r="B245" s="50" t="s">
        <v>26</v>
      </c>
      <c r="C245" s="51">
        <v>7</v>
      </c>
      <c r="D245" s="52">
        <v>42684</v>
      </c>
      <c r="E245" s="52">
        <v>42691</v>
      </c>
      <c r="F245" s="50" t="s">
        <v>47</v>
      </c>
      <c r="G245" s="53">
        <v>79</v>
      </c>
      <c r="H245" s="54">
        <v>2</v>
      </c>
      <c r="I245" s="55">
        <v>2</v>
      </c>
      <c r="J245" s="56">
        <v>0</v>
      </c>
      <c r="L245" s="58">
        <v>75</v>
      </c>
      <c r="M245" s="60">
        <v>5.0632911392405076</v>
      </c>
    </row>
    <row r="246" spans="1:13" ht="13.5" customHeight="1">
      <c r="A246" s="50" t="s">
        <v>614</v>
      </c>
      <c r="B246" s="50" t="s">
        <v>26</v>
      </c>
      <c r="C246" s="51">
        <v>7</v>
      </c>
      <c r="D246" s="52">
        <v>42712</v>
      </c>
      <c r="E246" s="52">
        <v>42719</v>
      </c>
      <c r="F246" s="50" t="s">
        <v>47</v>
      </c>
      <c r="G246" s="53">
        <v>79</v>
      </c>
      <c r="H246" s="54">
        <v>0</v>
      </c>
      <c r="I246" s="55">
        <v>0</v>
      </c>
      <c r="J246" s="56">
        <v>0</v>
      </c>
      <c r="L246" s="58">
        <v>79</v>
      </c>
      <c r="M246" s="60">
        <v>0</v>
      </c>
    </row>
    <row r="247" spans="1:13" ht="13.5" customHeight="1">
      <c r="A247" s="49" t="s">
        <v>547</v>
      </c>
      <c r="B247" s="50" t="s">
        <v>26</v>
      </c>
      <c r="C247" s="51">
        <v>7</v>
      </c>
      <c r="D247" s="52">
        <v>42726</v>
      </c>
      <c r="E247" s="52">
        <v>42733</v>
      </c>
      <c r="F247" s="50" t="s">
        <v>47</v>
      </c>
      <c r="G247" s="53">
        <v>79</v>
      </c>
      <c r="H247" s="54">
        <v>79</v>
      </c>
      <c r="I247" s="55">
        <v>0</v>
      </c>
      <c r="J247" s="56">
        <v>0</v>
      </c>
      <c r="L247" s="58">
        <v>0</v>
      </c>
      <c r="M247" s="59">
        <v>100</v>
      </c>
    </row>
    <row r="248" spans="1:13" ht="13.5" customHeight="1">
      <c r="A248" s="65" t="s">
        <v>204</v>
      </c>
      <c r="B248" s="50" t="s">
        <v>205</v>
      </c>
      <c r="C248" s="51">
        <v>7</v>
      </c>
      <c r="D248" s="52">
        <v>42454</v>
      </c>
      <c r="E248" s="52">
        <v>42461</v>
      </c>
      <c r="F248" s="50" t="s">
        <v>206</v>
      </c>
      <c r="G248" s="53">
        <v>74</v>
      </c>
      <c r="H248" s="54">
        <v>0</v>
      </c>
      <c r="I248" s="55">
        <v>7</v>
      </c>
      <c r="J248" s="56">
        <v>0</v>
      </c>
      <c r="L248" s="58">
        <v>67</v>
      </c>
      <c r="M248" s="60">
        <v>9.4594594594594597</v>
      </c>
    </row>
    <row r="249" spans="1:13" ht="13.5" customHeight="1">
      <c r="A249" s="49" t="s">
        <v>207</v>
      </c>
      <c r="B249" s="50" t="s">
        <v>205</v>
      </c>
      <c r="C249" s="51">
        <v>7</v>
      </c>
      <c r="D249" s="52">
        <v>42461</v>
      </c>
      <c r="E249" s="52">
        <v>42468</v>
      </c>
      <c r="F249" s="50" t="s">
        <v>206</v>
      </c>
      <c r="G249" s="53">
        <v>74</v>
      </c>
      <c r="H249" s="54">
        <v>74</v>
      </c>
      <c r="I249" s="55">
        <v>0</v>
      </c>
      <c r="J249" s="56">
        <v>0</v>
      </c>
      <c r="L249" s="58">
        <v>0</v>
      </c>
      <c r="M249" s="59">
        <v>100</v>
      </c>
    </row>
    <row r="250" spans="1:13" ht="13.5" customHeight="1">
      <c r="A250" s="67" t="s">
        <v>208</v>
      </c>
      <c r="B250" s="50" t="s">
        <v>205</v>
      </c>
      <c r="C250" s="51">
        <v>7</v>
      </c>
      <c r="D250" s="52">
        <v>42468</v>
      </c>
      <c r="E250" s="52">
        <v>42475</v>
      </c>
      <c r="F250" s="50" t="s">
        <v>206</v>
      </c>
      <c r="G250" s="53">
        <v>74</v>
      </c>
      <c r="H250" s="54">
        <v>13</v>
      </c>
      <c r="I250" s="55">
        <v>6</v>
      </c>
      <c r="J250" s="56">
        <v>0</v>
      </c>
      <c r="L250" s="58">
        <v>55</v>
      </c>
      <c r="M250" s="63">
        <v>25.675675675675681</v>
      </c>
    </row>
    <row r="251" spans="1:13" ht="13.5" customHeight="1">
      <c r="A251" s="50" t="s">
        <v>209</v>
      </c>
      <c r="B251" s="50" t="s">
        <v>205</v>
      </c>
      <c r="C251" s="51">
        <v>7</v>
      </c>
      <c r="D251" s="52">
        <v>42475</v>
      </c>
      <c r="E251" s="52">
        <v>42482</v>
      </c>
      <c r="F251" s="50" t="s">
        <v>206</v>
      </c>
      <c r="G251" s="53">
        <v>74</v>
      </c>
      <c r="H251" s="54">
        <v>0</v>
      </c>
      <c r="I251" s="55">
        <v>4</v>
      </c>
      <c r="J251" s="56">
        <v>1</v>
      </c>
      <c r="L251" s="58">
        <v>69</v>
      </c>
      <c r="M251" s="60">
        <v>6.756756756756757</v>
      </c>
    </row>
    <row r="252" spans="1:13" ht="13.5" customHeight="1">
      <c r="A252" s="50" t="s">
        <v>210</v>
      </c>
      <c r="B252" s="50" t="s">
        <v>205</v>
      </c>
      <c r="C252" s="51">
        <v>7</v>
      </c>
      <c r="D252" s="52">
        <v>42482</v>
      </c>
      <c r="E252" s="52">
        <v>42489</v>
      </c>
      <c r="F252" s="50" t="s">
        <v>206</v>
      </c>
      <c r="G252" s="53">
        <v>74</v>
      </c>
      <c r="H252" s="54">
        <v>12</v>
      </c>
      <c r="I252" s="55">
        <v>1</v>
      </c>
      <c r="J252" s="56">
        <v>1</v>
      </c>
      <c r="L252" s="58">
        <v>60</v>
      </c>
      <c r="M252" s="64">
        <v>18.918918918918919</v>
      </c>
    </row>
    <row r="253" spans="1:13" ht="13.5" customHeight="1">
      <c r="A253" s="49" t="s">
        <v>211</v>
      </c>
      <c r="B253" s="50" t="s">
        <v>205</v>
      </c>
      <c r="C253" s="51">
        <v>7</v>
      </c>
      <c r="D253" s="52">
        <v>42489</v>
      </c>
      <c r="E253" s="52">
        <v>42496</v>
      </c>
      <c r="F253" s="50" t="s">
        <v>206</v>
      </c>
      <c r="G253" s="53">
        <v>74</v>
      </c>
      <c r="H253" s="54">
        <v>74</v>
      </c>
      <c r="I253" s="55">
        <v>0</v>
      </c>
      <c r="J253" s="56">
        <v>0</v>
      </c>
      <c r="L253" s="58">
        <v>0</v>
      </c>
      <c r="M253" s="59">
        <v>100</v>
      </c>
    </row>
    <row r="254" spans="1:13" ht="13.5" customHeight="1">
      <c r="A254" s="50" t="s">
        <v>212</v>
      </c>
      <c r="B254" s="50" t="s">
        <v>205</v>
      </c>
      <c r="C254" s="51">
        <v>7</v>
      </c>
      <c r="D254" s="52">
        <v>42496</v>
      </c>
      <c r="E254" s="52">
        <v>42503</v>
      </c>
      <c r="F254" s="50" t="s">
        <v>206</v>
      </c>
      <c r="G254" s="53">
        <v>74</v>
      </c>
      <c r="H254" s="54">
        <v>10</v>
      </c>
      <c r="I254" s="55">
        <v>7</v>
      </c>
      <c r="J254" s="56">
        <v>0</v>
      </c>
      <c r="L254" s="58">
        <v>57</v>
      </c>
      <c r="M254" s="63">
        <v>22.972972972972975</v>
      </c>
    </row>
    <row r="255" spans="1:13" ht="13.5" customHeight="1">
      <c r="A255" s="50" t="s">
        <v>213</v>
      </c>
      <c r="B255" s="50" t="s">
        <v>205</v>
      </c>
      <c r="C255" s="51">
        <v>7</v>
      </c>
      <c r="D255" s="52">
        <v>42510</v>
      </c>
      <c r="E255" s="52">
        <v>42517</v>
      </c>
      <c r="F255" s="50" t="s">
        <v>206</v>
      </c>
      <c r="G255" s="53">
        <v>74</v>
      </c>
      <c r="H255" s="54">
        <v>37</v>
      </c>
      <c r="I255" s="55">
        <v>9</v>
      </c>
      <c r="J255" s="56">
        <v>2</v>
      </c>
      <c r="L255" s="58">
        <v>26</v>
      </c>
      <c r="M255" s="63">
        <v>64.86486486486487</v>
      </c>
    </row>
    <row r="256" spans="1:13" ht="13.5" customHeight="1">
      <c r="A256" s="50" t="s">
        <v>214</v>
      </c>
      <c r="B256" s="50" t="s">
        <v>205</v>
      </c>
      <c r="C256" s="51">
        <v>7</v>
      </c>
      <c r="D256" s="52">
        <v>42517</v>
      </c>
      <c r="E256" s="52">
        <v>42524</v>
      </c>
      <c r="F256" s="50" t="s">
        <v>206</v>
      </c>
      <c r="G256" s="53">
        <v>74</v>
      </c>
      <c r="H256" s="54">
        <v>10</v>
      </c>
      <c r="I256" s="55">
        <v>5</v>
      </c>
      <c r="J256" s="56">
        <v>0</v>
      </c>
      <c r="L256" s="58">
        <v>59</v>
      </c>
      <c r="M256" s="63">
        <v>20.27027027027027</v>
      </c>
    </row>
    <row r="257" spans="1:13" ht="13.5" customHeight="1">
      <c r="A257" s="50" t="s">
        <v>215</v>
      </c>
      <c r="B257" s="50" t="s">
        <v>205</v>
      </c>
      <c r="C257" s="51">
        <v>7</v>
      </c>
      <c r="D257" s="52">
        <v>42524</v>
      </c>
      <c r="E257" s="52">
        <v>42531</v>
      </c>
      <c r="F257" s="50" t="s">
        <v>206</v>
      </c>
      <c r="G257" s="53">
        <v>74</v>
      </c>
      <c r="H257" s="54">
        <v>46</v>
      </c>
      <c r="I257" s="55">
        <v>10</v>
      </c>
      <c r="J257" s="56">
        <v>4</v>
      </c>
      <c r="L257" s="58">
        <v>14</v>
      </c>
      <c r="M257" s="66">
        <v>81.081081081081081</v>
      </c>
    </row>
    <row r="258" spans="1:13" ht="13.5" customHeight="1">
      <c r="A258" s="50" t="s">
        <v>216</v>
      </c>
      <c r="B258" s="50" t="s">
        <v>205</v>
      </c>
      <c r="C258" s="51">
        <v>7</v>
      </c>
      <c r="D258" s="52">
        <v>42538</v>
      </c>
      <c r="E258" s="52">
        <v>42545</v>
      </c>
      <c r="F258" s="50" t="s">
        <v>206</v>
      </c>
      <c r="G258" s="53">
        <v>74</v>
      </c>
      <c r="H258" s="54">
        <v>17</v>
      </c>
      <c r="I258" s="55">
        <v>3</v>
      </c>
      <c r="J258" s="56">
        <v>1</v>
      </c>
      <c r="L258" s="58">
        <v>53</v>
      </c>
      <c r="M258" s="63">
        <v>28.378378378378379</v>
      </c>
    </row>
    <row r="259" spans="1:13" ht="13.5" customHeight="1">
      <c r="A259" s="67" t="s">
        <v>217</v>
      </c>
      <c r="B259" s="50" t="s">
        <v>205</v>
      </c>
      <c r="C259" s="51">
        <v>7</v>
      </c>
      <c r="D259" s="52">
        <v>42545</v>
      </c>
      <c r="E259" s="52">
        <v>42552</v>
      </c>
      <c r="F259" s="50" t="s">
        <v>206</v>
      </c>
      <c r="G259" s="53">
        <v>74</v>
      </c>
      <c r="H259" s="54">
        <v>9</v>
      </c>
      <c r="I259" s="55">
        <v>3</v>
      </c>
      <c r="J259" s="56">
        <v>0</v>
      </c>
      <c r="L259" s="58">
        <v>62</v>
      </c>
      <c r="M259" s="64">
        <v>16.216216216216218</v>
      </c>
    </row>
    <row r="260" spans="1:13" ht="13.5" customHeight="1">
      <c r="A260" s="50" t="s">
        <v>218</v>
      </c>
      <c r="B260" s="50" t="s">
        <v>205</v>
      </c>
      <c r="C260" s="51">
        <v>7</v>
      </c>
      <c r="D260" s="52">
        <v>42552</v>
      </c>
      <c r="E260" s="52">
        <v>42559</v>
      </c>
      <c r="F260" s="50" t="s">
        <v>206</v>
      </c>
      <c r="G260" s="53">
        <v>74</v>
      </c>
      <c r="H260" s="54">
        <v>16</v>
      </c>
      <c r="I260" s="55">
        <v>1</v>
      </c>
      <c r="J260" s="56">
        <v>0</v>
      </c>
      <c r="L260" s="58">
        <v>57</v>
      </c>
      <c r="M260" s="63">
        <v>22.972972972972975</v>
      </c>
    </row>
    <row r="261" spans="1:13" ht="13.5" customHeight="1">
      <c r="A261" s="50" t="s">
        <v>219</v>
      </c>
      <c r="B261" s="50" t="s">
        <v>205</v>
      </c>
      <c r="C261" s="51">
        <v>7</v>
      </c>
      <c r="D261" s="52">
        <v>42559</v>
      </c>
      <c r="E261" s="52">
        <v>42566</v>
      </c>
      <c r="F261" s="50" t="s">
        <v>206</v>
      </c>
      <c r="G261" s="53">
        <v>74</v>
      </c>
      <c r="H261" s="54">
        <v>0</v>
      </c>
      <c r="I261" s="55">
        <v>2</v>
      </c>
      <c r="J261" s="56">
        <v>0</v>
      </c>
      <c r="L261" s="58">
        <v>72</v>
      </c>
      <c r="M261" s="60">
        <v>2.7027027027027026</v>
      </c>
    </row>
    <row r="262" spans="1:13" ht="13.5" customHeight="1">
      <c r="A262" s="67" t="s">
        <v>220</v>
      </c>
      <c r="B262" s="50" t="s">
        <v>205</v>
      </c>
      <c r="C262" s="51">
        <v>7</v>
      </c>
      <c r="D262" s="52">
        <v>42566</v>
      </c>
      <c r="E262" s="52">
        <v>42573</v>
      </c>
      <c r="F262" s="50" t="s">
        <v>206</v>
      </c>
      <c r="G262" s="53">
        <v>74</v>
      </c>
      <c r="H262" s="54">
        <v>45</v>
      </c>
      <c r="I262" s="55">
        <v>1</v>
      </c>
      <c r="J262" s="56">
        <v>0</v>
      </c>
      <c r="L262" s="58">
        <v>28</v>
      </c>
      <c r="M262" s="63">
        <v>62.162162162162168</v>
      </c>
    </row>
    <row r="263" spans="1:13" ht="13.5" customHeight="1">
      <c r="A263" s="50" t="s">
        <v>221</v>
      </c>
      <c r="B263" s="50" t="s">
        <v>205</v>
      </c>
      <c r="C263" s="51">
        <v>7</v>
      </c>
      <c r="D263" s="52">
        <v>42580</v>
      </c>
      <c r="E263" s="52">
        <v>42587</v>
      </c>
      <c r="F263" s="50" t="s">
        <v>206</v>
      </c>
      <c r="G263" s="53">
        <v>74</v>
      </c>
      <c r="H263" s="54">
        <v>0</v>
      </c>
      <c r="I263" s="55">
        <v>1</v>
      </c>
      <c r="J263" s="56">
        <v>0</v>
      </c>
      <c r="L263" s="58">
        <v>73</v>
      </c>
      <c r="M263" s="60">
        <v>1.3513513513513513</v>
      </c>
    </row>
    <row r="264" spans="1:13" ht="13.5" customHeight="1">
      <c r="A264" s="65" t="s">
        <v>222</v>
      </c>
      <c r="B264" s="50" t="s">
        <v>205</v>
      </c>
      <c r="C264" s="51">
        <v>7</v>
      </c>
      <c r="D264" s="52">
        <v>42587</v>
      </c>
      <c r="E264" s="52">
        <v>42594</v>
      </c>
      <c r="F264" s="50" t="s">
        <v>206</v>
      </c>
      <c r="G264" s="53">
        <v>74</v>
      </c>
      <c r="H264" s="54">
        <v>5</v>
      </c>
      <c r="I264" s="55">
        <v>8</v>
      </c>
      <c r="J264" s="56">
        <v>1</v>
      </c>
      <c r="L264" s="58">
        <v>60</v>
      </c>
      <c r="M264" s="64">
        <v>18.918918918918919</v>
      </c>
    </row>
    <row r="265" spans="1:13" ht="13.5" customHeight="1">
      <c r="A265" s="67" t="s">
        <v>223</v>
      </c>
      <c r="B265" s="50" t="s">
        <v>205</v>
      </c>
      <c r="C265" s="51">
        <v>7</v>
      </c>
      <c r="D265" s="52">
        <v>42594</v>
      </c>
      <c r="E265" s="52">
        <v>42601</v>
      </c>
      <c r="F265" s="50" t="s">
        <v>206</v>
      </c>
      <c r="G265" s="53">
        <v>74</v>
      </c>
      <c r="H265" s="54">
        <v>16</v>
      </c>
      <c r="I265" s="55">
        <v>2</v>
      </c>
      <c r="J265" s="56">
        <v>0</v>
      </c>
      <c r="L265" s="58">
        <v>56</v>
      </c>
      <c r="M265" s="63">
        <v>24.324324324324319</v>
      </c>
    </row>
    <row r="266" spans="1:13" ht="13.5" customHeight="1">
      <c r="A266" s="50" t="s">
        <v>224</v>
      </c>
      <c r="B266" s="50" t="s">
        <v>205</v>
      </c>
      <c r="C266" s="51">
        <v>7</v>
      </c>
      <c r="D266" s="52">
        <v>42601</v>
      </c>
      <c r="E266" s="52">
        <v>42608</v>
      </c>
      <c r="F266" s="50" t="s">
        <v>206</v>
      </c>
      <c r="G266" s="53">
        <v>74</v>
      </c>
      <c r="H266" s="54">
        <v>16</v>
      </c>
      <c r="I266" s="55">
        <v>2</v>
      </c>
      <c r="J266" s="56">
        <v>0</v>
      </c>
      <c r="L266" s="58">
        <v>56</v>
      </c>
      <c r="M266" s="63">
        <v>24.324324324324319</v>
      </c>
    </row>
    <row r="267" spans="1:13" ht="13.5" customHeight="1">
      <c r="A267" s="50" t="s">
        <v>225</v>
      </c>
      <c r="B267" s="50" t="s">
        <v>205</v>
      </c>
      <c r="C267" s="51">
        <v>7</v>
      </c>
      <c r="D267" s="52">
        <v>42608</v>
      </c>
      <c r="E267" s="52">
        <v>42615</v>
      </c>
      <c r="F267" s="50" t="s">
        <v>206</v>
      </c>
      <c r="G267" s="53">
        <v>74</v>
      </c>
      <c r="H267" s="54">
        <v>16</v>
      </c>
      <c r="I267" s="55">
        <v>1</v>
      </c>
      <c r="J267" s="56">
        <v>0</v>
      </c>
      <c r="L267" s="58">
        <v>57</v>
      </c>
      <c r="M267" s="63">
        <v>22.972972972972975</v>
      </c>
    </row>
    <row r="268" spans="1:13" ht="13.5" customHeight="1">
      <c r="A268" s="50" t="s">
        <v>226</v>
      </c>
      <c r="B268" s="50" t="s">
        <v>205</v>
      </c>
      <c r="C268" s="51">
        <v>7</v>
      </c>
      <c r="D268" s="52">
        <v>42622</v>
      </c>
      <c r="E268" s="52">
        <v>42629</v>
      </c>
      <c r="F268" s="50" t="s">
        <v>206</v>
      </c>
      <c r="G268" s="53">
        <v>74</v>
      </c>
      <c r="H268" s="54">
        <v>38</v>
      </c>
      <c r="I268" s="55">
        <v>0</v>
      </c>
      <c r="J268" s="56">
        <v>1</v>
      </c>
      <c r="L268" s="58">
        <v>35</v>
      </c>
      <c r="M268" s="63">
        <v>52.702702702702702</v>
      </c>
    </row>
    <row r="269" spans="1:13" ht="13.5" customHeight="1">
      <c r="A269" s="50" t="s">
        <v>227</v>
      </c>
      <c r="B269" s="50" t="s">
        <v>205</v>
      </c>
      <c r="C269" s="51">
        <v>7</v>
      </c>
      <c r="D269" s="52">
        <v>42629</v>
      </c>
      <c r="E269" s="52">
        <v>42636</v>
      </c>
      <c r="F269" s="50" t="s">
        <v>206</v>
      </c>
      <c r="G269" s="53">
        <v>74</v>
      </c>
      <c r="H269" s="54">
        <v>16</v>
      </c>
      <c r="I269" s="55">
        <v>2</v>
      </c>
      <c r="J269" s="56">
        <v>0</v>
      </c>
      <c r="L269" s="58">
        <v>56</v>
      </c>
      <c r="M269" s="63">
        <v>24.324324324324319</v>
      </c>
    </row>
    <row r="270" spans="1:13" ht="13.5" customHeight="1">
      <c r="A270" s="50" t="s">
        <v>228</v>
      </c>
      <c r="B270" s="50" t="s">
        <v>205</v>
      </c>
      <c r="C270" s="51">
        <v>7</v>
      </c>
      <c r="D270" s="52">
        <v>42636</v>
      </c>
      <c r="E270" s="52">
        <v>42643</v>
      </c>
      <c r="F270" s="50" t="s">
        <v>206</v>
      </c>
      <c r="G270" s="53">
        <v>74</v>
      </c>
      <c r="H270" s="54">
        <v>41</v>
      </c>
      <c r="I270" s="55">
        <v>3</v>
      </c>
      <c r="J270" s="56">
        <v>0</v>
      </c>
      <c r="L270" s="58">
        <v>30</v>
      </c>
      <c r="M270" s="63">
        <v>59.45945945945946</v>
      </c>
    </row>
    <row r="271" spans="1:13" ht="13.5" customHeight="1">
      <c r="A271" s="50" t="s">
        <v>229</v>
      </c>
      <c r="B271" s="50" t="s">
        <v>205</v>
      </c>
      <c r="C271" s="51">
        <v>7</v>
      </c>
      <c r="D271" s="52">
        <v>42643</v>
      </c>
      <c r="E271" s="52">
        <v>42650</v>
      </c>
      <c r="F271" s="50" t="s">
        <v>206</v>
      </c>
      <c r="G271" s="53">
        <v>74</v>
      </c>
      <c r="H271" s="54">
        <v>1</v>
      </c>
      <c r="I271" s="55">
        <v>1</v>
      </c>
      <c r="J271" s="56">
        <v>2</v>
      </c>
      <c r="L271" s="58">
        <v>70</v>
      </c>
      <c r="M271" s="60">
        <v>5.4054054054054053</v>
      </c>
    </row>
    <row r="272" spans="1:13" ht="13.5" customHeight="1">
      <c r="A272" s="50" t="s">
        <v>230</v>
      </c>
      <c r="B272" s="50" t="s">
        <v>205</v>
      </c>
      <c r="C272" s="51">
        <v>7</v>
      </c>
      <c r="D272" s="52">
        <v>42650</v>
      </c>
      <c r="E272" s="52">
        <v>42657</v>
      </c>
      <c r="F272" s="50" t="s">
        <v>206</v>
      </c>
      <c r="G272" s="53">
        <v>74</v>
      </c>
      <c r="H272" s="54">
        <v>0</v>
      </c>
      <c r="I272" s="55">
        <v>2</v>
      </c>
      <c r="J272" s="56">
        <v>0</v>
      </c>
      <c r="L272" s="58">
        <v>72</v>
      </c>
      <c r="M272" s="60">
        <v>2.7027027027027026</v>
      </c>
    </row>
    <row r="273" spans="1:13" ht="13.5" customHeight="1">
      <c r="A273" s="67" t="s">
        <v>231</v>
      </c>
      <c r="B273" s="50" t="s">
        <v>205</v>
      </c>
      <c r="C273" s="51">
        <v>7</v>
      </c>
      <c r="D273" s="52">
        <v>42657</v>
      </c>
      <c r="E273" s="52">
        <v>42664</v>
      </c>
      <c r="F273" s="50" t="s">
        <v>206</v>
      </c>
      <c r="G273" s="53">
        <v>74</v>
      </c>
      <c r="H273" s="54">
        <v>0</v>
      </c>
      <c r="I273" s="55">
        <v>0</v>
      </c>
      <c r="J273" s="56">
        <v>0</v>
      </c>
      <c r="L273" s="58">
        <v>74</v>
      </c>
      <c r="M273" s="60">
        <v>0</v>
      </c>
    </row>
    <row r="274" spans="1:13" ht="13.5" customHeight="1">
      <c r="A274" s="50" t="s">
        <v>232</v>
      </c>
      <c r="B274" s="50" t="s">
        <v>205</v>
      </c>
      <c r="C274" s="51">
        <v>7</v>
      </c>
      <c r="D274" s="52">
        <v>42664</v>
      </c>
      <c r="E274" s="52">
        <v>42671</v>
      </c>
      <c r="F274" s="50" t="s">
        <v>206</v>
      </c>
      <c r="G274" s="53">
        <v>74</v>
      </c>
      <c r="H274" s="54">
        <v>10</v>
      </c>
      <c r="I274" s="55">
        <v>0</v>
      </c>
      <c r="J274" s="56">
        <v>0</v>
      </c>
      <c r="L274" s="58">
        <v>64</v>
      </c>
      <c r="M274" s="64">
        <v>13.513513513513514</v>
      </c>
    </row>
    <row r="275" spans="1:13" ht="13.5" customHeight="1">
      <c r="A275" s="50" t="s">
        <v>233</v>
      </c>
      <c r="B275" s="50" t="s">
        <v>205</v>
      </c>
      <c r="C275" s="51">
        <v>7</v>
      </c>
      <c r="D275" s="52">
        <v>42671</v>
      </c>
      <c r="E275" s="52">
        <v>42678</v>
      </c>
      <c r="F275" s="50" t="s">
        <v>206</v>
      </c>
      <c r="G275" s="53">
        <v>74</v>
      </c>
      <c r="H275" s="54">
        <v>0</v>
      </c>
      <c r="I275" s="55">
        <v>0</v>
      </c>
      <c r="J275" s="56">
        <v>0</v>
      </c>
      <c r="L275" s="58">
        <v>74</v>
      </c>
      <c r="M275" s="60">
        <v>0</v>
      </c>
    </row>
    <row r="276" spans="1:13" ht="13.5" customHeight="1">
      <c r="A276" s="50" t="s">
        <v>234</v>
      </c>
      <c r="B276" s="50" t="s">
        <v>205</v>
      </c>
      <c r="C276" s="51">
        <v>7</v>
      </c>
      <c r="D276" s="52">
        <v>42678</v>
      </c>
      <c r="E276" s="52">
        <v>42685</v>
      </c>
      <c r="F276" s="50" t="s">
        <v>206</v>
      </c>
      <c r="G276" s="53">
        <v>74</v>
      </c>
      <c r="H276" s="54">
        <v>0</v>
      </c>
      <c r="I276" s="55">
        <v>0</v>
      </c>
      <c r="J276" s="56">
        <v>0</v>
      </c>
      <c r="L276" s="58">
        <v>74</v>
      </c>
      <c r="M276" s="60">
        <v>0</v>
      </c>
    </row>
    <row r="277" spans="1:13" ht="13.5" customHeight="1">
      <c r="A277" s="65" t="s">
        <v>235</v>
      </c>
      <c r="B277" s="50" t="s">
        <v>205</v>
      </c>
      <c r="C277" s="51">
        <v>7</v>
      </c>
      <c r="D277" s="52">
        <v>42685</v>
      </c>
      <c r="E277" s="52">
        <v>42692</v>
      </c>
      <c r="F277" s="50" t="s">
        <v>206</v>
      </c>
      <c r="G277" s="53">
        <v>74</v>
      </c>
      <c r="H277" s="54">
        <v>16</v>
      </c>
      <c r="I277" s="55">
        <v>1</v>
      </c>
      <c r="J277" s="56">
        <v>0</v>
      </c>
      <c r="L277" s="58">
        <v>57</v>
      </c>
      <c r="M277" s="63">
        <v>22.972972972972975</v>
      </c>
    </row>
    <row r="278" spans="1:13" ht="13.5" customHeight="1">
      <c r="A278" s="50" t="s">
        <v>236</v>
      </c>
      <c r="B278" s="50" t="s">
        <v>205</v>
      </c>
      <c r="C278" s="51">
        <v>7</v>
      </c>
      <c r="D278" s="52">
        <v>42692</v>
      </c>
      <c r="E278" s="52">
        <v>42699</v>
      </c>
      <c r="F278" s="50" t="s">
        <v>206</v>
      </c>
      <c r="G278" s="53">
        <v>74</v>
      </c>
      <c r="H278" s="54">
        <v>0</v>
      </c>
      <c r="I278" s="55">
        <v>0</v>
      </c>
      <c r="J278" s="56">
        <v>0</v>
      </c>
      <c r="L278" s="58">
        <v>74</v>
      </c>
      <c r="M278" s="60">
        <v>0</v>
      </c>
    </row>
    <row r="279" spans="1:13" ht="13.5" customHeight="1">
      <c r="A279" s="50" t="s">
        <v>237</v>
      </c>
      <c r="B279" s="50" t="s">
        <v>62</v>
      </c>
      <c r="C279" s="51">
        <v>7</v>
      </c>
      <c r="D279" s="52">
        <v>42465</v>
      </c>
      <c r="E279" s="52">
        <v>42472</v>
      </c>
      <c r="F279" s="50" t="s">
        <v>238</v>
      </c>
      <c r="G279" s="53">
        <v>53</v>
      </c>
      <c r="H279" s="54">
        <v>2</v>
      </c>
      <c r="I279" s="55">
        <v>13</v>
      </c>
      <c r="J279" s="56">
        <v>3</v>
      </c>
      <c r="L279" s="58">
        <v>35</v>
      </c>
      <c r="M279" s="63">
        <v>33.962264150943398</v>
      </c>
    </row>
    <row r="280" spans="1:13" ht="13.5" customHeight="1">
      <c r="A280" s="50" t="s">
        <v>240</v>
      </c>
      <c r="B280" s="50" t="s">
        <v>62</v>
      </c>
      <c r="C280" s="51">
        <v>7</v>
      </c>
      <c r="D280" s="52">
        <v>42493</v>
      </c>
      <c r="E280" s="52">
        <v>42500</v>
      </c>
      <c r="F280" s="50" t="s">
        <v>238</v>
      </c>
      <c r="G280" s="53">
        <v>53</v>
      </c>
      <c r="H280" s="54">
        <v>14</v>
      </c>
      <c r="I280" s="55">
        <v>5</v>
      </c>
      <c r="J280" s="56">
        <v>6</v>
      </c>
      <c r="L280" s="58">
        <v>28</v>
      </c>
      <c r="M280" s="63">
        <v>47.169811320754718</v>
      </c>
    </row>
    <row r="281" spans="1:13" ht="13.5" customHeight="1">
      <c r="A281" s="50" t="s">
        <v>242</v>
      </c>
      <c r="B281" s="50" t="s">
        <v>62</v>
      </c>
      <c r="C281" s="51">
        <v>7</v>
      </c>
      <c r="D281" s="52">
        <v>42521</v>
      </c>
      <c r="E281" s="52">
        <v>42528</v>
      </c>
      <c r="F281" s="50" t="s">
        <v>238</v>
      </c>
      <c r="G281" s="53">
        <v>53</v>
      </c>
      <c r="H281" s="54">
        <v>2</v>
      </c>
      <c r="I281" s="55">
        <v>26</v>
      </c>
      <c r="J281" s="56">
        <v>1</v>
      </c>
      <c r="L281" s="58">
        <v>24</v>
      </c>
      <c r="M281" s="63">
        <v>54.716981132075468</v>
      </c>
    </row>
    <row r="282" spans="1:13" ht="13.5" customHeight="1">
      <c r="A282" s="50" t="s">
        <v>246</v>
      </c>
      <c r="B282" s="50" t="s">
        <v>62</v>
      </c>
      <c r="C282" s="51">
        <v>7</v>
      </c>
      <c r="D282" s="52">
        <v>42661</v>
      </c>
      <c r="E282" s="52">
        <v>42668</v>
      </c>
      <c r="F282" s="50" t="s">
        <v>238</v>
      </c>
      <c r="G282" s="53">
        <v>53</v>
      </c>
      <c r="H282" s="54">
        <v>9</v>
      </c>
      <c r="I282" s="55">
        <v>14</v>
      </c>
      <c r="J282" s="56">
        <v>5</v>
      </c>
      <c r="L282" s="58">
        <v>25</v>
      </c>
      <c r="M282" s="63">
        <v>52.830188679245275</v>
      </c>
    </row>
    <row r="283" spans="1:13" ht="13.5" customHeight="1">
      <c r="A283" s="50" t="s">
        <v>239</v>
      </c>
      <c r="B283" s="50" t="s">
        <v>62</v>
      </c>
      <c r="C283" s="51">
        <v>7</v>
      </c>
      <c r="D283" s="52">
        <v>42472</v>
      </c>
      <c r="E283" s="52">
        <v>42479</v>
      </c>
      <c r="F283" s="50" t="s">
        <v>615</v>
      </c>
      <c r="G283" s="53">
        <v>53</v>
      </c>
      <c r="H283" s="54">
        <v>28</v>
      </c>
      <c r="I283" s="55">
        <v>5</v>
      </c>
      <c r="J283" s="56">
        <v>4</v>
      </c>
      <c r="L283" s="58">
        <v>16</v>
      </c>
      <c r="M283" s="63">
        <v>69.811320754716988</v>
      </c>
    </row>
    <row r="284" spans="1:13" ht="13.5" customHeight="1">
      <c r="A284" s="50" t="s">
        <v>241</v>
      </c>
      <c r="B284" s="50" t="s">
        <v>62</v>
      </c>
      <c r="C284" s="51">
        <v>7</v>
      </c>
      <c r="D284" s="52">
        <v>42500</v>
      </c>
      <c r="E284" s="52">
        <v>42507</v>
      </c>
      <c r="F284" s="50" t="s">
        <v>615</v>
      </c>
      <c r="G284" s="53">
        <v>53</v>
      </c>
      <c r="H284" s="54">
        <v>27</v>
      </c>
      <c r="I284" s="55">
        <v>13</v>
      </c>
      <c r="J284" s="56">
        <v>2</v>
      </c>
      <c r="L284" s="58">
        <v>11</v>
      </c>
      <c r="M284" s="62">
        <v>79.245283018867937</v>
      </c>
    </row>
    <row r="285" spans="1:13" ht="13.5" customHeight="1">
      <c r="A285" s="50" t="s">
        <v>243</v>
      </c>
      <c r="B285" s="50" t="s">
        <v>62</v>
      </c>
      <c r="C285" s="51">
        <v>7</v>
      </c>
      <c r="D285" s="52">
        <v>42584</v>
      </c>
      <c r="E285" s="52">
        <v>42591</v>
      </c>
      <c r="F285" s="50" t="s">
        <v>615</v>
      </c>
      <c r="G285" s="53">
        <v>53</v>
      </c>
      <c r="H285" s="54">
        <v>23</v>
      </c>
      <c r="I285" s="55">
        <v>13</v>
      </c>
      <c r="J285" s="56">
        <v>4</v>
      </c>
      <c r="L285" s="58">
        <v>13</v>
      </c>
      <c r="M285" s="62">
        <v>75.471698113207552</v>
      </c>
    </row>
    <row r="286" spans="1:13" ht="13.5" customHeight="1">
      <c r="A286" s="50" t="s">
        <v>244</v>
      </c>
      <c r="B286" s="50" t="s">
        <v>62</v>
      </c>
      <c r="C286" s="51">
        <v>7</v>
      </c>
      <c r="D286" s="52">
        <v>42612</v>
      </c>
      <c r="E286" s="52">
        <v>42619</v>
      </c>
      <c r="F286" s="50" t="s">
        <v>615</v>
      </c>
      <c r="G286" s="53">
        <v>53</v>
      </c>
      <c r="H286" s="54">
        <v>16</v>
      </c>
      <c r="I286" s="55">
        <v>12</v>
      </c>
      <c r="J286" s="56">
        <v>0</v>
      </c>
      <c r="L286" s="58">
        <v>25</v>
      </c>
      <c r="M286" s="63">
        <v>52.830188679245275</v>
      </c>
    </row>
    <row r="287" spans="1:13" ht="13.5" customHeight="1">
      <c r="A287" s="50" t="s">
        <v>245</v>
      </c>
      <c r="B287" s="50" t="s">
        <v>62</v>
      </c>
      <c r="C287" s="51">
        <v>7</v>
      </c>
      <c r="D287" s="52">
        <v>42640</v>
      </c>
      <c r="E287" s="52">
        <v>42647</v>
      </c>
      <c r="F287" s="50" t="s">
        <v>615</v>
      </c>
      <c r="G287" s="53">
        <v>53</v>
      </c>
      <c r="H287" s="54">
        <v>26</v>
      </c>
      <c r="I287" s="55">
        <v>11</v>
      </c>
      <c r="J287" s="56">
        <v>1</v>
      </c>
      <c r="K287" s="61">
        <v>4</v>
      </c>
      <c r="L287" s="58">
        <v>15</v>
      </c>
      <c r="M287" s="62">
        <v>71.698113207547166</v>
      </c>
    </row>
    <row r="288" spans="1:13" ht="13.5" customHeight="1">
      <c r="A288" s="50" t="s">
        <v>247</v>
      </c>
      <c r="B288" s="50" t="s">
        <v>62</v>
      </c>
      <c r="C288" s="51">
        <v>7</v>
      </c>
      <c r="D288" s="52">
        <v>42668</v>
      </c>
      <c r="E288" s="52">
        <v>42675</v>
      </c>
      <c r="F288" s="50" t="s">
        <v>615</v>
      </c>
      <c r="G288" s="53">
        <v>53</v>
      </c>
      <c r="H288" s="54">
        <v>13</v>
      </c>
      <c r="I288" s="55">
        <v>1</v>
      </c>
      <c r="J288" s="56">
        <v>0</v>
      </c>
      <c r="L288" s="58">
        <v>39</v>
      </c>
      <c r="M288" s="63">
        <v>26.415094339622637</v>
      </c>
    </row>
    <row r="289" spans="1:13" ht="13.5" customHeight="1">
      <c r="A289" s="65" t="s">
        <v>248</v>
      </c>
      <c r="B289" s="50" t="s">
        <v>249</v>
      </c>
      <c r="C289" s="51">
        <v>7</v>
      </c>
      <c r="D289" s="52">
        <v>42454</v>
      </c>
      <c r="E289" s="52">
        <v>42461</v>
      </c>
      <c r="F289" s="50" t="s">
        <v>250</v>
      </c>
      <c r="G289" s="53">
        <v>74</v>
      </c>
      <c r="H289" s="54">
        <v>0</v>
      </c>
      <c r="I289" s="55">
        <v>6</v>
      </c>
      <c r="J289" s="56">
        <v>0</v>
      </c>
      <c r="L289" s="58">
        <v>68</v>
      </c>
      <c r="M289" s="60">
        <v>8.1081081081081088</v>
      </c>
    </row>
    <row r="290" spans="1:13" ht="13.5" customHeight="1">
      <c r="A290" s="65" t="s">
        <v>253</v>
      </c>
      <c r="B290" s="50" t="s">
        <v>249</v>
      </c>
      <c r="C290" s="51">
        <v>7</v>
      </c>
      <c r="D290" s="52">
        <v>42468</v>
      </c>
      <c r="E290" s="52">
        <v>42475</v>
      </c>
      <c r="F290" s="50" t="s">
        <v>250</v>
      </c>
      <c r="G290" s="53">
        <v>74</v>
      </c>
      <c r="H290" s="54">
        <v>25</v>
      </c>
      <c r="I290" s="55">
        <v>15</v>
      </c>
      <c r="J290" s="56">
        <v>1</v>
      </c>
      <c r="K290" s="61">
        <v>1</v>
      </c>
      <c r="L290" s="58">
        <v>33</v>
      </c>
      <c r="M290" s="63">
        <v>55.405405405405411</v>
      </c>
    </row>
    <row r="291" spans="1:13" ht="13.5" customHeight="1">
      <c r="A291" s="50" t="s">
        <v>255</v>
      </c>
      <c r="B291" s="50" t="s">
        <v>249</v>
      </c>
      <c r="C291" s="51">
        <v>7</v>
      </c>
      <c r="D291" s="52">
        <v>42482</v>
      </c>
      <c r="E291" s="52">
        <v>42489</v>
      </c>
      <c r="F291" s="50" t="s">
        <v>250</v>
      </c>
      <c r="G291" s="53">
        <v>74</v>
      </c>
      <c r="H291" s="54">
        <v>2</v>
      </c>
      <c r="I291" s="55">
        <v>4</v>
      </c>
      <c r="J291" s="56">
        <v>0</v>
      </c>
      <c r="L291" s="58">
        <v>68</v>
      </c>
      <c r="M291" s="60">
        <v>8.1081081081081088</v>
      </c>
    </row>
    <row r="292" spans="1:13" ht="13.5" customHeight="1">
      <c r="A292" s="50" t="s">
        <v>257</v>
      </c>
      <c r="B292" s="50" t="s">
        <v>249</v>
      </c>
      <c r="C292" s="51">
        <v>7</v>
      </c>
      <c r="D292" s="52">
        <v>42496</v>
      </c>
      <c r="E292" s="52">
        <v>42503</v>
      </c>
      <c r="F292" s="50" t="s">
        <v>250</v>
      </c>
      <c r="G292" s="53">
        <v>74</v>
      </c>
      <c r="H292" s="54">
        <v>0</v>
      </c>
      <c r="I292" s="55">
        <v>0</v>
      </c>
      <c r="J292" s="56">
        <v>0</v>
      </c>
      <c r="L292" s="58">
        <v>74</v>
      </c>
      <c r="M292" s="60">
        <v>0</v>
      </c>
    </row>
    <row r="293" spans="1:13" ht="13.5" customHeight="1">
      <c r="A293" s="50" t="s">
        <v>259</v>
      </c>
      <c r="B293" s="50" t="s">
        <v>249</v>
      </c>
      <c r="C293" s="51">
        <v>7</v>
      </c>
      <c r="D293" s="52">
        <v>42510</v>
      </c>
      <c r="E293" s="52">
        <v>42517</v>
      </c>
      <c r="F293" s="50" t="s">
        <v>250</v>
      </c>
      <c r="G293" s="53">
        <v>74</v>
      </c>
      <c r="H293" s="54">
        <v>12</v>
      </c>
      <c r="I293" s="55">
        <v>4</v>
      </c>
      <c r="J293" s="56">
        <v>2</v>
      </c>
      <c r="L293" s="58">
        <v>56</v>
      </c>
      <c r="M293" s="63">
        <v>24.324324324324319</v>
      </c>
    </row>
    <row r="294" spans="1:13" ht="13.5" customHeight="1">
      <c r="A294" s="50" t="s">
        <v>261</v>
      </c>
      <c r="B294" s="50" t="s">
        <v>249</v>
      </c>
      <c r="C294" s="51">
        <v>7</v>
      </c>
      <c r="D294" s="52">
        <v>42524</v>
      </c>
      <c r="E294" s="52">
        <v>42531</v>
      </c>
      <c r="F294" s="50" t="s">
        <v>250</v>
      </c>
      <c r="G294" s="53">
        <v>74</v>
      </c>
      <c r="H294" s="54">
        <v>16</v>
      </c>
      <c r="I294" s="55">
        <v>0</v>
      </c>
      <c r="J294" s="56">
        <v>0</v>
      </c>
      <c r="L294" s="58">
        <v>58</v>
      </c>
      <c r="M294" s="63">
        <v>21.621621621621621</v>
      </c>
    </row>
    <row r="295" spans="1:13" ht="13.5" customHeight="1">
      <c r="A295" s="50" t="s">
        <v>509</v>
      </c>
      <c r="B295" s="50" t="s">
        <v>249</v>
      </c>
      <c r="C295" s="51">
        <v>7</v>
      </c>
      <c r="D295" s="52">
        <v>42538</v>
      </c>
      <c r="E295" s="52">
        <v>42545</v>
      </c>
      <c r="F295" s="50" t="s">
        <v>250</v>
      </c>
      <c r="G295" s="53">
        <v>74</v>
      </c>
      <c r="H295" s="54">
        <v>8</v>
      </c>
      <c r="I295" s="55">
        <v>2</v>
      </c>
      <c r="J295" s="56">
        <v>2</v>
      </c>
      <c r="L295" s="58">
        <v>62</v>
      </c>
      <c r="M295" s="64">
        <v>16.216216216216218</v>
      </c>
    </row>
    <row r="296" spans="1:13" ht="13.5" customHeight="1">
      <c r="A296" s="50" t="s">
        <v>264</v>
      </c>
      <c r="B296" s="50" t="s">
        <v>249</v>
      </c>
      <c r="C296" s="51">
        <v>7</v>
      </c>
      <c r="D296" s="52">
        <v>42552</v>
      </c>
      <c r="E296" s="52">
        <v>42559</v>
      </c>
      <c r="F296" s="50" t="s">
        <v>250</v>
      </c>
      <c r="G296" s="53">
        <v>74</v>
      </c>
      <c r="H296" s="54">
        <v>7</v>
      </c>
      <c r="I296" s="55">
        <v>3</v>
      </c>
      <c r="J296" s="56">
        <v>0</v>
      </c>
      <c r="L296" s="58">
        <v>64</v>
      </c>
      <c r="M296" s="64">
        <v>13.513513513513514</v>
      </c>
    </row>
    <row r="297" spans="1:13" ht="13.5" customHeight="1">
      <c r="A297" s="65" t="s">
        <v>266</v>
      </c>
      <c r="B297" s="50" t="s">
        <v>249</v>
      </c>
      <c r="C297" s="51">
        <v>7</v>
      </c>
      <c r="D297" s="52">
        <v>42566</v>
      </c>
      <c r="E297" s="52">
        <v>42573</v>
      </c>
      <c r="F297" s="50" t="s">
        <v>250</v>
      </c>
      <c r="G297" s="53">
        <v>74</v>
      </c>
      <c r="H297" s="54">
        <v>5</v>
      </c>
      <c r="I297" s="55">
        <v>21</v>
      </c>
      <c r="J297" s="56">
        <v>7</v>
      </c>
      <c r="L297" s="58">
        <v>41</v>
      </c>
      <c r="M297" s="63">
        <v>44.594594594594604</v>
      </c>
    </row>
    <row r="298" spans="1:13" ht="13.5" customHeight="1">
      <c r="A298" s="50" t="s">
        <v>562</v>
      </c>
      <c r="B298" s="50" t="s">
        <v>249</v>
      </c>
      <c r="C298" s="51">
        <v>7</v>
      </c>
      <c r="D298" s="52">
        <v>42580</v>
      </c>
      <c r="E298" s="52">
        <v>42587</v>
      </c>
      <c r="F298" s="50" t="s">
        <v>250</v>
      </c>
      <c r="G298" s="53">
        <v>74</v>
      </c>
      <c r="H298" s="54">
        <v>0</v>
      </c>
      <c r="I298" s="55">
        <v>0</v>
      </c>
      <c r="J298" s="56">
        <v>0</v>
      </c>
      <c r="L298" s="58">
        <v>74</v>
      </c>
      <c r="M298" s="60">
        <v>0</v>
      </c>
    </row>
    <row r="299" spans="1:13" ht="13.5" customHeight="1">
      <c r="A299" s="65" t="s">
        <v>269</v>
      </c>
      <c r="B299" s="50" t="s">
        <v>249</v>
      </c>
      <c r="C299" s="51">
        <v>7</v>
      </c>
      <c r="D299" s="52">
        <v>42594</v>
      </c>
      <c r="E299" s="52">
        <v>42601</v>
      </c>
      <c r="F299" s="50" t="s">
        <v>250</v>
      </c>
      <c r="G299" s="53">
        <v>74</v>
      </c>
      <c r="H299" s="54">
        <v>10</v>
      </c>
      <c r="I299" s="55">
        <v>9</v>
      </c>
      <c r="J299" s="56">
        <v>4</v>
      </c>
      <c r="L299" s="58">
        <v>51</v>
      </c>
      <c r="M299" s="63">
        <v>31.081081081081084</v>
      </c>
    </row>
    <row r="300" spans="1:13" ht="13.5" customHeight="1">
      <c r="A300" s="50" t="s">
        <v>271</v>
      </c>
      <c r="B300" s="50" t="s">
        <v>249</v>
      </c>
      <c r="C300" s="51">
        <v>7</v>
      </c>
      <c r="D300" s="52">
        <v>42608</v>
      </c>
      <c r="E300" s="52">
        <v>42615</v>
      </c>
      <c r="F300" s="50" t="s">
        <v>250</v>
      </c>
      <c r="G300" s="53">
        <v>74</v>
      </c>
      <c r="H300" s="54">
        <v>4</v>
      </c>
      <c r="I300" s="55">
        <v>0</v>
      </c>
      <c r="J300" s="56">
        <v>0</v>
      </c>
      <c r="L300" s="58">
        <v>70</v>
      </c>
      <c r="M300" s="60">
        <v>5.4054054054054053</v>
      </c>
    </row>
    <row r="301" spans="1:13" ht="13.5" customHeight="1">
      <c r="A301" s="50" t="s">
        <v>273</v>
      </c>
      <c r="B301" s="50" t="s">
        <v>249</v>
      </c>
      <c r="C301" s="51">
        <v>7</v>
      </c>
      <c r="D301" s="52">
        <v>42622</v>
      </c>
      <c r="E301" s="52">
        <v>42629</v>
      </c>
      <c r="F301" s="50" t="s">
        <v>250</v>
      </c>
      <c r="G301" s="53">
        <v>74</v>
      </c>
      <c r="H301" s="54">
        <v>22</v>
      </c>
      <c r="I301" s="55">
        <v>10</v>
      </c>
      <c r="J301" s="56">
        <v>1</v>
      </c>
      <c r="L301" s="58">
        <v>41</v>
      </c>
      <c r="M301" s="63">
        <v>44.594594594594604</v>
      </c>
    </row>
    <row r="302" spans="1:13" ht="13.5" customHeight="1">
      <c r="A302" s="49" t="s">
        <v>275</v>
      </c>
      <c r="B302" s="50" t="s">
        <v>249</v>
      </c>
      <c r="C302" s="51">
        <v>7</v>
      </c>
      <c r="D302" s="52">
        <v>42636</v>
      </c>
      <c r="E302" s="52">
        <v>42643</v>
      </c>
      <c r="F302" s="50" t="s">
        <v>250</v>
      </c>
      <c r="G302" s="53">
        <v>74</v>
      </c>
      <c r="H302" s="54">
        <v>74</v>
      </c>
      <c r="I302" s="55">
        <v>0</v>
      </c>
      <c r="J302" s="56">
        <v>0</v>
      </c>
      <c r="L302" s="58">
        <v>0</v>
      </c>
      <c r="M302" s="59">
        <v>100</v>
      </c>
    </row>
    <row r="303" spans="1:13" ht="13.5" customHeight="1">
      <c r="A303" s="50" t="s">
        <v>277</v>
      </c>
      <c r="B303" s="50" t="s">
        <v>249</v>
      </c>
      <c r="C303" s="51">
        <v>7</v>
      </c>
      <c r="D303" s="52">
        <v>42650</v>
      </c>
      <c r="E303" s="52">
        <v>42657</v>
      </c>
      <c r="F303" s="50" t="s">
        <v>250</v>
      </c>
      <c r="G303" s="53">
        <v>74</v>
      </c>
      <c r="H303" s="54">
        <v>38</v>
      </c>
      <c r="I303" s="55">
        <v>7</v>
      </c>
      <c r="J303" s="56">
        <v>0</v>
      </c>
      <c r="L303" s="58">
        <v>29</v>
      </c>
      <c r="M303" s="63">
        <v>60.810810810810814</v>
      </c>
    </row>
    <row r="304" spans="1:13" ht="13.5" customHeight="1">
      <c r="A304" s="50" t="s">
        <v>279</v>
      </c>
      <c r="B304" s="50" t="s">
        <v>249</v>
      </c>
      <c r="C304" s="51">
        <v>7</v>
      </c>
      <c r="D304" s="52">
        <v>42664</v>
      </c>
      <c r="E304" s="52">
        <v>42671</v>
      </c>
      <c r="F304" s="50" t="s">
        <v>250</v>
      </c>
      <c r="G304" s="53">
        <v>74</v>
      </c>
      <c r="H304" s="54">
        <v>70</v>
      </c>
      <c r="I304" s="55">
        <v>0</v>
      </c>
      <c r="J304" s="56">
        <v>0</v>
      </c>
      <c r="L304" s="58">
        <v>4</v>
      </c>
      <c r="M304" s="59">
        <v>94.594594594594597</v>
      </c>
    </row>
    <row r="305" spans="1:13" ht="13.5" customHeight="1">
      <c r="A305" s="50" t="s">
        <v>281</v>
      </c>
      <c r="B305" s="50" t="s">
        <v>249</v>
      </c>
      <c r="C305" s="51">
        <v>7</v>
      </c>
      <c r="D305" s="52">
        <v>42678</v>
      </c>
      <c r="E305" s="52">
        <v>42685</v>
      </c>
      <c r="F305" s="50" t="s">
        <v>250</v>
      </c>
      <c r="G305" s="53">
        <v>74</v>
      </c>
      <c r="H305" s="54">
        <v>0</v>
      </c>
      <c r="I305" s="55">
        <v>0</v>
      </c>
      <c r="J305" s="56">
        <v>0</v>
      </c>
      <c r="L305" s="58">
        <v>74</v>
      </c>
      <c r="M305" s="60">
        <v>0</v>
      </c>
    </row>
    <row r="306" spans="1:13" ht="13.5" customHeight="1">
      <c r="A306" s="65" t="s">
        <v>283</v>
      </c>
      <c r="B306" s="50" t="s">
        <v>249</v>
      </c>
      <c r="C306" s="51">
        <v>7</v>
      </c>
      <c r="D306" s="52">
        <v>42692</v>
      </c>
      <c r="E306" s="52">
        <v>42699</v>
      </c>
      <c r="F306" s="50" t="s">
        <v>250</v>
      </c>
      <c r="G306" s="53">
        <v>74</v>
      </c>
      <c r="H306" s="54">
        <v>5</v>
      </c>
      <c r="I306" s="55">
        <v>1</v>
      </c>
      <c r="J306" s="56">
        <v>0</v>
      </c>
      <c r="L306" s="58">
        <v>68</v>
      </c>
      <c r="M306" s="60">
        <v>8.1081081081081088</v>
      </c>
    </row>
    <row r="307" spans="1:13" ht="13.5" customHeight="1">
      <c r="A307" s="50" t="s">
        <v>251</v>
      </c>
      <c r="B307" s="50" t="s">
        <v>249</v>
      </c>
      <c r="C307" s="51">
        <v>7</v>
      </c>
      <c r="D307" s="52">
        <v>42461</v>
      </c>
      <c r="E307" s="52">
        <v>42468</v>
      </c>
      <c r="F307" s="50" t="s">
        <v>252</v>
      </c>
      <c r="G307" s="53">
        <v>74</v>
      </c>
      <c r="H307" s="54">
        <v>20</v>
      </c>
      <c r="I307" s="55">
        <v>6</v>
      </c>
      <c r="J307" s="56">
        <v>0</v>
      </c>
      <c r="L307" s="58">
        <v>48</v>
      </c>
      <c r="M307" s="63">
        <v>35.135135135135137</v>
      </c>
    </row>
    <row r="308" spans="1:13" ht="13.5" customHeight="1">
      <c r="A308" s="50" t="s">
        <v>254</v>
      </c>
      <c r="B308" s="50" t="s">
        <v>249</v>
      </c>
      <c r="C308" s="51">
        <v>7</v>
      </c>
      <c r="D308" s="52">
        <v>42475</v>
      </c>
      <c r="E308" s="52">
        <v>42482</v>
      </c>
      <c r="F308" s="50" t="s">
        <v>252</v>
      </c>
      <c r="G308" s="53">
        <v>74</v>
      </c>
      <c r="H308" s="54">
        <v>20</v>
      </c>
      <c r="I308" s="55">
        <v>5</v>
      </c>
      <c r="J308" s="56">
        <v>3</v>
      </c>
      <c r="L308" s="58">
        <v>46</v>
      </c>
      <c r="M308" s="63">
        <v>37.837837837837839</v>
      </c>
    </row>
    <row r="309" spans="1:13" ht="13.5" customHeight="1">
      <c r="A309" s="50" t="s">
        <v>256</v>
      </c>
      <c r="B309" s="50" t="s">
        <v>249</v>
      </c>
      <c r="C309" s="51">
        <v>7</v>
      </c>
      <c r="D309" s="52">
        <v>42489</v>
      </c>
      <c r="E309" s="52">
        <v>42496</v>
      </c>
      <c r="F309" s="50" t="s">
        <v>252</v>
      </c>
      <c r="G309" s="53">
        <v>74</v>
      </c>
      <c r="H309" s="54">
        <v>7</v>
      </c>
      <c r="I309" s="55">
        <v>4</v>
      </c>
      <c r="J309" s="56">
        <v>0</v>
      </c>
      <c r="L309" s="58">
        <v>63</v>
      </c>
      <c r="M309" s="64">
        <v>14.864864864864865</v>
      </c>
    </row>
    <row r="310" spans="1:13" ht="13.5" customHeight="1">
      <c r="A310" s="50" t="s">
        <v>258</v>
      </c>
      <c r="B310" s="50" t="s">
        <v>249</v>
      </c>
      <c r="C310" s="51">
        <v>7</v>
      </c>
      <c r="D310" s="52">
        <v>42503</v>
      </c>
      <c r="E310" s="52">
        <v>42510</v>
      </c>
      <c r="F310" s="50" t="s">
        <v>252</v>
      </c>
      <c r="G310" s="53">
        <v>74</v>
      </c>
      <c r="H310" s="54">
        <v>14</v>
      </c>
      <c r="I310" s="55">
        <v>16</v>
      </c>
      <c r="J310" s="56">
        <v>2</v>
      </c>
      <c r="L310" s="58">
        <v>42</v>
      </c>
      <c r="M310" s="63">
        <v>43.243243243243242</v>
      </c>
    </row>
    <row r="311" spans="1:13" ht="13.5" customHeight="1">
      <c r="A311" s="50" t="s">
        <v>260</v>
      </c>
      <c r="B311" s="50" t="s">
        <v>249</v>
      </c>
      <c r="C311" s="51">
        <v>7</v>
      </c>
      <c r="D311" s="52">
        <v>42517</v>
      </c>
      <c r="E311" s="52">
        <v>42524</v>
      </c>
      <c r="F311" s="50" t="s">
        <v>252</v>
      </c>
      <c r="G311" s="53">
        <v>74</v>
      </c>
      <c r="H311" s="54">
        <v>19</v>
      </c>
      <c r="I311" s="55">
        <v>9</v>
      </c>
      <c r="J311" s="56">
        <v>0</v>
      </c>
      <c r="L311" s="58">
        <v>46</v>
      </c>
      <c r="M311" s="63">
        <v>37.837837837837839</v>
      </c>
    </row>
    <row r="312" spans="1:13" ht="13.5" customHeight="1">
      <c r="A312" s="50" t="s">
        <v>262</v>
      </c>
      <c r="B312" s="50" t="s">
        <v>249</v>
      </c>
      <c r="C312" s="51">
        <v>7</v>
      </c>
      <c r="D312" s="52">
        <v>42531</v>
      </c>
      <c r="E312" s="52">
        <v>42538</v>
      </c>
      <c r="F312" s="50" t="s">
        <v>252</v>
      </c>
      <c r="G312" s="53">
        <v>74</v>
      </c>
      <c r="H312" s="54">
        <v>6</v>
      </c>
      <c r="I312" s="55">
        <v>2</v>
      </c>
      <c r="J312" s="56">
        <v>4</v>
      </c>
      <c r="L312" s="58">
        <v>62</v>
      </c>
      <c r="M312" s="64">
        <v>16.216216216216218</v>
      </c>
    </row>
    <row r="313" spans="1:13" ht="13.5" customHeight="1">
      <c r="A313" s="50" t="s">
        <v>263</v>
      </c>
      <c r="B313" s="50" t="s">
        <v>249</v>
      </c>
      <c r="C313" s="51">
        <v>7</v>
      </c>
      <c r="D313" s="52">
        <v>42545</v>
      </c>
      <c r="E313" s="52">
        <v>42552</v>
      </c>
      <c r="F313" s="50" t="s">
        <v>252</v>
      </c>
      <c r="G313" s="53">
        <v>74</v>
      </c>
      <c r="H313" s="54">
        <v>0</v>
      </c>
      <c r="I313" s="55">
        <v>4</v>
      </c>
      <c r="J313" s="56">
        <v>1</v>
      </c>
      <c r="L313" s="58">
        <v>69</v>
      </c>
      <c r="M313" s="60">
        <v>6.756756756756757</v>
      </c>
    </row>
    <row r="314" spans="1:13" ht="13.5" customHeight="1">
      <c r="A314" s="50" t="s">
        <v>265</v>
      </c>
      <c r="B314" s="50" t="s">
        <v>249</v>
      </c>
      <c r="C314" s="51">
        <v>7</v>
      </c>
      <c r="D314" s="52">
        <v>42559</v>
      </c>
      <c r="E314" s="52">
        <v>42566</v>
      </c>
      <c r="F314" s="50" t="s">
        <v>252</v>
      </c>
      <c r="G314" s="53">
        <v>74</v>
      </c>
      <c r="H314" s="54">
        <v>0</v>
      </c>
      <c r="I314" s="55">
        <v>6</v>
      </c>
      <c r="J314" s="56">
        <v>0</v>
      </c>
      <c r="L314" s="58">
        <v>68</v>
      </c>
      <c r="M314" s="60">
        <v>8.1081081081081088</v>
      </c>
    </row>
    <row r="315" spans="1:13" ht="13.5" customHeight="1">
      <c r="A315" s="50" t="s">
        <v>267</v>
      </c>
      <c r="B315" s="50" t="s">
        <v>249</v>
      </c>
      <c r="C315" s="51">
        <v>7</v>
      </c>
      <c r="D315" s="52">
        <v>42573</v>
      </c>
      <c r="E315" s="52">
        <v>42580</v>
      </c>
      <c r="F315" s="50" t="s">
        <v>252</v>
      </c>
      <c r="G315" s="53">
        <v>74</v>
      </c>
      <c r="H315" s="54">
        <v>10</v>
      </c>
      <c r="I315" s="55">
        <v>7</v>
      </c>
      <c r="J315" s="56">
        <v>0</v>
      </c>
      <c r="L315" s="58">
        <v>57</v>
      </c>
      <c r="M315" s="63">
        <v>22.972972972972975</v>
      </c>
    </row>
    <row r="316" spans="1:13" ht="13.5" customHeight="1">
      <c r="A316" s="50" t="s">
        <v>268</v>
      </c>
      <c r="B316" s="50" t="s">
        <v>249</v>
      </c>
      <c r="C316" s="51">
        <v>7</v>
      </c>
      <c r="D316" s="52">
        <v>42587</v>
      </c>
      <c r="E316" s="52">
        <v>42594</v>
      </c>
      <c r="F316" s="50" t="s">
        <v>252</v>
      </c>
      <c r="G316" s="53">
        <v>74</v>
      </c>
      <c r="H316" s="54">
        <v>2</v>
      </c>
      <c r="I316" s="55">
        <v>0</v>
      </c>
      <c r="J316" s="56">
        <v>0</v>
      </c>
      <c r="L316" s="58">
        <v>72</v>
      </c>
      <c r="M316" s="60">
        <v>2.7027027027027026</v>
      </c>
    </row>
    <row r="317" spans="1:13" ht="13.5" customHeight="1">
      <c r="A317" s="50" t="s">
        <v>270</v>
      </c>
      <c r="B317" s="50" t="s">
        <v>249</v>
      </c>
      <c r="C317" s="51">
        <v>7</v>
      </c>
      <c r="D317" s="52">
        <v>42601</v>
      </c>
      <c r="E317" s="52">
        <v>42608</v>
      </c>
      <c r="F317" s="50" t="s">
        <v>252</v>
      </c>
      <c r="G317" s="53">
        <v>74</v>
      </c>
      <c r="H317" s="54">
        <v>0</v>
      </c>
      <c r="I317" s="55">
        <v>0</v>
      </c>
      <c r="J317" s="56">
        <v>0</v>
      </c>
      <c r="L317" s="58">
        <v>74</v>
      </c>
      <c r="M317" s="60">
        <v>0</v>
      </c>
    </row>
    <row r="318" spans="1:13" ht="13.5" customHeight="1">
      <c r="A318" s="50" t="s">
        <v>272</v>
      </c>
      <c r="B318" s="50" t="s">
        <v>249</v>
      </c>
      <c r="C318" s="51">
        <v>7</v>
      </c>
      <c r="D318" s="52">
        <v>42615</v>
      </c>
      <c r="E318" s="52">
        <v>42622</v>
      </c>
      <c r="F318" s="50" t="s">
        <v>252</v>
      </c>
      <c r="G318" s="53">
        <v>74</v>
      </c>
      <c r="H318" s="54">
        <v>6</v>
      </c>
      <c r="I318" s="55">
        <v>9</v>
      </c>
      <c r="J318" s="56">
        <v>3</v>
      </c>
      <c r="L318" s="58">
        <v>56</v>
      </c>
      <c r="M318" s="63">
        <v>24.324324324324319</v>
      </c>
    </row>
    <row r="319" spans="1:13" ht="13.5" customHeight="1">
      <c r="A319" s="49" t="s">
        <v>274</v>
      </c>
      <c r="B319" s="50" t="s">
        <v>249</v>
      </c>
      <c r="C319" s="51">
        <v>7</v>
      </c>
      <c r="D319" s="52">
        <v>42629</v>
      </c>
      <c r="E319" s="52">
        <v>42636</v>
      </c>
      <c r="F319" s="50" t="s">
        <v>252</v>
      </c>
      <c r="G319" s="53">
        <v>74</v>
      </c>
      <c r="H319" s="54">
        <v>74</v>
      </c>
      <c r="I319" s="55">
        <v>0</v>
      </c>
      <c r="J319" s="56">
        <v>0</v>
      </c>
      <c r="L319" s="58">
        <v>0</v>
      </c>
      <c r="M319" s="59">
        <v>100</v>
      </c>
    </row>
    <row r="320" spans="1:13" ht="13.5" customHeight="1">
      <c r="A320" s="50" t="s">
        <v>276</v>
      </c>
      <c r="B320" s="50" t="s">
        <v>249</v>
      </c>
      <c r="C320" s="51">
        <v>7</v>
      </c>
      <c r="D320" s="52">
        <v>42643</v>
      </c>
      <c r="E320" s="52">
        <v>42650</v>
      </c>
      <c r="F320" s="50" t="s">
        <v>252</v>
      </c>
      <c r="G320" s="53">
        <v>74</v>
      </c>
      <c r="H320" s="54">
        <v>16</v>
      </c>
      <c r="I320" s="55">
        <v>22</v>
      </c>
      <c r="J320" s="56">
        <v>8</v>
      </c>
      <c r="K320" s="61">
        <v>3</v>
      </c>
      <c r="L320" s="58">
        <v>28</v>
      </c>
      <c r="M320" s="63">
        <v>62.162162162162168</v>
      </c>
    </row>
    <row r="321" spans="1:13" ht="13.5" customHeight="1">
      <c r="A321" s="49" t="s">
        <v>278</v>
      </c>
      <c r="B321" s="50" t="s">
        <v>249</v>
      </c>
      <c r="C321" s="51">
        <v>7</v>
      </c>
      <c r="D321" s="52">
        <v>42657</v>
      </c>
      <c r="E321" s="52">
        <v>42664</v>
      </c>
      <c r="F321" s="50" t="s">
        <v>252</v>
      </c>
      <c r="G321" s="53">
        <v>74</v>
      </c>
      <c r="H321" s="54">
        <v>74</v>
      </c>
      <c r="I321" s="55">
        <v>0</v>
      </c>
      <c r="J321" s="56">
        <v>0</v>
      </c>
      <c r="L321" s="58">
        <v>0</v>
      </c>
      <c r="M321" s="59">
        <v>100</v>
      </c>
    </row>
    <row r="322" spans="1:13" ht="13.5" customHeight="1">
      <c r="A322" s="50" t="s">
        <v>280</v>
      </c>
      <c r="B322" s="50" t="s">
        <v>249</v>
      </c>
      <c r="C322" s="51">
        <v>7</v>
      </c>
      <c r="D322" s="52">
        <v>42671</v>
      </c>
      <c r="E322" s="52">
        <v>42678</v>
      </c>
      <c r="F322" s="50" t="s">
        <v>252</v>
      </c>
      <c r="G322" s="53">
        <v>74</v>
      </c>
      <c r="H322" s="54">
        <v>41</v>
      </c>
      <c r="I322" s="55">
        <v>3</v>
      </c>
      <c r="J322" s="56">
        <v>0</v>
      </c>
      <c r="L322" s="58">
        <v>30</v>
      </c>
      <c r="M322" s="63">
        <v>59.45945945945946</v>
      </c>
    </row>
    <row r="323" spans="1:13" ht="13.5" customHeight="1">
      <c r="A323" s="50" t="s">
        <v>282</v>
      </c>
      <c r="B323" s="50" t="s">
        <v>249</v>
      </c>
      <c r="C323" s="51">
        <v>7</v>
      </c>
      <c r="D323" s="52">
        <v>42685</v>
      </c>
      <c r="E323" s="52">
        <v>42692</v>
      </c>
      <c r="F323" s="50" t="s">
        <v>252</v>
      </c>
      <c r="G323" s="53">
        <v>74</v>
      </c>
      <c r="H323" s="54">
        <v>0</v>
      </c>
      <c r="I323" s="55">
        <v>0</v>
      </c>
      <c r="J323" s="56">
        <v>0</v>
      </c>
      <c r="L323" s="58">
        <v>74</v>
      </c>
      <c r="M323" s="60">
        <v>0</v>
      </c>
    </row>
    <row r="324" spans="1:13" ht="13.5" customHeight="1">
      <c r="A324" s="65" t="s">
        <v>388</v>
      </c>
      <c r="B324" s="50" t="s">
        <v>160</v>
      </c>
      <c r="C324" s="51">
        <v>7</v>
      </c>
      <c r="D324" s="52">
        <v>42476</v>
      </c>
      <c r="E324" s="52">
        <v>42483</v>
      </c>
      <c r="F324" s="50" t="s">
        <v>201</v>
      </c>
      <c r="G324" s="53">
        <v>81</v>
      </c>
      <c r="H324" s="54">
        <v>0</v>
      </c>
      <c r="I324" s="55">
        <v>8</v>
      </c>
      <c r="J324" s="56">
        <v>0</v>
      </c>
      <c r="L324" s="58">
        <v>73</v>
      </c>
      <c r="M324" s="60">
        <v>9.8765432098765409</v>
      </c>
    </row>
    <row r="325" spans="1:13" ht="13.5" customHeight="1">
      <c r="A325" s="50" t="s">
        <v>387</v>
      </c>
      <c r="B325" s="50" t="s">
        <v>10</v>
      </c>
      <c r="C325" s="51">
        <v>7</v>
      </c>
      <c r="D325" s="52">
        <v>42474</v>
      </c>
      <c r="E325" s="52">
        <v>42481</v>
      </c>
      <c r="F325" s="50" t="s">
        <v>201</v>
      </c>
      <c r="G325" s="53">
        <v>74</v>
      </c>
      <c r="H325" s="54">
        <v>18</v>
      </c>
      <c r="I325" s="55">
        <v>4</v>
      </c>
      <c r="J325" s="56">
        <v>2</v>
      </c>
      <c r="L325" s="58">
        <v>50</v>
      </c>
      <c r="M325" s="63">
        <v>32.432432432432435</v>
      </c>
    </row>
    <row r="326" spans="1:13" ht="13.5" customHeight="1">
      <c r="A326" s="50" t="s">
        <v>390</v>
      </c>
      <c r="B326" s="50" t="s">
        <v>10</v>
      </c>
      <c r="C326" s="51">
        <v>7</v>
      </c>
      <c r="D326" s="52">
        <v>42488</v>
      </c>
      <c r="E326" s="52">
        <v>42495</v>
      </c>
      <c r="F326" s="50" t="s">
        <v>201</v>
      </c>
      <c r="G326" s="53">
        <v>74</v>
      </c>
      <c r="H326" s="54">
        <v>17</v>
      </c>
      <c r="I326" s="55">
        <v>6</v>
      </c>
      <c r="J326" s="56">
        <v>2</v>
      </c>
      <c r="L326" s="58">
        <v>49</v>
      </c>
      <c r="M326" s="63">
        <v>33.783783783783782</v>
      </c>
    </row>
    <row r="327" spans="1:13" ht="13.5" customHeight="1">
      <c r="A327" s="50" t="s">
        <v>395</v>
      </c>
      <c r="B327" s="50" t="s">
        <v>52</v>
      </c>
      <c r="C327" s="51">
        <v>7</v>
      </c>
      <c r="D327" s="52">
        <v>42534</v>
      </c>
      <c r="E327" s="52">
        <v>42541</v>
      </c>
      <c r="F327" s="50" t="s">
        <v>201</v>
      </c>
      <c r="G327" s="53">
        <v>82</v>
      </c>
      <c r="H327" s="54">
        <v>50</v>
      </c>
      <c r="I327" s="55">
        <v>21</v>
      </c>
      <c r="J327" s="56">
        <v>3</v>
      </c>
      <c r="K327" s="61">
        <v>2</v>
      </c>
      <c r="L327" s="58">
        <v>8</v>
      </c>
      <c r="M327" s="59">
        <v>90.243902439024382</v>
      </c>
    </row>
    <row r="328" spans="1:13" ht="13.5" customHeight="1">
      <c r="A328" s="50" t="s">
        <v>408</v>
      </c>
      <c r="B328" s="50" t="s">
        <v>52</v>
      </c>
      <c r="C328" s="51">
        <v>7</v>
      </c>
      <c r="D328" s="52">
        <v>42618</v>
      </c>
      <c r="E328" s="52">
        <v>42625</v>
      </c>
      <c r="F328" s="50" t="s">
        <v>201</v>
      </c>
      <c r="G328" s="53">
        <v>82</v>
      </c>
      <c r="H328" s="54">
        <v>42</v>
      </c>
      <c r="I328" s="55">
        <v>16</v>
      </c>
      <c r="J328" s="56">
        <v>6</v>
      </c>
      <c r="K328" s="61">
        <v>3</v>
      </c>
      <c r="L328" s="58">
        <v>18</v>
      </c>
      <c r="M328" s="62">
        <v>78.048780487804876</v>
      </c>
    </row>
    <row r="329" spans="1:13" ht="13.5" customHeight="1">
      <c r="A329" s="49" t="s">
        <v>393</v>
      </c>
      <c r="B329" s="50" t="s">
        <v>30</v>
      </c>
      <c r="C329" s="51">
        <v>7</v>
      </c>
      <c r="D329" s="52">
        <v>42512</v>
      </c>
      <c r="E329" s="52">
        <v>42519</v>
      </c>
      <c r="F329" s="50" t="s">
        <v>201</v>
      </c>
      <c r="G329" s="53">
        <v>82</v>
      </c>
      <c r="H329" s="54">
        <v>82</v>
      </c>
      <c r="I329" s="55">
        <v>0</v>
      </c>
      <c r="J329" s="56">
        <v>0</v>
      </c>
      <c r="L329" s="58">
        <v>0</v>
      </c>
      <c r="M329" s="59">
        <v>100</v>
      </c>
    </row>
    <row r="330" spans="1:13" ht="13.5" customHeight="1">
      <c r="A330" s="50" t="s">
        <v>394</v>
      </c>
      <c r="B330" s="50" t="s">
        <v>30</v>
      </c>
      <c r="C330" s="51">
        <v>7</v>
      </c>
      <c r="D330" s="52">
        <v>42526</v>
      </c>
      <c r="E330" s="52">
        <v>42533</v>
      </c>
      <c r="F330" s="50" t="s">
        <v>201</v>
      </c>
      <c r="G330" s="53">
        <v>82</v>
      </c>
      <c r="H330" s="54">
        <v>28</v>
      </c>
      <c r="I330" s="55">
        <v>33</v>
      </c>
      <c r="J330" s="56">
        <v>1</v>
      </c>
      <c r="K330" s="61">
        <v>4</v>
      </c>
      <c r="L330" s="58">
        <v>20</v>
      </c>
      <c r="M330" s="62">
        <v>75.609756097560961</v>
      </c>
    </row>
    <row r="331" spans="1:13" ht="13.5" customHeight="1">
      <c r="A331" s="49" t="s">
        <v>398</v>
      </c>
      <c r="B331" s="50" t="s">
        <v>30</v>
      </c>
      <c r="C331" s="51">
        <v>7</v>
      </c>
      <c r="D331" s="52">
        <v>42554</v>
      </c>
      <c r="E331" s="52">
        <v>42561</v>
      </c>
      <c r="F331" s="50" t="s">
        <v>201</v>
      </c>
      <c r="G331" s="53">
        <v>82</v>
      </c>
      <c r="H331" s="54">
        <v>82</v>
      </c>
      <c r="I331" s="55">
        <v>0</v>
      </c>
      <c r="J331" s="56">
        <v>0</v>
      </c>
      <c r="L331" s="58">
        <v>0</v>
      </c>
      <c r="M331" s="59">
        <v>100</v>
      </c>
    </row>
    <row r="332" spans="1:13" ht="13.5" customHeight="1">
      <c r="A332" s="50" t="s">
        <v>401</v>
      </c>
      <c r="B332" s="50" t="s">
        <v>30</v>
      </c>
      <c r="C332" s="51">
        <v>7</v>
      </c>
      <c r="D332" s="52">
        <v>42568</v>
      </c>
      <c r="E332" s="52">
        <v>42575</v>
      </c>
      <c r="F332" s="50" t="s">
        <v>201</v>
      </c>
      <c r="G332" s="53">
        <v>82</v>
      </c>
      <c r="H332" s="54">
        <v>38</v>
      </c>
      <c r="I332" s="55">
        <v>12</v>
      </c>
      <c r="J332" s="56">
        <v>1</v>
      </c>
      <c r="K332" s="61">
        <v>1</v>
      </c>
      <c r="L332" s="58">
        <v>31</v>
      </c>
      <c r="M332" s="63">
        <v>62.195121951219505</v>
      </c>
    </row>
    <row r="333" spans="1:13" ht="13.5" customHeight="1">
      <c r="A333" s="50" t="s">
        <v>403</v>
      </c>
      <c r="B333" s="50" t="s">
        <v>30</v>
      </c>
      <c r="C333" s="51">
        <v>7</v>
      </c>
      <c r="D333" s="52">
        <v>42582</v>
      </c>
      <c r="E333" s="52">
        <v>42589</v>
      </c>
      <c r="F333" s="50" t="s">
        <v>201</v>
      </c>
      <c r="G333" s="53">
        <v>82</v>
      </c>
      <c r="H333" s="54">
        <v>28</v>
      </c>
      <c r="I333" s="55">
        <v>10</v>
      </c>
      <c r="J333" s="56">
        <v>3</v>
      </c>
      <c r="L333" s="58">
        <v>41</v>
      </c>
      <c r="M333" s="63">
        <v>50</v>
      </c>
    </row>
    <row r="334" spans="1:13" ht="13.5" customHeight="1">
      <c r="A334" s="50" t="s">
        <v>406</v>
      </c>
      <c r="B334" s="50" t="s">
        <v>30</v>
      </c>
      <c r="C334" s="51">
        <v>7</v>
      </c>
      <c r="D334" s="52">
        <v>42596</v>
      </c>
      <c r="E334" s="52">
        <v>42603</v>
      </c>
      <c r="F334" s="50" t="s">
        <v>201</v>
      </c>
      <c r="G334" s="53">
        <v>82</v>
      </c>
      <c r="H334" s="54">
        <v>51</v>
      </c>
      <c r="I334" s="55">
        <v>5</v>
      </c>
      <c r="J334" s="56">
        <v>0</v>
      </c>
      <c r="K334" s="61">
        <v>1</v>
      </c>
      <c r="L334" s="58">
        <v>26</v>
      </c>
      <c r="M334" s="63">
        <v>68.292682926829272</v>
      </c>
    </row>
    <row r="335" spans="1:13" ht="13.5" customHeight="1">
      <c r="A335" s="50" t="s">
        <v>410</v>
      </c>
      <c r="B335" s="50" t="s">
        <v>30</v>
      </c>
      <c r="C335" s="51">
        <v>7</v>
      </c>
      <c r="D335" s="52">
        <v>42624</v>
      </c>
      <c r="E335" s="52">
        <v>42631</v>
      </c>
      <c r="F335" s="50" t="s">
        <v>201</v>
      </c>
      <c r="G335" s="53">
        <v>82</v>
      </c>
      <c r="H335" s="54">
        <v>59</v>
      </c>
      <c r="I335" s="55">
        <v>20</v>
      </c>
      <c r="J335" s="56">
        <v>2</v>
      </c>
      <c r="K335" s="61">
        <v>3</v>
      </c>
      <c r="L335" s="58">
        <v>1</v>
      </c>
      <c r="M335" s="59">
        <v>98.780487804878049</v>
      </c>
    </row>
    <row r="336" spans="1:13" ht="13.5" customHeight="1">
      <c r="A336" s="50" t="s">
        <v>412</v>
      </c>
      <c r="B336" s="50" t="s">
        <v>30</v>
      </c>
      <c r="C336" s="51">
        <v>7</v>
      </c>
      <c r="D336" s="52">
        <v>42638</v>
      </c>
      <c r="E336" s="52">
        <v>42645</v>
      </c>
      <c r="F336" s="50" t="s">
        <v>201</v>
      </c>
      <c r="G336" s="53">
        <v>82</v>
      </c>
      <c r="H336" s="54">
        <v>51</v>
      </c>
      <c r="I336" s="55">
        <v>6</v>
      </c>
      <c r="J336" s="56">
        <v>2</v>
      </c>
      <c r="K336" s="61">
        <v>5</v>
      </c>
      <c r="L336" s="58">
        <v>23</v>
      </c>
      <c r="M336" s="62">
        <v>71.951219512195124</v>
      </c>
    </row>
    <row r="337" spans="1:13" ht="13.5" customHeight="1">
      <c r="A337" s="50" t="s">
        <v>416</v>
      </c>
      <c r="B337" s="50" t="s">
        <v>30</v>
      </c>
      <c r="C337" s="51">
        <v>7</v>
      </c>
      <c r="D337" s="52">
        <v>42652</v>
      </c>
      <c r="E337" s="52">
        <v>42659</v>
      </c>
      <c r="F337" s="50" t="s">
        <v>201</v>
      </c>
      <c r="G337" s="53">
        <v>82</v>
      </c>
      <c r="H337" s="54">
        <v>39</v>
      </c>
      <c r="I337" s="55">
        <v>2</v>
      </c>
      <c r="J337" s="56">
        <v>0</v>
      </c>
      <c r="L337" s="58">
        <v>41</v>
      </c>
      <c r="M337" s="63">
        <v>50</v>
      </c>
    </row>
    <row r="338" spans="1:13" ht="13.5" customHeight="1">
      <c r="A338" s="50" t="s">
        <v>419</v>
      </c>
      <c r="B338" s="50" t="s">
        <v>30</v>
      </c>
      <c r="C338" s="51">
        <v>7</v>
      </c>
      <c r="D338" s="52">
        <v>42666</v>
      </c>
      <c r="E338" s="52">
        <v>42673</v>
      </c>
      <c r="F338" s="50" t="s">
        <v>201</v>
      </c>
      <c r="G338" s="53">
        <v>82</v>
      </c>
      <c r="H338" s="54">
        <v>9</v>
      </c>
      <c r="I338" s="55">
        <v>0</v>
      </c>
      <c r="J338" s="56">
        <v>0</v>
      </c>
      <c r="L338" s="58">
        <v>73</v>
      </c>
      <c r="M338" s="64">
        <v>10.97560975609756</v>
      </c>
    </row>
    <row r="339" spans="1:13" ht="13.5" customHeight="1">
      <c r="A339" s="65" t="s">
        <v>423</v>
      </c>
      <c r="B339" s="50" t="s">
        <v>30</v>
      </c>
      <c r="C339" s="51">
        <v>7</v>
      </c>
      <c r="D339" s="52">
        <v>42680</v>
      </c>
      <c r="E339" s="52">
        <v>42687</v>
      </c>
      <c r="F339" s="50" t="s">
        <v>201</v>
      </c>
      <c r="G339" s="53">
        <v>82</v>
      </c>
      <c r="H339" s="54">
        <v>0</v>
      </c>
      <c r="I339" s="55">
        <v>1</v>
      </c>
      <c r="J339" s="56">
        <v>0</v>
      </c>
      <c r="L339" s="58">
        <v>81</v>
      </c>
      <c r="M339" s="60">
        <v>1.2195121951219512</v>
      </c>
    </row>
    <row r="340" spans="1:13" ht="13.5" customHeight="1">
      <c r="A340" s="65" t="s">
        <v>427</v>
      </c>
      <c r="B340" s="50" t="s">
        <v>30</v>
      </c>
      <c r="C340" s="51">
        <v>7</v>
      </c>
      <c r="D340" s="52">
        <v>42694</v>
      </c>
      <c r="E340" s="52">
        <v>42701</v>
      </c>
      <c r="F340" s="50" t="s">
        <v>201</v>
      </c>
      <c r="G340" s="53">
        <v>82</v>
      </c>
      <c r="H340" s="54">
        <v>0</v>
      </c>
      <c r="I340" s="55">
        <v>0</v>
      </c>
      <c r="J340" s="56">
        <v>0</v>
      </c>
      <c r="L340" s="58">
        <v>82</v>
      </c>
      <c r="M340" s="60">
        <v>0</v>
      </c>
    </row>
    <row r="341" spans="1:13" ht="13.5" customHeight="1">
      <c r="A341" s="65" t="s">
        <v>386</v>
      </c>
      <c r="B341" s="50" t="s">
        <v>23</v>
      </c>
      <c r="C341" s="51">
        <v>7</v>
      </c>
      <c r="D341" s="52">
        <v>42464</v>
      </c>
      <c r="E341" s="52">
        <v>42471</v>
      </c>
      <c r="F341" s="50" t="s">
        <v>201</v>
      </c>
      <c r="G341" s="53">
        <v>82</v>
      </c>
      <c r="H341" s="54">
        <v>33</v>
      </c>
      <c r="I341" s="55">
        <v>16</v>
      </c>
      <c r="J341" s="56">
        <v>3</v>
      </c>
      <c r="K341" s="61">
        <v>1</v>
      </c>
      <c r="L341" s="58">
        <v>30</v>
      </c>
      <c r="M341" s="63">
        <v>63.414634146341456</v>
      </c>
    </row>
    <row r="342" spans="1:13" ht="13.5" customHeight="1">
      <c r="A342" s="50" t="s">
        <v>389</v>
      </c>
      <c r="B342" s="50" t="s">
        <v>23</v>
      </c>
      <c r="C342" s="51">
        <v>7</v>
      </c>
      <c r="D342" s="52">
        <v>42478</v>
      </c>
      <c r="E342" s="52">
        <v>42485</v>
      </c>
      <c r="F342" s="50" t="s">
        <v>201</v>
      </c>
      <c r="G342" s="53">
        <v>82</v>
      </c>
      <c r="H342" s="54">
        <v>21</v>
      </c>
      <c r="I342" s="55">
        <v>14</v>
      </c>
      <c r="J342" s="56">
        <v>6</v>
      </c>
      <c r="L342" s="58">
        <v>41</v>
      </c>
      <c r="M342" s="63">
        <v>50</v>
      </c>
    </row>
    <row r="343" spans="1:13" ht="13.5" customHeight="1">
      <c r="A343" s="50" t="s">
        <v>392</v>
      </c>
      <c r="B343" s="50" t="s">
        <v>23</v>
      </c>
      <c r="C343" s="51">
        <v>7</v>
      </c>
      <c r="D343" s="52">
        <v>42506</v>
      </c>
      <c r="E343" s="52">
        <v>42513</v>
      </c>
      <c r="F343" s="50" t="s">
        <v>201</v>
      </c>
      <c r="G343" s="53">
        <v>82</v>
      </c>
      <c r="H343" s="54">
        <v>32</v>
      </c>
      <c r="I343" s="55">
        <v>24</v>
      </c>
      <c r="J343" s="56">
        <v>2</v>
      </c>
      <c r="L343" s="58">
        <v>24</v>
      </c>
      <c r="M343" s="62">
        <v>70.731707317073173</v>
      </c>
    </row>
    <row r="344" spans="1:13" ht="13.5" customHeight="1">
      <c r="A344" s="49" t="s">
        <v>399</v>
      </c>
      <c r="B344" s="50" t="s">
        <v>23</v>
      </c>
      <c r="C344" s="51">
        <v>7</v>
      </c>
      <c r="D344" s="52">
        <v>42562</v>
      </c>
      <c r="E344" s="52">
        <v>42569</v>
      </c>
      <c r="F344" s="50" t="s">
        <v>201</v>
      </c>
      <c r="G344" s="53">
        <v>82</v>
      </c>
      <c r="H344" s="54">
        <v>82</v>
      </c>
      <c r="I344" s="55">
        <v>0</v>
      </c>
      <c r="J344" s="56">
        <v>0</v>
      </c>
      <c r="L344" s="58">
        <v>0</v>
      </c>
      <c r="M344" s="59">
        <v>100</v>
      </c>
    </row>
    <row r="345" spans="1:13" ht="13.5" customHeight="1">
      <c r="A345" s="50" t="s">
        <v>404</v>
      </c>
      <c r="B345" s="50" t="s">
        <v>23</v>
      </c>
      <c r="C345" s="51">
        <v>7</v>
      </c>
      <c r="D345" s="52">
        <v>42590</v>
      </c>
      <c r="E345" s="52">
        <v>42597</v>
      </c>
      <c r="F345" s="50" t="s">
        <v>201</v>
      </c>
      <c r="G345" s="53">
        <v>82</v>
      </c>
      <c r="H345" s="54">
        <v>31</v>
      </c>
      <c r="I345" s="55">
        <v>2</v>
      </c>
      <c r="J345" s="56">
        <v>2</v>
      </c>
      <c r="L345" s="58">
        <v>47</v>
      </c>
      <c r="M345" s="63">
        <v>42.68292682926829</v>
      </c>
    </row>
    <row r="346" spans="1:13" ht="13.5" customHeight="1">
      <c r="A346" s="50" t="s">
        <v>413</v>
      </c>
      <c r="B346" s="50" t="s">
        <v>23</v>
      </c>
      <c r="C346" s="51">
        <v>7</v>
      </c>
      <c r="D346" s="52">
        <v>42646</v>
      </c>
      <c r="E346" s="52">
        <v>42653</v>
      </c>
      <c r="F346" s="50" t="s">
        <v>201</v>
      </c>
      <c r="G346" s="53">
        <v>82</v>
      </c>
      <c r="H346" s="54">
        <v>33</v>
      </c>
      <c r="I346" s="55">
        <v>17</v>
      </c>
      <c r="J346" s="56">
        <v>5</v>
      </c>
      <c r="L346" s="58">
        <v>27</v>
      </c>
      <c r="M346" s="63">
        <v>67.073170731707322</v>
      </c>
    </row>
    <row r="347" spans="1:13" ht="13.5" customHeight="1">
      <c r="A347" s="65" t="s">
        <v>420</v>
      </c>
      <c r="B347" s="50" t="s">
        <v>23</v>
      </c>
      <c r="C347" s="51">
        <v>7</v>
      </c>
      <c r="D347" s="52">
        <v>42674</v>
      </c>
      <c r="E347" s="52">
        <v>42681</v>
      </c>
      <c r="F347" s="50" t="s">
        <v>201</v>
      </c>
      <c r="G347" s="53">
        <v>82</v>
      </c>
      <c r="H347" s="54">
        <v>12</v>
      </c>
      <c r="I347" s="55">
        <v>3</v>
      </c>
      <c r="J347" s="56">
        <v>0</v>
      </c>
      <c r="L347" s="58">
        <v>67</v>
      </c>
      <c r="M347" s="64">
        <v>18.292682926829272</v>
      </c>
    </row>
    <row r="348" spans="1:13" ht="13.5" customHeight="1">
      <c r="A348" s="65" t="s">
        <v>424</v>
      </c>
      <c r="B348" s="50" t="s">
        <v>23</v>
      </c>
      <c r="C348" s="51">
        <v>7</v>
      </c>
      <c r="D348" s="52">
        <v>42688</v>
      </c>
      <c r="E348" s="52">
        <v>42695</v>
      </c>
      <c r="F348" s="50" t="s">
        <v>201</v>
      </c>
      <c r="G348" s="53">
        <v>82</v>
      </c>
      <c r="H348" s="54">
        <v>28</v>
      </c>
      <c r="I348" s="55">
        <v>4</v>
      </c>
      <c r="J348" s="56">
        <v>0</v>
      </c>
      <c r="L348" s="58">
        <v>50</v>
      </c>
      <c r="M348" s="63">
        <v>39.024390243902438</v>
      </c>
    </row>
    <row r="349" spans="1:13" ht="13.5" customHeight="1">
      <c r="A349" s="50" t="s">
        <v>415</v>
      </c>
      <c r="B349" s="50" t="s">
        <v>28</v>
      </c>
      <c r="C349" s="51">
        <v>7</v>
      </c>
      <c r="D349" s="52">
        <v>42650</v>
      </c>
      <c r="E349" s="52">
        <v>42657</v>
      </c>
      <c r="F349" s="50" t="s">
        <v>201</v>
      </c>
      <c r="G349" s="53">
        <v>79</v>
      </c>
      <c r="H349" s="54">
        <v>0</v>
      </c>
      <c r="I349" s="55">
        <v>3</v>
      </c>
      <c r="J349" s="56">
        <v>0</v>
      </c>
      <c r="L349" s="58">
        <v>76</v>
      </c>
      <c r="M349" s="60">
        <v>3.7974683544303791</v>
      </c>
    </row>
    <row r="350" spans="1:13" ht="13.5" customHeight="1">
      <c r="A350" s="50" t="s">
        <v>418</v>
      </c>
      <c r="B350" s="50" t="s">
        <v>28</v>
      </c>
      <c r="C350" s="51">
        <v>7</v>
      </c>
      <c r="D350" s="52">
        <v>42664</v>
      </c>
      <c r="E350" s="52">
        <v>42671</v>
      </c>
      <c r="F350" s="50" t="s">
        <v>201</v>
      </c>
      <c r="G350" s="53">
        <v>79</v>
      </c>
      <c r="H350" s="54">
        <v>0</v>
      </c>
      <c r="I350" s="55">
        <v>0</v>
      </c>
      <c r="J350" s="56">
        <v>0</v>
      </c>
      <c r="L350" s="58">
        <v>79</v>
      </c>
      <c r="M350" s="60">
        <v>0</v>
      </c>
    </row>
    <row r="351" spans="1:13" ht="13.5" customHeight="1">
      <c r="A351" s="50" t="s">
        <v>422</v>
      </c>
      <c r="B351" s="50" t="s">
        <v>28</v>
      </c>
      <c r="C351" s="51">
        <v>7</v>
      </c>
      <c r="D351" s="52">
        <v>42678</v>
      </c>
      <c r="E351" s="52">
        <v>42685</v>
      </c>
      <c r="F351" s="50" t="s">
        <v>201</v>
      </c>
      <c r="G351" s="53">
        <v>79</v>
      </c>
      <c r="H351" s="54">
        <v>0</v>
      </c>
      <c r="I351" s="55">
        <v>0</v>
      </c>
      <c r="J351" s="56">
        <v>0</v>
      </c>
      <c r="L351" s="58">
        <v>79</v>
      </c>
      <c r="M351" s="60">
        <v>0</v>
      </c>
    </row>
    <row r="352" spans="1:13" ht="13.5" customHeight="1">
      <c r="A352" s="50" t="s">
        <v>426</v>
      </c>
      <c r="B352" s="50" t="s">
        <v>28</v>
      </c>
      <c r="C352" s="51">
        <v>7</v>
      </c>
      <c r="D352" s="52">
        <v>42692</v>
      </c>
      <c r="E352" s="52">
        <v>42699</v>
      </c>
      <c r="F352" s="50" t="s">
        <v>201</v>
      </c>
      <c r="G352" s="53">
        <v>79</v>
      </c>
      <c r="H352" s="54">
        <v>0</v>
      </c>
      <c r="I352" s="55">
        <v>0</v>
      </c>
      <c r="J352" s="56">
        <v>0</v>
      </c>
      <c r="L352" s="58">
        <v>79</v>
      </c>
      <c r="M352" s="60">
        <v>0</v>
      </c>
    </row>
    <row r="353" spans="1:13" ht="13.5" customHeight="1">
      <c r="A353" s="49" t="s">
        <v>396</v>
      </c>
      <c r="B353" s="50" t="s">
        <v>26</v>
      </c>
      <c r="C353" s="51">
        <v>7</v>
      </c>
      <c r="D353" s="52">
        <v>42537</v>
      </c>
      <c r="E353" s="52">
        <v>42544</v>
      </c>
      <c r="F353" s="50" t="s">
        <v>201</v>
      </c>
      <c r="G353" s="53">
        <v>79</v>
      </c>
      <c r="H353" s="54">
        <v>79</v>
      </c>
      <c r="I353" s="55">
        <v>0</v>
      </c>
      <c r="J353" s="56">
        <v>0</v>
      </c>
      <c r="L353" s="58">
        <v>0</v>
      </c>
      <c r="M353" s="59">
        <v>100</v>
      </c>
    </row>
    <row r="354" spans="1:13" ht="13.5" customHeight="1">
      <c r="A354" s="50" t="s">
        <v>397</v>
      </c>
      <c r="B354" s="50" t="s">
        <v>26</v>
      </c>
      <c r="C354" s="51">
        <v>7</v>
      </c>
      <c r="D354" s="52">
        <v>42551</v>
      </c>
      <c r="E354" s="52">
        <v>42558</v>
      </c>
      <c r="F354" s="50" t="s">
        <v>201</v>
      </c>
      <c r="G354" s="53">
        <v>79</v>
      </c>
      <c r="H354" s="54">
        <v>22</v>
      </c>
      <c r="I354" s="55">
        <v>24</v>
      </c>
      <c r="J354" s="56">
        <v>1</v>
      </c>
      <c r="K354" s="61">
        <v>3</v>
      </c>
      <c r="L354" s="58">
        <v>32</v>
      </c>
      <c r="M354" s="63">
        <v>59.493670886075954</v>
      </c>
    </row>
    <row r="355" spans="1:13" ht="13.5" customHeight="1">
      <c r="A355" s="49" t="s">
        <v>400</v>
      </c>
      <c r="B355" s="50" t="s">
        <v>26</v>
      </c>
      <c r="C355" s="51">
        <v>7</v>
      </c>
      <c r="D355" s="52">
        <v>42565</v>
      </c>
      <c r="E355" s="52">
        <v>42572</v>
      </c>
      <c r="F355" s="50" t="s">
        <v>201</v>
      </c>
      <c r="G355" s="53">
        <v>79</v>
      </c>
      <c r="H355" s="54">
        <v>79</v>
      </c>
      <c r="I355" s="55">
        <v>0</v>
      </c>
      <c r="J355" s="56">
        <v>0</v>
      </c>
      <c r="L355" s="58">
        <v>0</v>
      </c>
      <c r="M355" s="59">
        <v>100</v>
      </c>
    </row>
    <row r="356" spans="1:13" ht="13.5" customHeight="1">
      <c r="A356" s="49" t="s">
        <v>402</v>
      </c>
      <c r="B356" s="50" t="s">
        <v>26</v>
      </c>
      <c r="C356" s="51">
        <v>7</v>
      </c>
      <c r="D356" s="52">
        <v>42579</v>
      </c>
      <c r="E356" s="52">
        <v>42586</v>
      </c>
      <c r="F356" s="50" t="s">
        <v>201</v>
      </c>
      <c r="G356" s="53">
        <v>79</v>
      </c>
      <c r="H356" s="54">
        <v>79</v>
      </c>
      <c r="I356" s="55">
        <v>0</v>
      </c>
      <c r="J356" s="56">
        <v>0</v>
      </c>
      <c r="L356" s="58">
        <v>0</v>
      </c>
      <c r="M356" s="59">
        <v>100</v>
      </c>
    </row>
    <row r="357" spans="1:13" ht="13.5" customHeight="1">
      <c r="A357" s="50" t="s">
        <v>405</v>
      </c>
      <c r="B357" s="50" t="s">
        <v>26</v>
      </c>
      <c r="C357" s="51">
        <v>7</v>
      </c>
      <c r="D357" s="52">
        <v>42593</v>
      </c>
      <c r="E357" s="52">
        <v>42600</v>
      </c>
      <c r="F357" s="50" t="s">
        <v>201</v>
      </c>
      <c r="G357" s="53">
        <v>79</v>
      </c>
      <c r="H357" s="54">
        <v>55</v>
      </c>
      <c r="I357" s="55">
        <v>12</v>
      </c>
      <c r="J357" s="56">
        <v>0</v>
      </c>
      <c r="L357" s="58">
        <v>12</v>
      </c>
      <c r="M357" s="66">
        <v>84.810126582278485</v>
      </c>
    </row>
    <row r="358" spans="1:13" ht="13.5" customHeight="1">
      <c r="A358" s="50" t="s">
        <v>407</v>
      </c>
      <c r="B358" s="50" t="s">
        <v>26</v>
      </c>
      <c r="C358" s="51">
        <v>7</v>
      </c>
      <c r="D358" s="52">
        <v>42607</v>
      </c>
      <c r="E358" s="52">
        <v>42614</v>
      </c>
      <c r="F358" s="50" t="s">
        <v>201</v>
      </c>
      <c r="G358" s="53">
        <v>79</v>
      </c>
      <c r="H358" s="54">
        <v>29</v>
      </c>
      <c r="I358" s="55">
        <v>16</v>
      </c>
      <c r="J358" s="56">
        <v>5</v>
      </c>
      <c r="L358" s="58">
        <v>29</v>
      </c>
      <c r="M358" s="63">
        <v>63.29113924050634</v>
      </c>
    </row>
    <row r="359" spans="1:13" ht="13.5" customHeight="1">
      <c r="A359" s="49" t="s">
        <v>409</v>
      </c>
      <c r="B359" s="50" t="s">
        <v>26</v>
      </c>
      <c r="C359" s="51">
        <v>7</v>
      </c>
      <c r="D359" s="52">
        <v>42621</v>
      </c>
      <c r="E359" s="52">
        <v>42628</v>
      </c>
      <c r="F359" s="50" t="s">
        <v>201</v>
      </c>
      <c r="G359" s="53">
        <v>79</v>
      </c>
      <c r="H359" s="54">
        <v>79</v>
      </c>
      <c r="I359" s="55">
        <v>0</v>
      </c>
      <c r="J359" s="56">
        <v>0</v>
      </c>
      <c r="L359" s="58">
        <v>0</v>
      </c>
      <c r="M359" s="59">
        <v>100</v>
      </c>
    </row>
    <row r="360" spans="1:13" ht="13.5" customHeight="1">
      <c r="A360" s="50" t="s">
        <v>411</v>
      </c>
      <c r="B360" s="50" t="s">
        <v>26</v>
      </c>
      <c r="C360" s="51">
        <v>7</v>
      </c>
      <c r="D360" s="52">
        <v>42635</v>
      </c>
      <c r="E360" s="52">
        <v>42642</v>
      </c>
      <c r="F360" s="50" t="s">
        <v>201</v>
      </c>
      <c r="G360" s="53">
        <v>79</v>
      </c>
      <c r="H360" s="54">
        <v>37</v>
      </c>
      <c r="I360" s="55">
        <v>28</v>
      </c>
      <c r="J360" s="56">
        <v>2</v>
      </c>
      <c r="K360" s="61">
        <v>2</v>
      </c>
      <c r="L360" s="58">
        <v>12</v>
      </c>
      <c r="M360" s="66">
        <v>84.810126582278485</v>
      </c>
    </row>
    <row r="361" spans="1:13" ht="13.5" customHeight="1">
      <c r="A361" s="50" t="s">
        <v>414</v>
      </c>
      <c r="B361" s="50" t="s">
        <v>26</v>
      </c>
      <c r="C361" s="51">
        <v>7</v>
      </c>
      <c r="D361" s="52">
        <v>42649</v>
      </c>
      <c r="E361" s="52">
        <v>42656</v>
      </c>
      <c r="F361" s="50" t="s">
        <v>201</v>
      </c>
      <c r="G361" s="53">
        <v>79</v>
      </c>
      <c r="H361" s="54">
        <v>44</v>
      </c>
      <c r="I361" s="55">
        <v>13</v>
      </c>
      <c r="J361" s="56">
        <v>1</v>
      </c>
      <c r="L361" s="58">
        <v>21</v>
      </c>
      <c r="M361" s="62">
        <v>73.417721518987335</v>
      </c>
    </row>
    <row r="362" spans="1:13" ht="13.5" customHeight="1">
      <c r="A362" s="50" t="s">
        <v>417</v>
      </c>
      <c r="B362" s="50" t="s">
        <v>26</v>
      </c>
      <c r="C362" s="51">
        <v>7</v>
      </c>
      <c r="D362" s="52">
        <v>42663</v>
      </c>
      <c r="E362" s="52">
        <v>42670</v>
      </c>
      <c r="F362" s="50" t="s">
        <v>201</v>
      </c>
      <c r="G362" s="53">
        <v>79</v>
      </c>
      <c r="H362" s="54">
        <v>1</v>
      </c>
      <c r="I362" s="55">
        <v>5</v>
      </c>
      <c r="J362" s="56">
        <v>0</v>
      </c>
      <c r="L362" s="58">
        <v>73</v>
      </c>
      <c r="M362" s="60">
        <v>7.5949367088607582</v>
      </c>
    </row>
    <row r="363" spans="1:13" ht="13.5" customHeight="1">
      <c r="A363" s="65" t="s">
        <v>421</v>
      </c>
      <c r="B363" s="50" t="s">
        <v>26</v>
      </c>
      <c r="C363" s="51">
        <v>7</v>
      </c>
      <c r="D363" s="52">
        <v>42677</v>
      </c>
      <c r="E363" s="52">
        <v>42684</v>
      </c>
      <c r="F363" s="50" t="s">
        <v>201</v>
      </c>
      <c r="G363" s="53">
        <v>79</v>
      </c>
      <c r="H363" s="54">
        <v>2</v>
      </c>
      <c r="I363" s="55">
        <v>6</v>
      </c>
      <c r="J363" s="56">
        <v>0</v>
      </c>
      <c r="L363" s="58">
        <v>71</v>
      </c>
      <c r="M363" s="64">
        <v>10.126582278481015</v>
      </c>
    </row>
    <row r="364" spans="1:13" ht="13.5" customHeight="1">
      <c r="A364" s="65" t="s">
        <v>425</v>
      </c>
      <c r="B364" s="50" t="s">
        <v>26</v>
      </c>
      <c r="C364" s="51">
        <v>7</v>
      </c>
      <c r="D364" s="52">
        <v>42691</v>
      </c>
      <c r="E364" s="52">
        <v>42698</v>
      </c>
      <c r="F364" s="50" t="s">
        <v>201</v>
      </c>
      <c r="G364" s="53">
        <v>79</v>
      </c>
      <c r="H364" s="54">
        <v>10</v>
      </c>
      <c r="I364" s="55">
        <v>2</v>
      </c>
      <c r="J364" s="56">
        <v>0</v>
      </c>
      <c r="L364" s="58">
        <v>67</v>
      </c>
      <c r="M364" s="64">
        <v>15.189873417721516</v>
      </c>
    </row>
    <row r="365" spans="1:13" ht="13.5" customHeight="1">
      <c r="A365" s="49" t="s">
        <v>616</v>
      </c>
      <c r="B365" s="50" t="s">
        <v>26</v>
      </c>
      <c r="C365" s="51">
        <v>7</v>
      </c>
      <c r="D365" s="52">
        <v>42719</v>
      </c>
      <c r="E365" s="52">
        <v>42726</v>
      </c>
      <c r="F365" s="50" t="s">
        <v>201</v>
      </c>
      <c r="G365" s="53">
        <v>79</v>
      </c>
      <c r="H365" s="54">
        <v>78</v>
      </c>
      <c r="I365" s="55">
        <v>0</v>
      </c>
      <c r="J365" s="56">
        <v>0</v>
      </c>
      <c r="L365" s="58">
        <v>1</v>
      </c>
      <c r="M365" s="59">
        <v>98.73417721518986</v>
      </c>
    </row>
    <row r="366" spans="1:13" ht="13.5" customHeight="1">
      <c r="A366" s="50" t="s">
        <v>200</v>
      </c>
      <c r="B366" s="50" t="s">
        <v>26</v>
      </c>
      <c r="C366" s="51">
        <v>7</v>
      </c>
      <c r="D366" s="52">
        <v>42733</v>
      </c>
      <c r="E366" s="52">
        <v>42740</v>
      </c>
      <c r="F366" s="50" t="s">
        <v>201</v>
      </c>
      <c r="G366" s="53">
        <v>79</v>
      </c>
      <c r="H366" s="54">
        <v>0</v>
      </c>
      <c r="I366" s="55">
        <v>0</v>
      </c>
      <c r="J366" s="56">
        <v>0</v>
      </c>
      <c r="L366" s="58">
        <v>79</v>
      </c>
      <c r="M366" s="60">
        <v>0</v>
      </c>
    </row>
    <row r="367" spans="1:13" ht="13.5" customHeight="1">
      <c r="A367" s="50" t="s">
        <v>284</v>
      </c>
      <c r="B367" s="50" t="s">
        <v>285</v>
      </c>
      <c r="C367" s="51">
        <v>7</v>
      </c>
      <c r="D367" s="52">
        <v>42454</v>
      </c>
      <c r="E367" s="52">
        <v>42461</v>
      </c>
      <c r="F367" s="50" t="s">
        <v>286</v>
      </c>
      <c r="G367" s="53">
        <v>74</v>
      </c>
      <c r="H367" s="54">
        <v>20</v>
      </c>
      <c r="I367" s="55">
        <v>1</v>
      </c>
      <c r="J367" s="56">
        <v>0</v>
      </c>
      <c r="L367" s="58">
        <v>53</v>
      </c>
      <c r="M367" s="63">
        <v>28.378378378378379</v>
      </c>
    </row>
    <row r="368" spans="1:13" ht="13.5" customHeight="1">
      <c r="A368" s="49" t="s">
        <v>287</v>
      </c>
      <c r="B368" s="50" t="s">
        <v>285</v>
      </c>
      <c r="C368" s="51">
        <v>7</v>
      </c>
      <c r="D368" s="52">
        <v>42461</v>
      </c>
      <c r="E368" s="52">
        <v>42468</v>
      </c>
      <c r="F368" s="50" t="s">
        <v>286</v>
      </c>
      <c r="G368" s="53">
        <v>74</v>
      </c>
      <c r="H368" s="54">
        <v>74</v>
      </c>
      <c r="I368" s="55">
        <v>0</v>
      </c>
      <c r="J368" s="56">
        <v>0</v>
      </c>
      <c r="L368" s="58">
        <v>0</v>
      </c>
      <c r="M368" s="59">
        <v>100</v>
      </c>
    </row>
    <row r="369" spans="1:13" ht="13.5" customHeight="1">
      <c r="A369" s="65" t="s">
        <v>288</v>
      </c>
      <c r="B369" s="50" t="s">
        <v>285</v>
      </c>
      <c r="C369" s="51">
        <v>7</v>
      </c>
      <c r="D369" s="52">
        <v>42468</v>
      </c>
      <c r="E369" s="52">
        <v>42475</v>
      </c>
      <c r="F369" s="50" t="s">
        <v>286</v>
      </c>
      <c r="G369" s="53">
        <v>74</v>
      </c>
      <c r="H369" s="54">
        <v>17</v>
      </c>
      <c r="I369" s="55">
        <v>11</v>
      </c>
      <c r="J369" s="56">
        <v>3</v>
      </c>
      <c r="L369" s="58">
        <v>43</v>
      </c>
      <c r="M369" s="63">
        <v>41.891891891891895</v>
      </c>
    </row>
    <row r="370" spans="1:13" ht="13.5" customHeight="1">
      <c r="A370" s="65" t="s">
        <v>289</v>
      </c>
      <c r="B370" s="50" t="s">
        <v>285</v>
      </c>
      <c r="C370" s="51">
        <v>7</v>
      </c>
      <c r="D370" s="52">
        <v>42475</v>
      </c>
      <c r="E370" s="52">
        <v>42482</v>
      </c>
      <c r="F370" s="50" t="s">
        <v>286</v>
      </c>
      <c r="G370" s="53">
        <v>74</v>
      </c>
      <c r="H370" s="54">
        <v>36</v>
      </c>
      <c r="I370" s="55">
        <v>27</v>
      </c>
      <c r="J370" s="56">
        <v>1</v>
      </c>
      <c r="L370" s="58">
        <v>10</v>
      </c>
      <c r="M370" s="66">
        <v>86.486486486486484</v>
      </c>
    </row>
    <row r="371" spans="1:13" ht="13.5" customHeight="1">
      <c r="A371" s="50" t="s">
        <v>290</v>
      </c>
      <c r="B371" s="50" t="s">
        <v>285</v>
      </c>
      <c r="C371" s="51">
        <v>7</v>
      </c>
      <c r="D371" s="52">
        <v>42489</v>
      </c>
      <c r="E371" s="52">
        <v>42496</v>
      </c>
      <c r="F371" s="50" t="s">
        <v>286</v>
      </c>
      <c r="G371" s="53">
        <v>74</v>
      </c>
      <c r="H371" s="54">
        <v>0</v>
      </c>
      <c r="I371" s="55">
        <v>7</v>
      </c>
      <c r="J371" s="56">
        <v>0</v>
      </c>
      <c r="L371" s="58">
        <v>67</v>
      </c>
      <c r="M371" s="60">
        <v>9.4594594594594597</v>
      </c>
    </row>
    <row r="372" spans="1:13" ht="13.5" customHeight="1">
      <c r="A372" s="49" t="s">
        <v>291</v>
      </c>
      <c r="B372" s="50" t="s">
        <v>285</v>
      </c>
      <c r="C372" s="51">
        <v>7</v>
      </c>
      <c r="D372" s="52">
        <v>42496</v>
      </c>
      <c r="E372" s="52">
        <v>42503</v>
      </c>
      <c r="F372" s="50" t="s">
        <v>286</v>
      </c>
      <c r="G372" s="53">
        <v>74</v>
      </c>
      <c r="H372" s="54">
        <v>74</v>
      </c>
      <c r="I372" s="55">
        <v>0</v>
      </c>
      <c r="J372" s="56">
        <v>0</v>
      </c>
      <c r="L372" s="58">
        <v>0</v>
      </c>
      <c r="M372" s="59">
        <v>100</v>
      </c>
    </row>
    <row r="373" spans="1:13" ht="13.5" customHeight="1">
      <c r="A373" s="50" t="s">
        <v>292</v>
      </c>
      <c r="B373" s="50" t="s">
        <v>285</v>
      </c>
      <c r="C373" s="51">
        <v>7</v>
      </c>
      <c r="D373" s="52">
        <v>42517</v>
      </c>
      <c r="E373" s="52">
        <v>42524</v>
      </c>
      <c r="F373" s="50" t="s">
        <v>286</v>
      </c>
      <c r="G373" s="53">
        <v>74</v>
      </c>
      <c r="H373" s="54">
        <v>24</v>
      </c>
      <c r="I373" s="55">
        <v>6</v>
      </c>
      <c r="J373" s="56">
        <v>1</v>
      </c>
      <c r="K373" s="61">
        <v>1</v>
      </c>
      <c r="L373" s="58">
        <v>43</v>
      </c>
      <c r="M373" s="63">
        <v>41.891891891891895</v>
      </c>
    </row>
    <row r="374" spans="1:13" ht="13.5" customHeight="1">
      <c r="A374" s="50" t="s">
        <v>293</v>
      </c>
      <c r="B374" s="50" t="s">
        <v>285</v>
      </c>
      <c r="C374" s="51">
        <v>7</v>
      </c>
      <c r="D374" s="52">
        <v>42524</v>
      </c>
      <c r="E374" s="52">
        <v>42531</v>
      </c>
      <c r="F374" s="50" t="s">
        <v>286</v>
      </c>
      <c r="G374" s="53">
        <v>74</v>
      </c>
      <c r="H374" s="54">
        <v>2</v>
      </c>
      <c r="I374" s="55">
        <v>6</v>
      </c>
      <c r="J374" s="56">
        <v>1</v>
      </c>
      <c r="L374" s="58">
        <v>65</v>
      </c>
      <c r="M374" s="64">
        <v>12.16216216216216</v>
      </c>
    </row>
    <row r="375" spans="1:13" ht="13.5" customHeight="1">
      <c r="A375" s="50" t="s">
        <v>294</v>
      </c>
      <c r="B375" s="50" t="s">
        <v>285</v>
      </c>
      <c r="C375" s="51">
        <v>7</v>
      </c>
      <c r="D375" s="52">
        <v>42531</v>
      </c>
      <c r="E375" s="52">
        <v>42538</v>
      </c>
      <c r="F375" s="50" t="s">
        <v>286</v>
      </c>
      <c r="G375" s="53">
        <v>74</v>
      </c>
      <c r="H375" s="54">
        <v>39</v>
      </c>
      <c r="I375" s="55">
        <v>4</v>
      </c>
      <c r="J375" s="56">
        <v>1</v>
      </c>
      <c r="L375" s="58">
        <v>30</v>
      </c>
      <c r="M375" s="63">
        <v>59.45945945945946</v>
      </c>
    </row>
    <row r="376" spans="1:13" ht="13.5" customHeight="1">
      <c r="A376" s="50" t="s">
        <v>295</v>
      </c>
      <c r="B376" s="50" t="s">
        <v>285</v>
      </c>
      <c r="C376" s="51">
        <v>7</v>
      </c>
      <c r="D376" s="52">
        <v>42545</v>
      </c>
      <c r="E376" s="52">
        <v>42552</v>
      </c>
      <c r="F376" s="50" t="s">
        <v>286</v>
      </c>
      <c r="G376" s="53">
        <v>74</v>
      </c>
      <c r="H376" s="54">
        <v>21</v>
      </c>
      <c r="I376" s="55">
        <v>3</v>
      </c>
      <c r="J376" s="56">
        <v>0</v>
      </c>
      <c r="L376" s="58">
        <v>50</v>
      </c>
      <c r="M376" s="63">
        <v>32.432432432432435</v>
      </c>
    </row>
    <row r="377" spans="1:13" ht="13.5" customHeight="1">
      <c r="A377" s="65" t="s">
        <v>296</v>
      </c>
      <c r="B377" s="50" t="s">
        <v>285</v>
      </c>
      <c r="C377" s="51">
        <v>7</v>
      </c>
      <c r="D377" s="52">
        <v>42552</v>
      </c>
      <c r="E377" s="52">
        <v>42559</v>
      </c>
      <c r="F377" s="50" t="s">
        <v>286</v>
      </c>
      <c r="G377" s="53">
        <v>74</v>
      </c>
      <c r="H377" s="54">
        <v>9</v>
      </c>
      <c r="I377" s="55">
        <v>22</v>
      </c>
      <c r="J377" s="56">
        <v>1</v>
      </c>
      <c r="K377" s="61">
        <v>1</v>
      </c>
      <c r="L377" s="58">
        <v>42</v>
      </c>
      <c r="M377" s="63">
        <v>43.243243243243242</v>
      </c>
    </row>
    <row r="378" spans="1:13" ht="13.5" customHeight="1">
      <c r="A378" s="50" t="s">
        <v>297</v>
      </c>
      <c r="B378" s="50" t="s">
        <v>285</v>
      </c>
      <c r="C378" s="51">
        <v>7</v>
      </c>
      <c r="D378" s="52">
        <v>42566</v>
      </c>
      <c r="E378" s="52">
        <v>42573</v>
      </c>
      <c r="F378" s="50" t="s">
        <v>286</v>
      </c>
      <c r="G378" s="53">
        <v>74</v>
      </c>
      <c r="H378" s="54">
        <v>74</v>
      </c>
      <c r="I378" s="55">
        <v>0</v>
      </c>
      <c r="J378" s="56">
        <v>0</v>
      </c>
      <c r="L378" s="58">
        <v>0</v>
      </c>
      <c r="M378" s="59">
        <v>100</v>
      </c>
    </row>
    <row r="379" spans="1:13" ht="13.5" customHeight="1">
      <c r="A379" s="65" t="s">
        <v>298</v>
      </c>
      <c r="B379" s="50" t="s">
        <v>285</v>
      </c>
      <c r="C379" s="51">
        <v>7</v>
      </c>
      <c r="D379" s="52">
        <v>42573</v>
      </c>
      <c r="E379" s="52">
        <v>42580</v>
      </c>
      <c r="F379" s="50" t="s">
        <v>286</v>
      </c>
      <c r="G379" s="53">
        <v>74</v>
      </c>
      <c r="H379" s="54">
        <v>6</v>
      </c>
      <c r="I379" s="55">
        <v>10</v>
      </c>
      <c r="J379" s="56">
        <v>0</v>
      </c>
      <c r="L379" s="58">
        <v>58</v>
      </c>
      <c r="M379" s="63">
        <v>21.621621621621621</v>
      </c>
    </row>
    <row r="380" spans="1:13" ht="13.5" customHeight="1">
      <c r="A380" s="65" t="s">
        <v>299</v>
      </c>
      <c r="B380" s="50" t="s">
        <v>285</v>
      </c>
      <c r="C380" s="51">
        <v>7</v>
      </c>
      <c r="D380" s="52">
        <v>42587</v>
      </c>
      <c r="E380" s="52">
        <v>42594</v>
      </c>
      <c r="F380" s="50" t="s">
        <v>286</v>
      </c>
      <c r="G380" s="53">
        <v>74</v>
      </c>
      <c r="H380" s="54">
        <v>0</v>
      </c>
      <c r="I380" s="55">
        <v>7</v>
      </c>
      <c r="J380" s="56">
        <v>0</v>
      </c>
      <c r="K380" s="61">
        <v>1</v>
      </c>
      <c r="L380" s="58">
        <v>67</v>
      </c>
      <c r="M380" s="60">
        <v>9.4594594594594597</v>
      </c>
    </row>
    <row r="381" spans="1:13" ht="13.5" customHeight="1">
      <c r="A381" s="65" t="s">
        <v>300</v>
      </c>
      <c r="B381" s="50" t="s">
        <v>285</v>
      </c>
      <c r="C381" s="51">
        <v>7</v>
      </c>
      <c r="D381" s="52">
        <v>42594</v>
      </c>
      <c r="E381" s="52">
        <v>42601</v>
      </c>
      <c r="F381" s="50" t="s">
        <v>286</v>
      </c>
      <c r="G381" s="53">
        <v>74</v>
      </c>
      <c r="H381" s="54">
        <v>22</v>
      </c>
      <c r="I381" s="55">
        <v>9</v>
      </c>
      <c r="J381" s="56">
        <v>0</v>
      </c>
      <c r="L381" s="58">
        <v>43</v>
      </c>
      <c r="M381" s="63">
        <v>41.891891891891895</v>
      </c>
    </row>
    <row r="382" spans="1:13" ht="13.5" customHeight="1">
      <c r="A382" s="50" t="s">
        <v>301</v>
      </c>
      <c r="B382" s="50" t="s">
        <v>285</v>
      </c>
      <c r="C382" s="51">
        <v>7</v>
      </c>
      <c r="D382" s="52">
        <v>42608</v>
      </c>
      <c r="E382" s="52">
        <v>42615</v>
      </c>
      <c r="F382" s="50" t="s">
        <v>286</v>
      </c>
      <c r="G382" s="53">
        <v>74</v>
      </c>
      <c r="H382" s="54">
        <v>15</v>
      </c>
      <c r="I382" s="55">
        <v>3</v>
      </c>
      <c r="J382" s="56">
        <v>0</v>
      </c>
      <c r="L382" s="58">
        <v>56</v>
      </c>
      <c r="M382" s="63">
        <v>24.324324324324319</v>
      </c>
    </row>
    <row r="383" spans="1:13" ht="13.5" customHeight="1">
      <c r="A383" s="50" t="s">
        <v>302</v>
      </c>
      <c r="B383" s="50" t="s">
        <v>285</v>
      </c>
      <c r="C383" s="51">
        <v>7</v>
      </c>
      <c r="D383" s="52">
        <v>42615</v>
      </c>
      <c r="E383" s="52">
        <v>42622</v>
      </c>
      <c r="F383" s="50" t="s">
        <v>286</v>
      </c>
      <c r="G383" s="53">
        <v>74</v>
      </c>
      <c r="H383" s="54">
        <v>20</v>
      </c>
      <c r="I383" s="55">
        <v>7</v>
      </c>
      <c r="J383" s="56">
        <v>0</v>
      </c>
      <c r="L383" s="58">
        <v>47</v>
      </c>
      <c r="M383" s="63">
        <v>36.486486486486484</v>
      </c>
    </row>
    <row r="384" spans="1:13" ht="13.5" customHeight="1">
      <c r="A384" s="50" t="s">
        <v>303</v>
      </c>
      <c r="B384" s="50" t="s">
        <v>285</v>
      </c>
      <c r="C384" s="51">
        <v>7</v>
      </c>
      <c r="D384" s="52">
        <v>42629</v>
      </c>
      <c r="E384" s="52">
        <v>42636</v>
      </c>
      <c r="F384" s="50" t="s">
        <v>286</v>
      </c>
      <c r="G384" s="53">
        <v>74</v>
      </c>
      <c r="H384" s="54">
        <v>12</v>
      </c>
      <c r="I384" s="55">
        <v>7</v>
      </c>
      <c r="J384" s="56">
        <v>1</v>
      </c>
      <c r="L384" s="58">
        <v>54</v>
      </c>
      <c r="M384" s="63">
        <v>27.027027027027028</v>
      </c>
    </row>
    <row r="385" spans="1:13" ht="13.5" customHeight="1">
      <c r="A385" s="50" t="s">
        <v>304</v>
      </c>
      <c r="B385" s="50" t="s">
        <v>285</v>
      </c>
      <c r="C385" s="51">
        <v>7</v>
      </c>
      <c r="D385" s="52">
        <v>42643</v>
      </c>
      <c r="E385" s="52">
        <v>42650</v>
      </c>
      <c r="F385" s="50" t="s">
        <v>286</v>
      </c>
      <c r="G385" s="53">
        <v>74</v>
      </c>
      <c r="H385" s="54">
        <v>11</v>
      </c>
      <c r="I385" s="55">
        <v>5</v>
      </c>
      <c r="J385" s="56">
        <v>2</v>
      </c>
      <c r="K385" s="61">
        <v>2</v>
      </c>
      <c r="L385" s="58">
        <v>56</v>
      </c>
      <c r="M385" s="63">
        <v>24.324324324324319</v>
      </c>
    </row>
    <row r="386" spans="1:13" ht="13.5" customHeight="1">
      <c r="A386" s="50" t="s">
        <v>305</v>
      </c>
      <c r="B386" s="50" t="s">
        <v>285</v>
      </c>
      <c r="C386" s="51">
        <v>7</v>
      </c>
      <c r="D386" s="52">
        <v>42650</v>
      </c>
      <c r="E386" s="52">
        <v>42657</v>
      </c>
      <c r="F386" s="50" t="s">
        <v>286</v>
      </c>
      <c r="G386" s="53">
        <v>74</v>
      </c>
      <c r="H386" s="54">
        <v>2</v>
      </c>
      <c r="I386" s="55">
        <v>4</v>
      </c>
      <c r="J386" s="56">
        <v>0</v>
      </c>
      <c r="L386" s="58">
        <v>68</v>
      </c>
      <c r="M386" s="60">
        <v>8.1081081081081088</v>
      </c>
    </row>
    <row r="387" spans="1:13" ht="13.5" customHeight="1">
      <c r="A387" s="50" t="s">
        <v>306</v>
      </c>
      <c r="B387" s="50" t="s">
        <v>285</v>
      </c>
      <c r="C387" s="51">
        <v>7</v>
      </c>
      <c r="D387" s="52">
        <v>42657</v>
      </c>
      <c r="E387" s="52">
        <v>42664</v>
      </c>
      <c r="F387" s="50" t="s">
        <v>286</v>
      </c>
      <c r="G387" s="53">
        <v>74</v>
      </c>
      <c r="H387" s="54">
        <v>20</v>
      </c>
      <c r="I387" s="55">
        <v>1</v>
      </c>
      <c r="J387" s="56">
        <v>0</v>
      </c>
      <c r="L387" s="58">
        <v>53</v>
      </c>
      <c r="M387" s="63">
        <v>28.378378378378379</v>
      </c>
    </row>
    <row r="388" spans="1:13" ht="13.5" customHeight="1">
      <c r="A388" s="65" t="s">
        <v>307</v>
      </c>
      <c r="B388" s="50" t="s">
        <v>285</v>
      </c>
      <c r="C388" s="51">
        <v>7</v>
      </c>
      <c r="D388" s="52">
        <v>42664</v>
      </c>
      <c r="E388" s="52">
        <v>42671</v>
      </c>
      <c r="F388" s="50" t="s">
        <v>286</v>
      </c>
      <c r="G388" s="53">
        <v>74</v>
      </c>
      <c r="H388" s="54">
        <v>0</v>
      </c>
      <c r="I388" s="55">
        <v>4</v>
      </c>
      <c r="J388" s="56">
        <v>2</v>
      </c>
      <c r="L388" s="58">
        <v>68</v>
      </c>
      <c r="M388" s="60">
        <v>8.1081081081081088</v>
      </c>
    </row>
    <row r="389" spans="1:13" ht="13.5" customHeight="1">
      <c r="A389" s="50" t="s">
        <v>308</v>
      </c>
      <c r="B389" s="50" t="s">
        <v>285</v>
      </c>
      <c r="C389" s="51">
        <v>7</v>
      </c>
      <c r="D389" s="52">
        <v>42671</v>
      </c>
      <c r="E389" s="52">
        <v>42678</v>
      </c>
      <c r="F389" s="50" t="s">
        <v>286</v>
      </c>
      <c r="G389" s="53">
        <v>74</v>
      </c>
      <c r="H389" s="54">
        <v>74</v>
      </c>
      <c r="I389" s="55">
        <v>0</v>
      </c>
      <c r="J389" s="56">
        <v>0</v>
      </c>
      <c r="L389" s="58">
        <v>0</v>
      </c>
      <c r="M389" s="59">
        <v>100</v>
      </c>
    </row>
    <row r="390" spans="1:13" ht="13.5" customHeight="1">
      <c r="A390" s="65" t="s">
        <v>309</v>
      </c>
      <c r="B390" s="50" t="s">
        <v>285</v>
      </c>
      <c r="C390" s="51">
        <v>7</v>
      </c>
      <c r="D390" s="52">
        <v>42678</v>
      </c>
      <c r="E390" s="52">
        <v>42685</v>
      </c>
      <c r="F390" s="50" t="s">
        <v>286</v>
      </c>
      <c r="G390" s="53">
        <v>74</v>
      </c>
      <c r="H390" s="54">
        <v>25</v>
      </c>
      <c r="I390" s="55">
        <v>3</v>
      </c>
      <c r="J390" s="56">
        <v>0</v>
      </c>
      <c r="L390" s="58">
        <v>46</v>
      </c>
      <c r="M390" s="63">
        <v>37.837837837837839</v>
      </c>
    </row>
    <row r="391" spans="1:13" ht="13.5" customHeight="1">
      <c r="A391" s="65" t="s">
        <v>310</v>
      </c>
      <c r="B391" s="50" t="s">
        <v>285</v>
      </c>
      <c r="C391" s="51">
        <v>7</v>
      </c>
      <c r="D391" s="52">
        <v>42685</v>
      </c>
      <c r="E391" s="52">
        <v>42692</v>
      </c>
      <c r="F391" s="50" t="s">
        <v>286</v>
      </c>
      <c r="G391" s="53">
        <v>74</v>
      </c>
      <c r="H391" s="54">
        <v>17</v>
      </c>
      <c r="I391" s="55">
        <v>2</v>
      </c>
      <c r="J391" s="56">
        <v>0</v>
      </c>
      <c r="L391" s="58">
        <v>55</v>
      </c>
      <c r="M391" s="63">
        <v>25.675675675675681</v>
      </c>
    </row>
    <row r="392" spans="1:13" ht="13.5" customHeight="1">
      <c r="A392" s="65" t="s">
        <v>311</v>
      </c>
      <c r="B392" s="50" t="s">
        <v>285</v>
      </c>
      <c r="C392" s="51">
        <v>7</v>
      </c>
      <c r="D392" s="52">
        <v>42692</v>
      </c>
      <c r="E392" s="52">
        <v>42699</v>
      </c>
      <c r="F392" s="50" t="s">
        <v>286</v>
      </c>
      <c r="G392" s="53">
        <v>74</v>
      </c>
      <c r="H392" s="54">
        <v>0</v>
      </c>
      <c r="I392" s="55">
        <v>1</v>
      </c>
      <c r="J392" s="56">
        <v>0</v>
      </c>
      <c r="L392" s="58">
        <v>73</v>
      </c>
      <c r="M392" s="60">
        <v>1.3513513513513513</v>
      </c>
    </row>
    <row r="393" spans="1:13" ht="13.5" customHeight="1">
      <c r="A393" s="50" t="s">
        <v>428</v>
      </c>
      <c r="B393" s="50" t="s">
        <v>23</v>
      </c>
      <c r="C393" s="51">
        <v>7</v>
      </c>
      <c r="D393" s="52">
        <v>42730</v>
      </c>
      <c r="E393" s="52">
        <v>42737</v>
      </c>
      <c r="F393" s="50" t="s">
        <v>429</v>
      </c>
      <c r="G393" s="53">
        <v>82</v>
      </c>
      <c r="H393" s="54">
        <v>0</v>
      </c>
      <c r="I393" s="55">
        <v>0</v>
      </c>
      <c r="J393" s="56">
        <v>0</v>
      </c>
      <c r="L393" s="58">
        <v>82</v>
      </c>
      <c r="M393" s="60">
        <v>0</v>
      </c>
    </row>
    <row r="394" spans="1:13" ht="13.5" customHeight="1">
      <c r="A394" s="50" t="s">
        <v>432</v>
      </c>
      <c r="B394" s="50" t="s">
        <v>52</v>
      </c>
      <c r="C394" s="51">
        <v>7</v>
      </c>
      <c r="D394" s="52">
        <v>42457</v>
      </c>
      <c r="E394" s="52">
        <v>42464</v>
      </c>
      <c r="F394" s="50" t="s">
        <v>431</v>
      </c>
      <c r="G394" s="53">
        <v>82</v>
      </c>
      <c r="H394" s="54">
        <v>6</v>
      </c>
      <c r="I394" s="55">
        <v>0</v>
      </c>
      <c r="J394" s="56">
        <v>1</v>
      </c>
      <c r="L394" s="58">
        <v>75</v>
      </c>
      <c r="M394" s="60">
        <v>8.536585365853659</v>
      </c>
    </row>
    <row r="395" spans="1:13" ht="13.5" customHeight="1">
      <c r="A395" s="50" t="s">
        <v>434</v>
      </c>
      <c r="B395" s="50" t="s">
        <v>52</v>
      </c>
      <c r="C395" s="51">
        <v>7</v>
      </c>
      <c r="D395" s="52">
        <v>42464</v>
      </c>
      <c r="E395" s="52">
        <v>42471</v>
      </c>
      <c r="F395" s="50" t="s">
        <v>431</v>
      </c>
      <c r="G395" s="53">
        <v>82</v>
      </c>
      <c r="H395" s="54">
        <v>82</v>
      </c>
      <c r="I395" s="55">
        <v>0</v>
      </c>
      <c r="J395" s="56">
        <v>0</v>
      </c>
      <c r="L395" s="58">
        <v>0</v>
      </c>
      <c r="M395" s="59">
        <v>100</v>
      </c>
    </row>
    <row r="396" spans="1:13" ht="13.5" customHeight="1">
      <c r="A396" s="49" t="s">
        <v>439</v>
      </c>
      <c r="B396" s="50" t="s">
        <v>52</v>
      </c>
      <c r="C396" s="51">
        <v>7</v>
      </c>
      <c r="D396" s="52">
        <v>42471</v>
      </c>
      <c r="E396" s="52">
        <v>42478</v>
      </c>
      <c r="F396" s="50" t="s">
        <v>431</v>
      </c>
      <c r="G396" s="53">
        <v>82</v>
      </c>
      <c r="H396" s="54">
        <v>82</v>
      </c>
      <c r="I396" s="55">
        <v>0</v>
      </c>
      <c r="J396" s="56">
        <v>0</v>
      </c>
      <c r="L396" s="58">
        <v>0</v>
      </c>
      <c r="M396" s="59">
        <v>100</v>
      </c>
    </row>
    <row r="397" spans="1:13" ht="13.5" customHeight="1">
      <c r="A397" s="49" t="s">
        <v>443</v>
      </c>
      <c r="B397" s="50" t="s">
        <v>52</v>
      </c>
      <c r="C397" s="51">
        <v>7</v>
      </c>
      <c r="D397" s="52">
        <v>42478</v>
      </c>
      <c r="E397" s="52">
        <v>42485</v>
      </c>
      <c r="F397" s="50" t="s">
        <v>431</v>
      </c>
      <c r="G397" s="53">
        <v>82</v>
      </c>
      <c r="H397" s="54">
        <v>82</v>
      </c>
      <c r="I397" s="55">
        <v>0</v>
      </c>
      <c r="J397" s="56">
        <v>0</v>
      </c>
      <c r="L397" s="58">
        <v>0</v>
      </c>
      <c r="M397" s="59">
        <v>100</v>
      </c>
    </row>
    <row r="398" spans="1:13" ht="13.5" customHeight="1">
      <c r="A398" s="49" t="s">
        <v>446</v>
      </c>
      <c r="B398" s="50" t="s">
        <v>52</v>
      </c>
      <c r="C398" s="51">
        <v>7</v>
      </c>
      <c r="D398" s="52">
        <v>42485</v>
      </c>
      <c r="E398" s="52">
        <v>42492</v>
      </c>
      <c r="F398" s="50" t="s">
        <v>431</v>
      </c>
      <c r="G398" s="53">
        <v>82</v>
      </c>
      <c r="H398" s="54">
        <v>80</v>
      </c>
      <c r="I398" s="55">
        <v>2</v>
      </c>
      <c r="J398" s="56">
        <v>0</v>
      </c>
      <c r="L398" s="58">
        <v>0</v>
      </c>
      <c r="M398" s="59">
        <v>100</v>
      </c>
    </row>
    <row r="399" spans="1:13" ht="13.5" customHeight="1">
      <c r="A399" s="50" t="s">
        <v>448</v>
      </c>
      <c r="B399" s="50" t="s">
        <v>52</v>
      </c>
      <c r="C399" s="51">
        <v>7</v>
      </c>
      <c r="D399" s="52">
        <v>42492</v>
      </c>
      <c r="E399" s="52">
        <v>42499</v>
      </c>
      <c r="F399" s="50" t="s">
        <v>431</v>
      </c>
      <c r="G399" s="53">
        <v>82</v>
      </c>
      <c r="H399" s="54">
        <v>13</v>
      </c>
      <c r="I399" s="55">
        <v>3</v>
      </c>
      <c r="J399" s="56">
        <v>0</v>
      </c>
      <c r="L399" s="58">
        <v>66</v>
      </c>
      <c r="M399" s="64">
        <v>19.512195121951219</v>
      </c>
    </row>
    <row r="400" spans="1:13" ht="13.5" customHeight="1">
      <c r="A400" s="50" t="s">
        <v>430</v>
      </c>
      <c r="B400" s="50" t="s">
        <v>30</v>
      </c>
      <c r="C400" s="51">
        <v>7</v>
      </c>
      <c r="D400" s="52">
        <v>42456</v>
      </c>
      <c r="E400" s="52">
        <v>42463</v>
      </c>
      <c r="F400" s="50" t="s">
        <v>431</v>
      </c>
      <c r="G400" s="53">
        <v>82</v>
      </c>
      <c r="H400" s="54">
        <v>3</v>
      </c>
      <c r="I400" s="55">
        <v>3</v>
      </c>
      <c r="J400" s="56">
        <v>1</v>
      </c>
      <c r="L400" s="58">
        <v>75</v>
      </c>
      <c r="M400" s="60">
        <v>8.536585365853659</v>
      </c>
    </row>
    <row r="401" spans="1:13" ht="13.5" customHeight="1">
      <c r="A401" s="50" t="s">
        <v>433</v>
      </c>
      <c r="B401" s="50" t="s">
        <v>30</v>
      </c>
      <c r="C401" s="51">
        <v>7</v>
      </c>
      <c r="D401" s="52">
        <v>42463</v>
      </c>
      <c r="E401" s="52">
        <v>42470</v>
      </c>
      <c r="F401" s="50" t="s">
        <v>431</v>
      </c>
      <c r="G401" s="53">
        <v>82</v>
      </c>
      <c r="H401" s="54">
        <v>17</v>
      </c>
      <c r="I401" s="55">
        <v>2</v>
      </c>
      <c r="J401" s="56">
        <v>1</v>
      </c>
      <c r="L401" s="58">
        <v>62</v>
      </c>
      <c r="M401" s="63">
        <v>24.390243902439025</v>
      </c>
    </row>
    <row r="402" spans="1:13" ht="13.5" customHeight="1">
      <c r="A402" s="50" t="s">
        <v>438</v>
      </c>
      <c r="B402" s="50" t="s">
        <v>30</v>
      </c>
      <c r="C402" s="51">
        <v>7</v>
      </c>
      <c r="D402" s="52">
        <v>42470</v>
      </c>
      <c r="E402" s="52">
        <v>42477</v>
      </c>
      <c r="F402" s="50" t="s">
        <v>431</v>
      </c>
      <c r="G402" s="53">
        <v>82</v>
      </c>
      <c r="H402" s="54">
        <v>10</v>
      </c>
      <c r="I402" s="55">
        <v>11</v>
      </c>
      <c r="J402" s="56">
        <v>3</v>
      </c>
      <c r="L402" s="58">
        <v>58</v>
      </c>
      <c r="M402" s="63">
        <v>29.268292682926827</v>
      </c>
    </row>
    <row r="403" spans="1:13" ht="13.5" customHeight="1">
      <c r="A403" s="50" t="s">
        <v>442</v>
      </c>
      <c r="B403" s="50" t="s">
        <v>30</v>
      </c>
      <c r="C403" s="51">
        <v>7</v>
      </c>
      <c r="D403" s="52">
        <v>42477</v>
      </c>
      <c r="E403" s="52">
        <v>42484</v>
      </c>
      <c r="F403" s="50" t="s">
        <v>431</v>
      </c>
      <c r="G403" s="53">
        <v>82</v>
      </c>
      <c r="H403" s="54">
        <v>1</v>
      </c>
      <c r="I403" s="55">
        <v>25</v>
      </c>
      <c r="J403" s="56">
        <v>1</v>
      </c>
      <c r="L403" s="58">
        <v>55</v>
      </c>
      <c r="M403" s="63">
        <v>32.926829268292686</v>
      </c>
    </row>
    <row r="404" spans="1:13" ht="13.5" customHeight="1">
      <c r="A404" s="50" t="s">
        <v>445</v>
      </c>
      <c r="B404" s="50" t="s">
        <v>30</v>
      </c>
      <c r="C404" s="51">
        <v>7</v>
      </c>
      <c r="D404" s="52">
        <v>42484</v>
      </c>
      <c r="E404" s="52">
        <v>42491</v>
      </c>
      <c r="F404" s="50" t="s">
        <v>431</v>
      </c>
      <c r="G404" s="53">
        <v>82</v>
      </c>
      <c r="H404" s="54">
        <v>13</v>
      </c>
      <c r="I404" s="55">
        <v>33</v>
      </c>
      <c r="J404" s="56">
        <v>2</v>
      </c>
      <c r="L404" s="58">
        <v>34</v>
      </c>
      <c r="M404" s="63">
        <v>58.536585365853654</v>
      </c>
    </row>
    <row r="405" spans="1:13" ht="13.5" customHeight="1">
      <c r="A405" s="50" t="s">
        <v>435</v>
      </c>
      <c r="B405" s="50" t="s">
        <v>28</v>
      </c>
      <c r="C405" s="51">
        <v>7</v>
      </c>
      <c r="D405" s="52">
        <v>42467</v>
      </c>
      <c r="E405" s="52">
        <v>42474</v>
      </c>
      <c r="F405" s="50" t="s">
        <v>431</v>
      </c>
      <c r="G405" s="53">
        <v>79</v>
      </c>
      <c r="H405" s="54">
        <v>0</v>
      </c>
      <c r="I405" s="55">
        <v>10</v>
      </c>
      <c r="J405" s="56">
        <v>0</v>
      </c>
      <c r="L405" s="58">
        <v>69</v>
      </c>
      <c r="M405" s="64">
        <v>12.658227848101268</v>
      </c>
    </row>
    <row r="406" spans="1:13" ht="13.5" customHeight="1">
      <c r="A406" s="50" t="s">
        <v>440</v>
      </c>
      <c r="B406" s="50" t="s">
        <v>28</v>
      </c>
      <c r="C406" s="51">
        <v>7</v>
      </c>
      <c r="D406" s="52">
        <v>42474</v>
      </c>
      <c r="E406" s="52">
        <v>42481</v>
      </c>
      <c r="F406" s="50" t="s">
        <v>431</v>
      </c>
      <c r="G406" s="53">
        <v>79</v>
      </c>
      <c r="H406" s="54">
        <v>0</v>
      </c>
      <c r="I406" s="55">
        <v>13</v>
      </c>
      <c r="J406" s="56">
        <v>3</v>
      </c>
      <c r="L406" s="58">
        <v>63</v>
      </c>
      <c r="M406" s="63">
        <v>20.25316455696203</v>
      </c>
    </row>
    <row r="407" spans="1:13" ht="13.5" customHeight="1">
      <c r="A407" s="50" t="s">
        <v>436</v>
      </c>
      <c r="B407" s="50" t="s">
        <v>437</v>
      </c>
      <c r="C407" s="51">
        <v>7</v>
      </c>
      <c r="D407" s="52">
        <v>42469</v>
      </c>
      <c r="E407" s="52">
        <v>42476</v>
      </c>
      <c r="F407" s="50" t="s">
        <v>431</v>
      </c>
      <c r="G407" s="53">
        <v>81</v>
      </c>
      <c r="H407" s="54">
        <v>81</v>
      </c>
      <c r="I407" s="55">
        <v>5</v>
      </c>
      <c r="J407" s="56">
        <v>1</v>
      </c>
      <c r="K407" s="61">
        <v>6</v>
      </c>
      <c r="L407" s="58">
        <v>-6</v>
      </c>
      <c r="M407" s="59">
        <v>107.4074074074074</v>
      </c>
    </row>
    <row r="408" spans="1:13" ht="13.5" customHeight="1">
      <c r="A408" s="50" t="s">
        <v>441</v>
      </c>
      <c r="B408" s="50" t="s">
        <v>437</v>
      </c>
      <c r="C408" s="51">
        <v>7</v>
      </c>
      <c r="D408" s="52">
        <v>42476</v>
      </c>
      <c r="E408" s="52">
        <v>42483</v>
      </c>
      <c r="F408" s="50" t="s">
        <v>431</v>
      </c>
      <c r="G408" s="53">
        <v>81</v>
      </c>
      <c r="H408" s="54">
        <v>5</v>
      </c>
      <c r="I408" s="55">
        <v>10</v>
      </c>
      <c r="J408" s="56">
        <v>0</v>
      </c>
      <c r="L408" s="58">
        <v>66</v>
      </c>
      <c r="M408" s="64">
        <v>18.518518518518519</v>
      </c>
    </row>
    <row r="409" spans="1:13" ht="13.5" customHeight="1">
      <c r="A409" s="50" t="s">
        <v>444</v>
      </c>
      <c r="B409" s="50" t="s">
        <v>26</v>
      </c>
      <c r="C409" s="51">
        <v>7</v>
      </c>
      <c r="D409" s="52">
        <v>42481</v>
      </c>
      <c r="E409" s="52">
        <v>42488</v>
      </c>
      <c r="F409" s="50" t="s">
        <v>431</v>
      </c>
      <c r="G409" s="53">
        <v>79</v>
      </c>
      <c r="H409" s="54">
        <v>4</v>
      </c>
      <c r="I409" s="55">
        <v>12</v>
      </c>
      <c r="J409" s="56">
        <v>2</v>
      </c>
      <c r="L409" s="58">
        <v>61</v>
      </c>
      <c r="M409" s="63">
        <v>22.784810126582279</v>
      </c>
    </row>
    <row r="410" spans="1:13" ht="13.5" customHeight="1">
      <c r="A410" s="50" t="s">
        <v>447</v>
      </c>
      <c r="B410" s="50" t="s">
        <v>26</v>
      </c>
      <c r="C410" s="51">
        <v>7</v>
      </c>
      <c r="D410" s="52">
        <v>42488</v>
      </c>
      <c r="E410" s="52">
        <v>42495</v>
      </c>
      <c r="F410" s="50" t="s">
        <v>431</v>
      </c>
      <c r="G410" s="53">
        <v>79</v>
      </c>
      <c r="H410" s="54">
        <v>17</v>
      </c>
      <c r="I410" s="55">
        <v>9</v>
      </c>
      <c r="J410" s="56">
        <v>2</v>
      </c>
      <c r="L410" s="58">
        <v>51</v>
      </c>
      <c r="M410" s="63">
        <v>35.443037974683541</v>
      </c>
    </row>
    <row r="411" spans="1:13" ht="13.5" customHeight="1">
      <c r="A411" s="50" t="s">
        <v>449</v>
      </c>
      <c r="B411" s="50" t="s">
        <v>26</v>
      </c>
      <c r="C411" s="51">
        <v>7</v>
      </c>
      <c r="D411" s="52">
        <v>42495</v>
      </c>
      <c r="E411" s="52">
        <v>42502</v>
      </c>
      <c r="F411" s="50" t="s">
        <v>431</v>
      </c>
      <c r="G411" s="53">
        <v>79</v>
      </c>
      <c r="H411" s="54">
        <v>0</v>
      </c>
      <c r="I411" s="55">
        <v>6</v>
      </c>
      <c r="J411" s="56">
        <v>1</v>
      </c>
      <c r="L411" s="58">
        <v>72</v>
      </c>
      <c r="M411" s="60">
        <v>8.8607594936708853</v>
      </c>
    </row>
    <row r="412" spans="1:13" ht="13.5" customHeight="1">
      <c r="A412" s="50" t="s">
        <v>450</v>
      </c>
      <c r="B412" s="50" t="s">
        <v>10</v>
      </c>
      <c r="C412" s="51">
        <v>14</v>
      </c>
      <c r="D412" s="52">
        <v>42495</v>
      </c>
      <c r="E412" s="52">
        <v>42509</v>
      </c>
      <c r="F412" s="50" t="s">
        <v>617</v>
      </c>
      <c r="G412" s="53">
        <v>0</v>
      </c>
      <c r="H412" s="54">
        <v>0</v>
      </c>
      <c r="I412" s="55">
        <v>1</v>
      </c>
      <c r="J412" s="56">
        <v>0</v>
      </c>
      <c r="L412" s="58">
        <v>0</v>
      </c>
      <c r="M412" s="60">
        <v>0</v>
      </c>
    </row>
    <row r="413" spans="1:13" ht="13.5" customHeight="1">
      <c r="A413" s="50" t="s">
        <v>452</v>
      </c>
      <c r="B413" s="50" t="s">
        <v>10</v>
      </c>
      <c r="C413" s="51">
        <v>14</v>
      </c>
      <c r="D413" s="52">
        <v>42523</v>
      </c>
      <c r="E413" s="52">
        <v>42537</v>
      </c>
      <c r="F413" s="50" t="s">
        <v>617</v>
      </c>
      <c r="G413" s="53">
        <v>0</v>
      </c>
      <c r="H413" s="54">
        <v>0</v>
      </c>
      <c r="I413" s="55">
        <v>2</v>
      </c>
      <c r="J413" s="56">
        <v>1</v>
      </c>
      <c r="L413" s="58">
        <v>0</v>
      </c>
      <c r="M413" s="60">
        <v>0</v>
      </c>
    </row>
    <row r="414" spans="1:13" ht="13.5" customHeight="1">
      <c r="A414" s="65" t="s">
        <v>454</v>
      </c>
      <c r="B414" s="50" t="s">
        <v>10</v>
      </c>
      <c r="C414" s="51">
        <v>14</v>
      </c>
      <c r="D414" s="52">
        <v>42551</v>
      </c>
      <c r="E414" s="52">
        <v>42565</v>
      </c>
      <c r="F414" s="50" t="s">
        <v>617</v>
      </c>
      <c r="G414" s="53">
        <v>0</v>
      </c>
      <c r="H414" s="54">
        <v>0</v>
      </c>
      <c r="I414" s="55">
        <v>0</v>
      </c>
      <c r="J414" s="56">
        <v>0</v>
      </c>
      <c r="L414" s="58">
        <v>0</v>
      </c>
      <c r="M414" s="60">
        <v>0</v>
      </c>
    </row>
    <row r="415" spans="1:13" ht="13.5" customHeight="1">
      <c r="A415" s="65" t="s">
        <v>456</v>
      </c>
      <c r="B415" s="50" t="s">
        <v>10</v>
      </c>
      <c r="C415" s="51">
        <v>14</v>
      </c>
      <c r="D415" s="52">
        <v>42579</v>
      </c>
      <c r="E415" s="52">
        <v>42593</v>
      </c>
      <c r="F415" s="50" t="s">
        <v>617</v>
      </c>
      <c r="G415" s="53">
        <v>0</v>
      </c>
      <c r="H415" s="54">
        <v>0</v>
      </c>
      <c r="I415" s="55">
        <v>0</v>
      </c>
      <c r="J415" s="56">
        <v>0</v>
      </c>
      <c r="L415" s="58">
        <v>0</v>
      </c>
      <c r="M415" s="60">
        <v>0</v>
      </c>
    </row>
    <row r="416" spans="1:13" ht="13.5" customHeight="1">
      <c r="A416" s="50" t="s">
        <v>458</v>
      </c>
      <c r="B416" s="50" t="s">
        <v>10</v>
      </c>
      <c r="C416" s="51">
        <v>14</v>
      </c>
      <c r="D416" s="52">
        <v>42607</v>
      </c>
      <c r="E416" s="52">
        <v>42621</v>
      </c>
      <c r="F416" s="50" t="s">
        <v>617</v>
      </c>
      <c r="G416" s="53">
        <v>0</v>
      </c>
      <c r="H416" s="54">
        <v>0</v>
      </c>
      <c r="I416" s="55">
        <v>0</v>
      </c>
      <c r="J416" s="56">
        <v>1</v>
      </c>
      <c r="L416" s="58">
        <v>0</v>
      </c>
      <c r="M416" s="60">
        <v>0</v>
      </c>
    </row>
    <row r="417" spans="1:13" ht="13.5" customHeight="1">
      <c r="A417" s="50" t="s">
        <v>460</v>
      </c>
      <c r="B417" s="50" t="s">
        <v>10</v>
      </c>
      <c r="C417" s="51">
        <v>14</v>
      </c>
      <c r="D417" s="52">
        <v>42635</v>
      </c>
      <c r="E417" s="52">
        <v>42649</v>
      </c>
      <c r="F417" s="50" t="s">
        <v>617</v>
      </c>
      <c r="G417" s="53">
        <v>0</v>
      </c>
      <c r="H417" s="54">
        <v>0</v>
      </c>
      <c r="I417" s="55">
        <v>0</v>
      </c>
      <c r="J417" s="56">
        <v>0</v>
      </c>
      <c r="L417" s="58">
        <v>0</v>
      </c>
      <c r="M417" s="60">
        <v>0</v>
      </c>
    </row>
    <row r="418" spans="1:13" ht="13.5" customHeight="1">
      <c r="A418" s="50" t="s">
        <v>451</v>
      </c>
      <c r="B418" s="50" t="s">
        <v>10</v>
      </c>
      <c r="C418" s="51">
        <v>14</v>
      </c>
      <c r="D418" s="52">
        <v>42509</v>
      </c>
      <c r="E418" s="52">
        <v>42523</v>
      </c>
      <c r="F418" s="50" t="s">
        <v>618</v>
      </c>
      <c r="G418" s="53">
        <v>0</v>
      </c>
      <c r="H418" s="54">
        <v>0</v>
      </c>
      <c r="I418" s="55">
        <v>0</v>
      </c>
      <c r="J418" s="56">
        <v>1</v>
      </c>
      <c r="L418" s="58">
        <v>0</v>
      </c>
      <c r="M418" s="60">
        <v>0</v>
      </c>
    </row>
    <row r="419" spans="1:13" ht="13.5" customHeight="1">
      <c r="A419" s="50" t="s">
        <v>453</v>
      </c>
      <c r="B419" s="50" t="s">
        <v>10</v>
      </c>
      <c r="C419" s="51">
        <v>14</v>
      </c>
      <c r="D419" s="52">
        <v>42537</v>
      </c>
      <c r="E419" s="52">
        <v>42551</v>
      </c>
      <c r="F419" s="50" t="s">
        <v>618</v>
      </c>
      <c r="G419" s="53">
        <v>0</v>
      </c>
      <c r="H419" s="54">
        <v>0</v>
      </c>
      <c r="I419" s="55">
        <v>2</v>
      </c>
      <c r="J419" s="56">
        <v>0</v>
      </c>
      <c r="L419" s="58">
        <v>0</v>
      </c>
      <c r="M419" s="60">
        <v>0</v>
      </c>
    </row>
    <row r="420" spans="1:13" ht="13.5" customHeight="1">
      <c r="A420" s="50" t="s">
        <v>455</v>
      </c>
      <c r="B420" s="50" t="s">
        <v>10</v>
      </c>
      <c r="C420" s="51">
        <v>14</v>
      </c>
      <c r="D420" s="52">
        <v>42565</v>
      </c>
      <c r="E420" s="52">
        <v>42579</v>
      </c>
      <c r="F420" s="50" t="s">
        <v>618</v>
      </c>
      <c r="G420" s="53">
        <v>0</v>
      </c>
      <c r="H420" s="54">
        <v>0</v>
      </c>
      <c r="I420" s="55">
        <v>3</v>
      </c>
      <c r="J420" s="56">
        <v>0</v>
      </c>
      <c r="L420" s="58">
        <v>0</v>
      </c>
      <c r="M420" s="60">
        <v>0</v>
      </c>
    </row>
    <row r="421" spans="1:13" ht="13.5" customHeight="1">
      <c r="A421" s="50" t="s">
        <v>457</v>
      </c>
      <c r="B421" s="50" t="s">
        <v>10</v>
      </c>
      <c r="C421" s="51">
        <v>14</v>
      </c>
      <c r="D421" s="52">
        <v>42593</v>
      </c>
      <c r="E421" s="52">
        <v>42607</v>
      </c>
      <c r="F421" s="50" t="s">
        <v>618</v>
      </c>
      <c r="G421" s="53">
        <v>0</v>
      </c>
      <c r="H421" s="54">
        <v>0</v>
      </c>
      <c r="I421" s="55">
        <v>0</v>
      </c>
      <c r="J421" s="56">
        <v>0</v>
      </c>
      <c r="L421" s="58">
        <v>0</v>
      </c>
      <c r="M421" s="60">
        <v>0</v>
      </c>
    </row>
    <row r="422" spans="1:13" ht="13.5" customHeight="1">
      <c r="A422" s="50" t="s">
        <v>459</v>
      </c>
      <c r="B422" s="50" t="s">
        <v>10</v>
      </c>
      <c r="C422" s="51">
        <v>14</v>
      </c>
      <c r="D422" s="52">
        <v>42621</v>
      </c>
      <c r="E422" s="52">
        <v>42635</v>
      </c>
      <c r="F422" s="50" t="s">
        <v>618</v>
      </c>
      <c r="G422" s="53">
        <v>0</v>
      </c>
      <c r="H422" s="54">
        <v>0</v>
      </c>
      <c r="I422" s="55">
        <v>0</v>
      </c>
      <c r="J422" s="56">
        <v>0</v>
      </c>
      <c r="L422" s="58">
        <v>0</v>
      </c>
      <c r="M422" s="60">
        <v>0</v>
      </c>
    </row>
    <row r="423" spans="1:13" ht="13.5" customHeight="1">
      <c r="A423" s="50" t="s">
        <v>461</v>
      </c>
      <c r="B423" s="50" t="s">
        <v>10</v>
      </c>
      <c r="C423" s="51">
        <v>14</v>
      </c>
      <c r="D423" s="52">
        <v>42649</v>
      </c>
      <c r="E423" s="52">
        <v>42663</v>
      </c>
      <c r="F423" s="50" t="s">
        <v>618</v>
      </c>
      <c r="G423" s="53">
        <v>0</v>
      </c>
      <c r="H423" s="54">
        <v>0</v>
      </c>
      <c r="I423" s="55">
        <v>3</v>
      </c>
      <c r="J423" s="56">
        <v>0</v>
      </c>
      <c r="L423" s="58">
        <v>0</v>
      </c>
      <c r="M423" s="60">
        <v>0</v>
      </c>
    </row>
    <row r="424" spans="1:13" ht="13.5" customHeight="1">
      <c r="A424" s="49" t="s">
        <v>619</v>
      </c>
      <c r="B424" s="50" t="s">
        <v>23</v>
      </c>
      <c r="C424" s="51">
        <v>4</v>
      </c>
      <c r="D424" s="52">
        <v>42449</v>
      </c>
      <c r="E424" s="52">
        <v>42453</v>
      </c>
      <c r="F424" s="50" t="s">
        <v>620</v>
      </c>
      <c r="G424" s="53">
        <v>82</v>
      </c>
      <c r="H424" s="54">
        <v>82</v>
      </c>
      <c r="I424" s="55">
        <v>0</v>
      </c>
      <c r="J424" s="56">
        <v>0</v>
      </c>
      <c r="L424" s="58">
        <v>0</v>
      </c>
      <c r="M424" s="59">
        <v>100</v>
      </c>
    </row>
    <row r="425" spans="1:13" ht="13.5" customHeight="1">
      <c r="A425" s="50" t="s">
        <v>462</v>
      </c>
      <c r="B425" s="50" t="s">
        <v>463</v>
      </c>
      <c r="C425" s="51">
        <v>7</v>
      </c>
      <c r="D425" s="52">
        <v>42373</v>
      </c>
      <c r="E425" s="52">
        <v>42380</v>
      </c>
      <c r="F425" s="50" t="s">
        <v>464</v>
      </c>
      <c r="G425" s="53">
        <v>62</v>
      </c>
      <c r="H425" s="54">
        <v>4</v>
      </c>
      <c r="I425" s="55">
        <v>57</v>
      </c>
      <c r="J425" s="56">
        <v>1</v>
      </c>
      <c r="K425" s="61">
        <v>2</v>
      </c>
      <c r="L425" s="58">
        <v>0</v>
      </c>
      <c r="M425" s="59">
        <v>100</v>
      </c>
    </row>
    <row r="426" spans="1:13" ht="13.5" customHeight="1">
      <c r="A426" s="50" t="s">
        <v>467</v>
      </c>
      <c r="B426" s="50" t="s">
        <v>463</v>
      </c>
      <c r="C426" s="51">
        <v>7</v>
      </c>
      <c r="D426" s="52">
        <v>42387</v>
      </c>
      <c r="E426" s="52">
        <v>42394</v>
      </c>
      <c r="F426" s="50" t="s">
        <v>464</v>
      </c>
      <c r="G426" s="53">
        <v>62</v>
      </c>
      <c r="H426" s="54">
        <v>0</v>
      </c>
      <c r="I426" s="55">
        <v>37</v>
      </c>
      <c r="J426" s="56">
        <v>2</v>
      </c>
      <c r="K426" s="61">
        <v>1</v>
      </c>
      <c r="L426" s="58">
        <v>23</v>
      </c>
      <c r="M426" s="63">
        <v>62.903225806451609</v>
      </c>
    </row>
    <row r="427" spans="1:13" ht="13.5" customHeight="1">
      <c r="A427" s="50" t="s">
        <v>505</v>
      </c>
      <c r="B427" s="50" t="s">
        <v>463</v>
      </c>
      <c r="C427" s="51">
        <v>7</v>
      </c>
      <c r="D427" s="52">
        <v>42401</v>
      </c>
      <c r="E427" s="52">
        <v>42408</v>
      </c>
      <c r="F427" s="50" t="s">
        <v>464</v>
      </c>
      <c r="G427" s="53">
        <v>62</v>
      </c>
      <c r="H427" s="54">
        <v>12</v>
      </c>
      <c r="I427" s="55">
        <v>34</v>
      </c>
      <c r="J427" s="56">
        <v>1</v>
      </c>
      <c r="L427" s="58">
        <v>15</v>
      </c>
      <c r="M427" s="62">
        <v>75.806451612903231</v>
      </c>
    </row>
    <row r="428" spans="1:13" ht="13.5" customHeight="1">
      <c r="A428" s="50" t="s">
        <v>470</v>
      </c>
      <c r="B428" s="50" t="s">
        <v>463</v>
      </c>
      <c r="C428" s="51">
        <v>7</v>
      </c>
      <c r="D428" s="52">
        <v>42415</v>
      </c>
      <c r="E428" s="52">
        <v>42422</v>
      </c>
      <c r="F428" s="50" t="s">
        <v>464</v>
      </c>
      <c r="G428" s="53">
        <v>62</v>
      </c>
      <c r="H428" s="54">
        <v>9</v>
      </c>
      <c r="I428" s="55">
        <v>36</v>
      </c>
      <c r="J428" s="56">
        <v>1</v>
      </c>
      <c r="K428" s="61">
        <v>2</v>
      </c>
      <c r="L428" s="58">
        <v>16</v>
      </c>
      <c r="M428" s="62">
        <v>74.193548387096769</v>
      </c>
    </row>
    <row r="429" spans="1:13" ht="13.5" customHeight="1">
      <c r="A429" s="50" t="s">
        <v>472</v>
      </c>
      <c r="B429" s="50" t="s">
        <v>463</v>
      </c>
      <c r="C429" s="51">
        <v>7</v>
      </c>
      <c r="D429" s="52">
        <v>42429</v>
      </c>
      <c r="E429" s="52">
        <v>42436</v>
      </c>
      <c r="F429" s="50" t="s">
        <v>464</v>
      </c>
      <c r="G429" s="53">
        <v>62</v>
      </c>
      <c r="H429" s="54">
        <v>9</v>
      </c>
      <c r="I429" s="55">
        <v>14</v>
      </c>
      <c r="J429" s="56">
        <v>1</v>
      </c>
      <c r="L429" s="58">
        <v>38</v>
      </c>
      <c r="M429" s="63">
        <v>38.709677419354847</v>
      </c>
    </row>
    <row r="430" spans="1:13" ht="13.5" customHeight="1">
      <c r="A430" s="50" t="s">
        <v>474</v>
      </c>
      <c r="B430" s="50" t="s">
        <v>463</v>
      </c>
      <c r="C430" s="51">
        <v>7</v>
      </c>
      <c r="D430" s="52">
        <v>42443</v>
      </c>
      <c r="E430" s="52">
        <v>42450</v>
      </c>
      <c r="F430" s="50" t="s">
        <v>464</v>
      </c>
      <c r="G430" s="53">
        <v>62</v>
      </c>
      <c r="H430" s="54">
        <v>7</v>
      </c>
      <c r="I430" s="55">
        <v>10</v>
      </c>
      <c r="J430" s="56">
        <v>4</v>
      </c>
      <c r="L430" s="58">
        <v>41</v>
      </c>
      <c r="M430" s="63">
        <v>33.87096774193548</v>
      </c>
    </row>
    <row r="431" spans="1:13" ht="13.5" customHeight="1">
      <c r="A431" s="50" t="s">
        <v>476</v>
      </c>
      <c r="B431" s="50" t="s">
        <v>463</v>
      </c>
      <c r="C431" s="51">
        <v>7</v>
      </c>
      <c r="D431" s="52">
        <v>42457</v>
      </c>
      <c r="E431" s="52">
        <v>42464</v>
      </c>
      <c r="F431" s="50" t="s">
        <v>464</v>
      </c>
      <c r="G431" s="53">
        <v>62</v>
      </c>
      <c r="H431" s="54">
        <v>9</v>
      </c>
      <c r="I431" s="55">
        <v>11</v>
      </c>
      <c r="J431" s="56">
        <v>0</v>
      </c>
      <c r="L431" s="58">
        <v>42</v>
      </c>
      <c r="M431" s="63">
        <v>32.258064516129032</v>
      </c>
    </row>
    <row r="432" spans="1:13" ht="13.5" customHeight="1">
      <c r="A432" s="50" t="s">
        <v>479</v>
      </c>
      <c r="B432" s="50" t="s">
        <v>463</v>
      </c>
      <c r="C432" s="51">
        <v>7</v>
      </c>
      <c r="D432" s="52">
        <v>42471</v>
      </c>
      <c r="E432" s="52">
        <v>42478</v>
      </c>
      <c r="F432" s="50" t="s">
        <v>464</v>
      </c>
      <c r="G432" s="53">
        <v>62</v>
      </c>
      <c r="H432" s="54">
        <v>0</v>
      </c>
      <c r="I432" s="55">
        <v>14</v>
      </c>
      <c r="J432" s="56">
        <v>0</v>
      </c>
      <c r="L432" s="58">
        <v>48</v>
      </c>
      <c r="M432" s="63">
        <v>22.58064516129032</v>
      </c>
    </row>
    <row r="433" spans="1:13" ht="13.5" customHeight="1">
      <c r="A433" s="50" t="s">
        <v>481</v>
      </c>
      <c r="B433" s="50" t="s">
        <v>463</v>
      </c>
      <c r="C433" s="51">
        <v>7</v>
      </c>
      <c r="D433" s="52">
        <v>42597</v>
      </c>
      <c r="E433" s="52">
        <v>42604</v>
      </c>
      <c r="F433" s="50" t="s">
        <v>464</v>
      </c>
      <c r="G433" s="53">
        <v>62</v>
      </c>
      <c r="H433" s="54">
        <v>0</v>
      </c>
      <c r="I433" s="55">
        <v>0</v>
      </c>
      <c r="J433" s="56">
        <v>0</v>
      </c>
      <c r="L433" s="58">
        <v>62</v>
      </c>
      <c r="M433" s="60">
        <v>0</v>
      </c>
    </row>
    <row r="434" spans="1:13" ht="13.5" customHeight="1">
      <c r="A434" s="50" t="s">
        <v>482</v>
      </c>
      <c r="B434" s="50" t="s">
        <v>463</v>
      </c>
      <c r="C434" s="51">
        <v>7</v>
      </c>
      <c r="D434" s="52">
        <v>42611</v>
      </c>
      <c r="E434" s="52">
        <v>42618</v>
      </c>
      <c r="F434" s="50" t="s">
        <v>464</v>
      </c>
      <c r="G434" s="53">
        <v>62</v>
      </c>
      <c r="H434" s="54">
        <v>0</v>
      </c>
      <c r="I434" s="55">
        <v>0</v>
      </c>
      <c r="J434" s="56">
        <v>0</v>
      </c>
      <c r="L434" s="58">
        <v>62</v>
      </c>
      <c r="M434" s="60">
        <v>0</v>
      </c>
    </row>
    <row r="435" spans="1:13" ht="13.5" customHeight="1">
      <c r="A435" s="50" t="s">
        <v>483</v>
      </c>
      <c r="B435" s="50" t="s">
        <v>463</v>
      </c>
      <c r="C435" s="51">
        <v>7</v>
      </c>
      <c r="D435" s="52">
        <v>42625</v>
      </c>
      <c r="E435" s="52">
        <v>42632</v>
      </c>
      <c r="F435" s="50" t="s">
        <v>464</v>
      </c>
      <c r="G435" s="53">
        <v>62</v>
      </c>
      <c r="H435" s="54">
        <v>0</v>
      </c>
      <c r="I435" s="55">
        <v>1</v>
      </c>
      <c r="J435" s="56">
        <v>2</v>
      </c>
      <c r="L435" s="58">
        <v>59</v>
      </c>
      <c r="M435" s="60">
        <v>4.8387096774193559</v>
      </c>
    </row>
    <row r="436" spans="1:13" ht="13.5" customHeight="1">
      <c r="A436" s="50" t="s">
        <v>484</v>
      </c>
      <c r="B436" s="50" t="s">
        <v>463</v>
      </c>
      <c r="C436" s="51">
        <v>7</v>
      </c>
      <c r="D436" s="52">
        <v>42639</v>
      </c>
      <c r="E436" s="52">
        <v>42646</v>
      </c>
      <c r="F436" s="50" t="s">
        <v>464</v>
      </c>
      <c r="G436" s="53">
        <v>62</v>
      </c>
      <c r="H436" s="54">
        <v>0</v>
      </c>
      <c r="I436" s="55">
        <v>1</v>
      </c>
      <c r="J436" s="56">
        <v>0</v>
      </c>
      <c r="L436" s="58">
        <v>61</v>
      </c>
      <c r="M436" s="60">
        <v>1.6129032258064515</v>
      </c>
    </row>
    <row r="437" spans="1:13" ht="13.5" customHeight="1">
      <c r="A437" s="50" t="s">
        <v>485</v>
      </c>
      <c r="B437" s="50" t="s">
        <v>463</v>
      </c>
      <c r="C437" s="51">
        <v>7</v>
      </c>
      <c r="D437" s="52">
        <v>42653</v>
      </c>
      <c r="E437" s="52">
        <v>42660</v>
      </c>
      <c r="F437" s="50" t="s">
        <v>464</v>
      </c>
      <c r="G437" s="53">
        <v>62</v>
      </c>
      <c r="H437" s="54">
        <v>0</v>
      </c>
      <c r="I437" s="55">
        <v>1</v>
      </c>
      <c r="J437" s="56">
        <v>0</v>
      </c>
      <c r="L437" s="58">
        <v>61</v>
      </c>
      <c r="M437" s="60">
        <v>1.6129032258064515</v>
      </c>
    </row>
    <row r="438" spans="1:13" ht="13.5" customHeight="1">
      <c r="A438" s="50" t="s">
        <v>486</v>
      </c>
      <c r="B438" s="50" t="s">
        <v>463</v>
      </c>
      <c r="C438" s="51">
        <v>7</v>
      </c>
      <c r="D438" s="52">
        <v>42667</v>
      </c>
      <c r="E438" s="52">
        <v>42674</v>
      </c>
      <c r="F438" s="50" t="s">
        <v>464</v>
      </c>
      <c r="G438" s="53">
        <v>62</v>
      </c>
      <c r="H438" s="54">
        <v>25</v>
      </c>
      <c r="I438" s="55">
        <v>7</v>
      </c>
      <c r="J438" s="56">
        <v>0</v>
      </c>
      <c r="K438" s="61">
        <v>1</v>
      </c>
      <c r="L438" s="58">
        <v>30</v>
      </c>
      <c r="M438" s="63">
        <v>51.612903225806448</v>
      </c>
    </row>
    <row r="439" spans="1:13" ht="13.5" customHeight="1">
      <c r="A439" s="50" t="s">
        <v>487</v>
      </c>
      <c r="B439" s="50" t="s">
        <v>463</v>
      </c>
      <c r="C439" s="51">
        <v>7</v>
      </c>
      <c r="D439" s="52">
        <v>42681</v>
      </c>
      <c r="E439" s="52">
        <v>42688</v>
      </c>
      <c r="F439" s="50" t="s">
        <v>464</v>
      </c>
      <c r="G439" s="53">
        <v>62</v>
      </c>
      <c r="H439" s="54">
        <v>50</v>
      </c>
      <c r="I439" s="55">
        <v>8</v>
      </c>
      <c r="J439" s="56">
        <v>0</v>
      </c>
      <c r="K439" s="61">
        <v>2</v>
      </c>
      <c r="L439" s="58">
        <v>4</v>
      </c>
      <c r="M439" s="59">
        <v>93.548387096774192</v>
      </c>
    </row>
    <row r="440" spans="1:13" ht="13.5" customHeight="1">
      <c r="A440" s="50" t="s">
        <v>488</v>
      </c>
      <c r="B440" s="50" t="s">
        <v>463</v>
      </c>
      <c r="C440" s="51">
        <v>7</v>
      </c>
      <c r="D440" s="52">
        <v>42695</v>
      </c>
      <c r="E440" s="52">
        <v>42702</v>
      </c>
      <c r="F440" s="50" t="s">
        <v>464</v>
      </c>
      <c r="G440" s="53">
        <v>62</v>
      </c>
      <c r="H440" s="54">
        <v>11</v>
      </c>
      <c r="I440" s="55">
        <v>5</v>
      </c>
      <c r="J440" s="56">
        <v>0</v>
      </c>
      <c r="L440" s="58">
        <v>46</v>
      </c>
      <c r="M440" s="63">
        <v>25.806451612903224</v>
      </c>
    </row>
    <row r="441" spans="1:13" ht="13.5" customHeight="1">
      <c r="A441" s="50" t="s">
        <v>489</v>
      </c>
      <c r="B441" s="50" t="s">
        <v>463</v>
      </c>
      <c r="C441" s="51">
        <v>7</v>
      </c>
      <c r="D441" s="52">
        <v>42709</v>
      </c>
      <c r="E441" s="52">
        <v>42716</v>
      </c>
      <c r="F441" s="50" t="s">
        <v>464</v>
      </c>
      <c r="G441" s="53">
        <v>62</v>
      </c>
      <c r="H441" s="54">
        <v>11</v>
      </c>
      <c r="I441" s="55">
        <v>3</v>
      </c>
      <c r="J441" s="56">
        <v>0</v>
      </c>
      <c r="L441" s="58">
        <v>48</v>
      </c>
      <c r="M441" s="63">
        <v>22.58064516129032</v>
      </c>
    </row>
    <row r="442" spans="1:13" ht="13.5" customHeight="1">
      <c r="A442" s="50" t="s">
        <v>490</v>
      </c>
      <c r="B442" s="50" t="s">
        <v>463</v>
      </c>
      <c r="C442" s="51">
        <v>7</v>
      </c>
      <c r="D442" s="52">
        <v>42723</v>
      </c>
      <c r="E442" s="52">
        <v>42730</v>
      </c>
      <c r="F442" s="50" t="s">
        <v>464</v>
      </c>
      <c r="G442" s="53">
        <v>62</v>
      </c>
      <c r="H442" s="54">
        <v>16</v>
      </c>
      <c r="I442" s="55">
        <v>0</v>
      </c>
      <c r="J442" s="56">
        <v>0</v>
      </c>
      <c r="L442" s="58">
        <v>46</v>
      </c>
      <c r="M442" s="63">
        <v>25.806451612903224</v>
      </c>
    </row>
    <row r="443" spans="1:13" ht="13.5" customHeight="1">
      <c r="A443" s="50" t="s">
        <v>582</v>
      </c>
      <c r="B443" s="50" t="s">
        <v>463</v>
      </c>
      <c r="C443" s="51">
        <v>7</v>
      </c>
      <c r="D443" s="52">
        <v>42737</v>
      </c>
      <c r="E443" s="52">
        <v>42744</v>
      </c>
      <c r="F443" s="50" t="s">
        <v>464</v>
      </c>
      <c r="G443" s="53">
        <v>62</v>
      </c>
      <c r="H443" s="54">
        <v>0</v>
      </c>
      <c r="I443" s="55">
        <v>2</v>
      </c>
      <c r="J443" s="56">
        <v>0</v>
      </c>
      <c r="L443" s="58">
        <v>60</v>
      </c>
      <c r="M443" s="60">
        <v>3.225806451612903</v>
      </c>
    </row>
    <row r="444" spans="1:13" ht="13.5" customHeight="1">
      <c r="A444" s="50" t="s">
        <v>583</v>
      </c>
      <c r="B444" s="50" t="s">
        <v>463</v>
      </c>
      <c r="C444" s="51">
        <v>7</v>
      </c>
      <c r="D444" s="52">
        <v>42751</v>
      </c>
      <c r="E444" s="52">
        <v>42758</v>
      </c>
      <c r="F444" s="50" t="s">
        <v>464</v>
      </c>
      <c r="G444" s="53">
        <v>62</v>
      </c>
      <c r="H444" s="54">
        <v>2</v>
      </c>
      <c r="I444" s="55">
        <v>0</v>
      </c>
      <c r="J444" s="56">
        <v>0</v>
      </c>
      <c r="L444" s="58">
        <v>60</v>
      </c>
      <c r="M444" s="60">
        <v>3.225806451612903</v>
      </c>
    </row>
    <row r="445" spans="1:13" ht="13.5" customHeight="1">
      <c r="A445" s="50" t="s">
        <v>584</v>
      </c>
      <c r="B445" s="50" t="s">
        <v>463</v>
      </c>
      <c r="C445" s="51">
        <v>7</v>
      </c>
      <c r="D445" s="52">
        <v>42765</v>
      </c>
      <c r="E445" s="52">
        <v>42772</v>
      </c>
      <c r="F445" s="50" t="s">
        <v>464</v>
      </c>
      <c r="G445" s="53">
        <v>62</v>
      </c>
      <c r="H445" s="54">
        <v>1</v>
      </c>
      <c r="I445" s="55">
        <v>1</v>
      </c>
      <c r="J445" s="56">
        <v>1</v>
      </c>
      <c r="L445" s="58">
        <v>59</v>
      </c>
      <c r="M445" s="60">
        <v>4.8387096774193559</v>
      </c>
    </row>
    <row r="446" spans="1:13" ht="13.5" customHeight="1">
      <c r="A446" s="50" t="s">
        <v>585</v>
      </c>
      <c r="B446" s="50" t="s">
        <v>463</v>
      </c>
      <c r="C446" s="51">
        <v>7</v>
      </c>
      <c r="D446" s="52">
        <v>42779</v>
      </c>
      <c r="E446" s="52">
        <v>42786</v>
      </c>
      <c r="F446" s="50" t="s">
        <v>464</v>
      </c>
      <c r="G446" s="53">
        <v>62</v>
      </c>
      <c r="H446" s="54">
        <v>0</v>
      </c>
      <c r="I446" s="55">
        <v>2</v>
      </c>
      <c r="J446" s="56">
        <v>1</v>
      </c>
      <c r="L446" s="58">
        <v>59</v>
      </c>
      <c r="M446" s="60">
        <v>4.8387096774193559</v>
      </c>
    </row>
    <row r="447" spans="1:13" ht="13.5" customHeight="1">
      <c r="A447" s="50" t="s">
        <v>586</v>
      </c>
      <c r="B447" s="50" t="s">
        <v>463</v>
      </c>
      <c r="C447" s="51">
        <v>7</v>
      </c>
      <c r="D447" s="52">
        <v>42793</v>
      </c>
      <c r="E447" s="52">
        <v>42800</v>
      </c>
      <c r="F447" s="50" t="s">
        <v>464</v>
      </c>
      <c r="G447" s="53">
        <v>62</v>
      </c>
      <c r="H447" s="54">
        <v>0</v>
      </c>
      <c r="I447" s="55">
        <v>0</v>
      </c>
      <c r="J447" s="56">
        <v>0</v>
      </c>
      <c r="L447" s="58">
        <v>62</v>
      </c>
      <c r="M447" s="60">
        <v>0</v>
      </c>
    </row>
    <row r="448" spans="1:13" ht="13.5" customHeight="1">
      <c r="A448" s="50" t="s">
        <v>587</v>
      </c>
      <c r="B448" s="50" t="s">
        <v>463</v>
      </c>
      <c r="C448" s="51">
        <v>7</v>
      </c>
      <c r="D448" s="52">
        <v>42807</v>
      </c>
      <c r="E448" s="52">
        <v>42814</v>
      </c>
      <c r="F448" s="50" t="s">
        <v>464</v>
      </c>
      <c r="G448" s="53">
        <v>62</v>
      </c>
      <c r="H448" s="54">
        <v>0</v>
      </c>
      <c r="I448" s="55">
        <v>0</v>
      </c>
      <c r="J448" s="56">
        <v>0</v>
      </c>
      <c r="L448" s="58">
        <v>62</v>
      </c>
      <c r="M448" s="60">
        <v>0</v>
      </c>
    </row>
    <row r="449" spans="1:13" ht="13.5" customHeight="1">
      <c r="A449" s="50" t="s">
        <v>588</v>
      </c>
      <c r="B449" s="50" t="s">
        <v>463</v>
      </c>
      <c r="C449" s="51">
        <v>7</v>
      </c>
      <c r="D449" s="52">
        <v>42821</v>
      </c>
      <c r="E449" s="52">
        <v>42828</v>
      </c>
      <c r="F449" s="50" t="s">
        <v>464</v>
      </c>
      <c r="G449" s="53">
        <v>62</v>
      </c>
      <c r="H449" s="54">
        <v>0</v>
      </c>
      <c r="I449" s="55">
        <v>1</v>
      </c>
      <c r="J449" s="56">
        <v>0</v>
      </c>
      <c r="L449" s="58">
        <v>61</v>
      </c>
      <c r="M449" s="60">
        <v>1.6129032258064515</v>
      </c>
    </row>
    <row r="450" spans="1:13" ht="13.5" customHeight="1">
      <c r="A450" s="50" t="s">
        <v>589</v>
      </c>
      <c r="B450" s="50" t="s">
        <v>463</v>
      </c>
      <c r="C450" s="51">
        <v>7</v>
      </c>
      <c r="D450" s="52">
        <v>42835</v>
      </c>
      <c r="E450" s="52">
        <v>42842</v>
      </c>
      <c r="F450" s="50" t="s">
        <v>464</v>
      </c>
      <c r="G450" s="53">
        <v>62</v>
      </c>
      <c r="H450" s="54">
        <v>0</v>
      </c>
      <c r="I450" s="55">
        <v>0</v>
      </c>
      <c r="J450" s="56">
        <v>0</v>
      </c>
      <c r="L450" s="58">
        <v>62</v>
      </c>
      <c r="M450" s="60">
        <v>0</v>
      </c>
    </row>
    <row r="451" spans="1:13" ht="13.5" customHeight="1">
      <c r="A451" s="50" t="s">
        <v>590</v>
      </c>
      <c r="B451" s="50" t="s">
        <v>463</v>
      </c>
      <c r="C451" s="51">
        <v>7</v>
      </c>
      <c r="D451" s="52">
        <v>42849</v>
      </c>
      <c r="E451" s="52">
        <v>42856</v>
      </c>
      <c r="F451" s="50" t="s">
        <v>464</v>
      </c>
      <c r="G451" s="53">
        <v>62</v>
      </c>
      <c r="H451" s="54">
        <v>0</v>
      </c>
      <c r="I451" s="55">
        <v>0</v>
      </c>
      <c r="J451" s="56">
        <v>0</v>
      </c>
      <c r="L451" s="58">
        <v>62</v>
      </c>
      <c r="M451" s="60">
        <v>0</v>
      </c>
    </row>
    <row r="452" spans="1:13" ht="13.5" customHeight="1">
      <c r="A452" s="50" t="s">
        <v>465</v>
      </c>
      <c r="B452" s="50" t="s">
        <v>466</v>
      </c>
      <c r="C452" s="51">
        <v>7</v>
      </c>
      <c r="D452" s="52">
        <v>42380</v>
      </c>
      <c r="E452" s="52">
        <v>42387</v>
      </c>
      <c r="F452" s="50" t="s">
        <v>464</v>
      </c>
      <c r="G452" s="53">
        <v>62</v>
      </c>
      <c r="H452" s="54">
        <v>15</v>
      </c>
      <c r="I452" s="55">
        <v>10</v>
      </c>
      <c r="J452" s="56">
        <v>3</v>
      </c>
      <c r="L452" s="58">
        <v>34</v>
      </c>
      <c r="M452" s="63">
        <v>45.161290322580641</v>
      </c>
    </row>
    <row r="453" spans="1:13" ht="13.5" customHeight="1">
      <c r="A453" s="50" t="s">
        <v>468</v>
      </c>
      <c r="B453" s="50" t="s">
        <v>466</v>
      </c>
      <c r="C453" s="51">
        <v>7</v>
      </c>
      <c r="D453" s="52">
        <v>42394</v>
      </c>
      <c r="E453" s="52">
        <v>42401</v>
      </c>
      <c r="F453" s="50" t="s">
        <v>464</v>
      </c>
      <c r="G453" s="53">
        <v>62</v>
      </c>
      <c r="H453" s="54">
        <v>12</v>
      </c>
      <c r="I453" s="55">
        <v>13</v>
      </c>
      <c r="J453" s="56">
        <v>1</v>
      </c>
      <c r="L453" s="58">
        <v>36</v>
      </c>
      <c r="M453" s="63">
        <v>41.935483870967744</v>
      </c>
    </row>
    <row r="454" spans="1:13" ht="13.5" customHeight="1">
      <c r="A454" s="50" t="s">
        <v>469</v>
      </c>
      <c r="B454" s="50" t="s">
        <v>466</v>
      </c>
      <c r="C454" s="51">
        <v>7</v>
      </c>
      <c r="D454" s="52">
        <v>42408</v>
      </c>
      <c r="E454" s="52">
        <v>42415</v>
      </c>
      <c r="F454" s="50" t="s">
        <v>464</v>
      </c>
      <c r="G454" s="53">
        <v>62</v>
      </c>
      <c r="H454" s="54">
        <v>3</v>
      </c>
      <c r="I454" s="55">
        <v>5</v>
      </c>
      <c r="J454" s="56">
        <v>5</v>
      </c>
      <c r="L454" s="58">
        <v>49</v>
      </c>
      <c r="M454" s="63">
        <v>20.967741935483872</v>
      </c>
    </row>
    <row r="455" spans="1:13" ht="13.5" customHeight="1">
      <c r="A455" s="50" t="s">
        <v>471</v>
      </c>
      <c r="B455" s="50" t="s">
        <v>466</v>
      </c>
      <c r="C455" s="51">
        <v>7</v>
      </c>
      <c r="D455" s="52">
        <v>42422</v>
      </c>
      <c r="E455" s="52">
        <v>42429</v>
      </c>
      <c r="F455" s="50" t="s">
        <v>464</v>
      </c>
      <c r="G455" s="53">
        <v>62</v>
      </c>
      <c r="H455" s="54">
        <v>3</v>
      </c>
      <c r="I455" s="55">
        <v>9</v>
      </c>
      <c r="J455" s="56">
        <v>1</v>
      </c>
      <c r="L455" s="58">
        <v>49</v>
      </c>
      <c r="M455" s="63">
        <v>20.967741935483872</v>
      </c>
    </row>
    <row r="456" spans="1:13" ht="13.5" customHeight="1">
      <c r="A456" s="50" t="s">
        <v>473</v>
      </c>
      <c r="B456" s="50" t="s">
        <v>466</v>
      </c>
      <c r="C456" s="51">
        <v>7</v>
      </c>
      <c r="D456" s="52">
        <v>42436</v>
      </c>
      <c r="E456" s="52">
        <v>42443</v>
      </c>
      <c r="F456" s="50" t="s">
        <v>464</v>
      </c>
      <c r="G456" s="53">
        <v>62</v>
      </c>
      <c r="H456" s="54">
        <v>11</v>
      </c>
      <c r="I456" s="55">
        <v>3</v>
      </c>
      <c r="J456" s="56">
        <v>0</v>
      </c>
      <c r="L456" s="58">
        <v>48</v>
      </c>
      <c r="M456" s="63">
        <v>22.58064516129032</v>
      </c>
    </row>
    <row r="457" spans="1:13" ht="13.5" customHeight="1">
      <c r="A457" s="50" t="s">
        <v>475</v>
      </c>
      <c r="B457" s="50" t="s">
        <v>466</v>
      </c>
      <c r="C457" s="51">
        <v>7</v>
      </c>
      <c r="D457" s="52">
        <v>42450</v>
      </c>
      <c r="E457" s="52">
        <v>42457</v>
      </c>
      <c r="F457" s="50" t="s">
        <v>464</v>
      </c>
      <c r="G457" s="53">
        <v>62</v>
      </c>
      <c r="H457" s="54">
        <v>11</v>
      </c>
      <c r="I457" s="55">
        <v>6</v>
      </c>
      <c r="J457" s="56">
        <v>0</v>
      </c>
      <c r="L457" s="58">
        <v>45</v>
      </c>
      <c r="M457" s="63">
        <v>27.41935483870968</v>
      </c>
    </row>
    <row r="458" spans="1:13" ht="13.5" customHeight="1">
      <c r="A458" s="50" t="s">
        <v>478</v>
      </c>
      <c r="B458" s="50" t="s">
        <v>466</v>
      </c>
      <c r="C458" s="51">
        <v>7</v>
      </c>
      <c r="D458" s="52">
        <v>42464</v>
      </c>
      <c r="E458" s="52">
        <v>42471</v>
      </c>
      <c r="F458" s="50" t="s">
        <v>464</v>
      </c>
      <c r="G458" s="53">
        <v>62</v>
      </c>
      <c r="H458" s="54">
        <v>0</v>
      </c>
      <c r="I458" s="55">
        <v>2</v>
      </c>
      <c r="J458" s="56">
        <v>0</v>
      </c>
      <c r="L458" s="58">
        <v>60</v>
      </c>
      <c r="M458" s="60">
        <v>3.225806451612903</v>
      </c>
    </row>
    <row r="459" spans="1:13" ht="13.5" customHeight="1">
      <c r="A459" s="50" t="s">
        <v>480</v>
      </c>
      <c r="B459" s="50" t="s">
        <v>466</v>
      </c>
      <c r="C459" s="51">
        <v>7</v>
      </c>
      <c r="D459" s="52">
        <v>42478</v>
      </c>
      <c r="E459" s="52">
        <v>42485</v>
      </c>
      <c r="F459" s="50" t="s">
        <v>464</v>
      </c>
      <c r="G459" s="53">
        <v>62</v>
      </c>
      <c r="H459" s="54">
        <v>0</v>
      </c>
      <c r="I459" s="55">
        <v>2</v>
      </c>
      <c r="J459" s="56">
        <v>0</v>
      </c>
      <c r="L459" s="58">
        <v>60</v>
      </c>
      <c r="M459" s="60">
        <v>3.225806451612903</v>
      </c>
    </row>
    <row r="460" spans="1:13" ht="13.5" customHeight="1">
      <c r="A460" s="50" t="s">
        <v>491</v>
      </c>
      <c r="B460" s="50" t="s">
        <v>492</v>
      </c>
      <c r="C460" s="51">
        <v>4</v>
      </c>
      <c r="D460" s="52">
        <v>42443</v>
      </c>
      <c r="E460" s="52">
        <v>42447</v>
      </c>
      <c r="F460" s="50" t="s">
        <v>493</v>
      </c>
      <c r="G460" s="53">
        <v>14</v>
      </c>
      <c r="H460" s="54">
        <v>0</v>
      </c>
      <c r="I460" s="55">
        <v>1</v>
      </c>
      <c r="J460" s="56">
        <v>1</v>
      </c>
      <c r="L460" s="58">
        <v>12</v>
      </c>
      <c r="M460" s="64">
        <v>14.285714285714286</v>
      </c>
    </row>
    <row r="461" spans="1:13" ht="13.5" customHeight="1">
      <c r="A461" s="50" t="s">
        <v>494</v>
      </c>
      <c r="B461" s="50" t="s">
        <v>492</v>
      </c>
      <c r="C461" s="51">
        <v>4</v>
      </c>
      <c r="D461" s="52">
        <v>42471</v>
      </c>
      <c r="E461" s="52">
        <v>42475</v>
      </c>
      <c r="F461" s="50" t="s">
        <v>493</v>
      </c>
      <c r="G461" s="53">
        <v>14</v>
      </c>
      <c r="H461" s="54">
        <v>0</v>
      </c>
      <c r="I461" s="55">
        <v>1</v>
      </c>
      <c r="J461" s="56">
        <v>0</v>
      </c>
      <c r="L461" s="58">
        <v>13</v>
      </c>
      <c r="M461" s="60">
        <v>7.1428571428571432</v>
      </c>
    </row>
    <row r="462" spans="1:13" ht="13.5" customHeight="1">
      <c r="A462" s="50" t="s">
        <v>507</v>
      </c>
      <c r="B462" s="50" t="s">
        <v>492</v>
      </c>
      <c r="C462" s="51">
        <v>4</v>
      </c>
      <c r="D462" s="52">
        <v>42485</v>
      </c>
      <c r="E462" s="52">
        <v>42489</v>
      </c>
      <c r="F462" s="50" t="s">
        <v>493</v>
      </c>
      <c r="G462" s="53">
        <v>14</v>
      </c>
      <c r="H462" s="54">
        <v>0</v>
      </c>
      <c r="I462" s="55">
        <v>0</v>
      </c>
      <c r="J462" s="56">
        <v>0</v>
      </c>
      <c r="L462" s="58">
        <v>14</v>
      </c>
      <c r="M462" s="60">
        <v>0</v>
      </c>
    </row>
    <row r="463" spans="1:13" ht="13.5" customHeight="1">
      <c r="A463" s="50" t="s">
        <v>495</v>
      </c>
      <c r="B463" s="50" t="s">
        <v>492</v>
      </c>
      <c r="C463" s="51">
        <v>4</v>
      </c>
      <c r="D463" s="52">
        <v>42499</v>
      </c>
      <c r="E463" s="52">
        <v>42503</v>
      </c>
      <c r="F463" s="50" t="s">
        <v>493</v>
      </c>
      <c r="G463" s="53">
        <v>14</v>
      </c>
      <c r="H463" s="54">
        <v>0</v>
      </c>
      <c r="I463" s="55">
        <v>0</v>
      </c>
      <c r="J463" s="56">
        <v>0</v>
      </c>
      <c r="L463" s="58">
        <v>14</v>
      </c>
      <c r="M463" s="60">
        <v>0</v>
      </c>
    </row>
    <row r="464" spans="1:13" ht="13.5" customHeight="1">
      <c r="A464" s="50" t="s">
        <v>496</v>
      </c>
      <c r="B464" s="50" t="s">
        <v>492</v>
      </c>
      <c r="C464" s="51">
        <v>4</v>
      </c>
      <c r="D464" s="52">
        <v>42513</v>
      </c>
      <c r="E464" s="52">
        <v>42517</v>
      </c>
      <c r="F464" s="50" t="s">
        <v>493</v>
      </c>
      <c r="G464" s="53">
        <v>14</v>
      </c>
      <c r="H464" s="54">
        <v>0</v>
      </c>
      <c r="I464" s="55">
        <v>0</v>
      </c>
      <c r="J464" s="56">
        <v>0</v>
      </c>
      <c r="L464" s="58">
        <v>14</v>
      </c>
      <c r="M464" s="60">
        <v>0</v>
      </c>
    </row>
    <row r="465" spans="1:13" ht="13.5" customHeight="1">
      <c r="A465" s="50" t="s">
        <v>508</v>
      </c>
      <c r="B465" s="50" t="s">
        <v>492</v>
      </c>
      <c r="C465" s="51">
        <v>4</v>
      </c>
      <c r="D465" s="52">
        <v>42527</v>
      </c>
      <c r="E465" s="52">
        <v>42531</v>
      </c>
      <c r="F465" s="50" t="s">
        <v>493</v>
      </c>
      <c r="G465" s="53">
        <v>14</v>
      </c>
      <c r="H465" s="54">
        <v>0</v>
      </c>
      <c r="I465" s="55">
        <v>0</v>
      </c>
      <c r="J465" s="56">
        <v>0</v>
      </c>
      <c r="L465" s="58">
        <v>14</v>
      </c>
      <c r="M465" s="60">
        <v>0</v>
      </c>
    </row>
    <row r="466" spans="1:13" ht="13.5" customHeight="1">
      <c r="A466" s="50" t="s">
        <v>497</v>
      </c>
      <c r="B466" s="50" t="s">
        <v>492</v>
      </c>
      <c r="C466" s="51">
        <v>4</v>
      </c>
      <c r="D466" s="52">
        <v>42541</v>
      </c>
      <c r="E466" s="52">
        <v>42545</v>
      </c>
      <c r="F466" s="50" t="s">
        <v>493</v>
      </c>
      <c r="G466" s="53">
        <v>14</v>
      </c>
      <c r="H466" s="54">
        <v>0</v>
      </c>
      <c r="I466" s="55">
        <v>2</v>
      </c>
      <c r="J466" s="56">
        <v>1</v>
      </c>
      <c r="L466" s="58">
        <v>11</v>
      </c>
      <c r="M466" s="63">
        <v>21.428571428571427</v>
      </c>
    </row>
    <row r="467" spans="1:13" ht="13.5" customHeight="1">
      <c r="A467" s="50" t="s">
        <v>498</v>
      </c>
      <c r="B467" s="50" t="s">
        <v>492</v>
      </c>
      <c r="C467" s="51">
        <v>4</v>
      </c>
      <c r="D467" s="52">
        <v>42562</v>
      </c>
      <c r="E467" s="52">
        <v>42566</v>
      </c>
      <c r="F467" s="50" t="s">
        <v>493</v>
      </c>
      <c r="G467" s="53">
        <v>14</v>
      </c>
      <c r="H467" s="54">
        <v>0</v>
      </c>
      <c r="I467" s="55">
        <v>0</v>
      </c>
      <c r="J467" s="56">
        <v>0</v>
      </c>
      <c r="L467" s="58">
        <v>14</v>
      </c>
      <c r="M467" s="60">
        <v>0</v>
      </c>
    </row>
    <row r="468" spans="1:13" ht="13.5" customHeight="1">
      <c r="A468" s="50" t="s">
        <v>510</v>
      </c>
      <c r="B468" s="50" t="s">
        <v>492</v>
      </c>
      <c r="C468" s="51">
        <v>4</v>
      </c>
      <c r="D468" s="52">
        <v>42576</v>
      </c>
      <c r="E468" s="52">
        <v>42580</v>
      </c>
      <c r="F468" s="50" t="s">
        <v>493</v>
      </c>
      <c r="G468" s="53">
        <v>14</v>
      </c>
      <c r="H468" s="54">
        <v>0</v>
      </c>
      <c r="I468" s="55">
        <v>0</v>
      </c>
      <c r="J468" s="56">
        <v>0</v>
      </c>
      <c r="L468" s="58">
        <v>14</v>
      </c>
      <c r="M468" s="60">
        <v>0</v>
      </c>
    </row>
    <row r="469" spans="1:13" ht="13.5" customHeight="1">
      <c r="A469" s="50" t="s">
        <v>499</v>
      </c>
      <c r="B469" s="50" t="s">
        <v>492</v>
      </c>
      <c r="C469" s="51">
        <v>4</v>
      </c>
      <c r="D469" s="52">
        <v>42590</v>
      </c>
      <c r="E469" s="52">
        <v>42594</v>
      </c>
      <c r="F469" s="50" t="s">
        <v>493</v>
      </c>
      <c r="G469" s="53">
        <v>14</v>
      </c>
      <c r="H469" s="54">
        <v>1</v>
      </c>
      <c r="I469" s="55">
        <v>3</v>
      </c>
      <c r="J469" s="56">
        <v>0</v>
      </c>
      <c r="L469" s="58">
        <v>10</v>
      </c>
      <c r="M469" s="63">
        <v>28.571428571428573</v>
      </c>
    </row>
    <row r="470" spans="1:13" ht="13.5" customHeight="1">
      <c r="A470" s="50" t="s">
        <v>500</v>
      </c>
      <c r="B470" s="50" t="s">
        <v>492</v>
      </c>
      <c r="C470" s="51">
        <v>4</v>
      </c>
      <c r="D470" s="52">
        <v>42604</v>
      </c>
      <c r="E470" s="52">
        <v>42608</v>
      </c>
      <c r="F470" s="50" t="s">
        <v>493</v>
      </c>
      <c r="G470" s="53">
        <v>14</v>
      </c>
      <c r="H470" s="54">
        <v>0</v>
      </c>
      <c r="I470" s="55">
        <v>4</v>
      </c>
      <c r="J470" s="56">
        <v>0</v>
      </c>
      <c r="L470" s="58">
        <v>10</v>
      </c>
      <c r="M470" s="63">
        <v>28.571428571428573</v>
      </c>
    </row>
    <row r="471" spans="1:13" ht="13.5" customHeight="1">
      <c r="A471" s="50" t="s">
        <v>512</v>
      </c>
      <c r="B471" s="50" t="s">
        <v>492</v>
      </c>
      <c r="C471" s="51">
        <v>4</v>
      </c>
      <c r="D471" s="52">
        <v>42618</v>
      </c>
      <c r="E471" s="52">
        <v>42622</v>
      </c>
      <c r="F471" s="50" t="s">
        <v>493</v>
      </c>
      <c r="G471" s="53">
        <v>14</v>
      </c>
      <c r="H471" s="54">
        <v>0</v>
      </c>
      <c r="I471" s="55">
        <v>0</v>
      </c>
      <c r="J471" s="56">
        <v>0</v>
      </c>
      <c r="L471" s="58">
        <v>14</v>
      </c>
      <c r="M471" s="60">
        <v>0</v>
      </c>
    </row>
    <row r="472" spans="1:13" ht="13.5" customHeight="1">
      <c r="A472" s="50" t="s">
        <v>501</v>
      </c>
      <c r="B472" s="50" t="s">
        <v>492</v>
      </c>
      <c r="C472" s="51">
        <v>4</v>
      </c>
      <c r="D472" s="52">
        <v>42632</v>
      </c>
      <c r="E472" s="52">
        <v>42636</v>
      </c>
      <c r="F472" s="50" t="s">
        <v>493</v>
      </c>
      <c r="G472" s="53">
        <v>14</v>
      </c>
      <c r="H472" s="54">
        <v>0</v>
      </c>
      <c r="I472" s="55">
        <v>1</v>
      </c>
      <c r="J472" s="56">
        <v>0</v>
      </c>
      <c r="L472" s="58">
        <v>13</v>
      </c>
      <c r="M472" s="60">
        <v>7.1428571428571432</v>
      </c>
    </row>
    <row r="473" spans="1:13" ht="13.5" customHeight="1">
      <c r="A473" s="50" t="s">
        <v>502</v>
      </c>
      <c r="B473" s="50" t="s">
        <v>492</v>
      </c>
      <c r="C473" s="51">
        <v>4</v>
      </c>
      <c r="D473" s="52">
        <v>42646</v>
      </c>
      <c r="E473" s="52">
        <v>42650</v>
      </c>
      <c r="F473" s="50" t="s">
        <v>493</v>
      </c>
      <c r="G473" s="53">
        <v>14</v>
      </c>
      <c r="H473" s="54">
        <v>0</v>
      </c>
      <c r="I473" s="55">
        <v>1</v>
      </c>
      <c r="J473" s="56">
        <v>0</v>
      </c>
      <c r="L473" s="58">
        <v>13</v>
      </c>
      <c r="M473" s="60">
        <v>7.1428571428571432</v>
      </c>
    </row>
    <row r="474" spans="1:13" ht="13.5" customHeight="1">
      <c r="A474" s="50" t="s">
        <v>503</v>
      </c>
      <c r="B474" s="50" t="s">
        <v>492</v>
      </c>
      <c r="C474" s="51">
        <v>4</v>
      </c>
      <c r="D474" s="52">
        <v>42660</v>
      </c>
      <c r="E474" s="52">
        <v>42664</v>
      </c>
      <c r="F474" s="50" t="s">
        <v>493</v>
      </c>
      <c r="G474" s="53">
        <v>14</v>
      </c>
      <c r="H474" s="54">
        <v>0</v>
      </c>
      <c r="I474" s="55">
        <v>1</v>
      </c>
      <c r="J474" s="56">
        <v>0</v>
      </c>
      <c r="L474" s="58">
        <v>13</v>
      </c>
      <c r="M474" s="60">
        <v>7.1428571428571432</v>
      </c>
    </row>
    <row r="475" spans="1:13" ht="13.5" customHeight="1">
      <c r="A475" s="50" t="s">
        <v>504</v>
      </c>
      <c r="B475" s="50" t="s">
        <v>492</v>
      </c>
      <c r="C475" s="51">
        <v>4</v>
      </c>
      <c r="D475" s="52">
        <v>42681</v>
      </c>
      <c r="E475" s="52">
        <v>42685</v>
      </c>
      <c r="F475" s="50" t="s">
        <v>493</v>
      </c>
      <c r="G475" s="53">
        <v>14</v>
      </c>
      <c r="H475" s="54">
        <v>0</v>
      </c>
      <c r="I475" s="55">
        <v>0</v>
      </c>
      <c r="J475" s="56">
        <v>0</v>
      </c>
      <c r="L475" s="58">
        <v>14</v>
      </c>
      <c r="M475" s="60">
        <v>0</v>
      </c>
    </row>
    <row r="476" spans="1:13" ht="13.5" customHeight="1"/>
    <row r="477" spans="1:13" ht="13.5" customHeight="1"/>
    <row r="478" spans="1:13" ht="13.5" customHeight="1"/>
    <row r="479" spans="1:13" ht="13.5" customHeight="1"/>
    <row r="480" spans="1:13"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3"/>
  <sheetViews>
    <sheetView workbookViewId="0">
      <selection activeCell="R30" sqref="R30"/>
    </sheetView>
  </sheetViews>
  <sheetFormatPr defaultColWidth="8.85546875" defaultRowHeight="15"/>
  <sheetData>
    <row r="1" spans="1:15" ht="45">
      <c r="A1" s="143" t="s">
        <v>1</v>
      </c>
      <c r="B1" s="143" t="s">
        <v>2</v>
      </c>
      <c r="C1" s="144" t="s">
        <v>3</v>
      </c>
      <c r="D1" s="144" t="s">
        <v>4</v>
      </c>
      <c r="E1" s="144" t="s">
        <v>5</v>
      </c>
      <c r="F1" s="143" t="s">
        <v>6</v>
      </c>
      <c r="G1" s="144" t="s">
        <v>593</v>
      </c>
      <c r="H1" s="144" t="s">
        <v>594</v>
      </c>
      <c r="I1" s="144" t="s">
        <v>595</v>
      </c>
      <c r="J1" s="144" t="s">
        <v>596</v>
      </c>
      <c r="K1" s="144" t="s">
        <v>597</v>
      </c>
      <c r="L1" s="145" t="s">
        <v>598</v>
      </c>
      <c r="M1" s="146" t="s">
        <v>599</v>
      </c>
      <c r="N1" s="144" t="s">
        <v>715</v>
      </c>
      <c r="O1" s="144" t="s">
        <v>716</v>
      </c>
    </row>
    <row r="2" spans="1:15">
      <c r="A2" s="147" t="s">
        <v>600</v>
      </c>
      <c r="B2" s="148" t="s">
        <v>437</v>
      </c>
      <c r="C2" s="149">
        <v>5</v>
      </c>
      <c r="D2" s="150">
        <v>42679</v>
      </c>
      <c r="E2" s="150">
        <v>42684</v>
      </c>
      <c r="F2" s="148" t="s">
        <v>601</v>
      </c>
      <c r="G2" s="151">
        <v>81</v>
      </c>
      <c r="H2" s="152">
        <v>81</v>
      </c>
      <c r="I2" s="153">
        <v>0</v>
      </c>
      <c r="J2" s="154">
        <v>0</v>
      </c>
      <c r="K2" s="57"/>
      <c r="L2" s="155">
        <v>0</v>
      </c>
      <c r="M2" s="156">
        <v>100</v>
      </c>
      <c r="N2" s="149">
        <v>0</v>
      </c>
      <c r="O2" s="156">
        <v>100</v>
      </c>
    </row>
    <row r="3" spans="1:15">
      <c r="A3" s="148" t="s">
        <v>9</v>
      </c>
      <c r="B3" s="148" t="s">
        <v>10</v>
      </c>
      <c r="C3" s="149">
        <v>7</v>
      </c>
      <c r="D3" s="150">
        <v>42453</v>
      </c>
      <c r="E3" s="150">
        <v>42460</v>
      </c>
      <c r="F3" s="148" t="s">
        <v>11</v>
      </c>
      <c r="G3" s="151">
        <v>74</v>
      </c>
      <c r="H3" s="152">
        <v>0</v>
      </c>
      <c r="I3" s="153">
        <v>7</v>
      </c>
      <c r="J3" s="154">
        <v>0</v>
      </c>
      <c r="K3" s="57"/>
      <c r="L3" s="155">
        <v>67</v>
      </c>
      <c r="M3" s="157">
        <v>9.4594594594594597</v>
      </c>
      <c r="N3" s="57"/>
      <c r="O3" s="57"/>
    </row>
    <row r="4" spans="1:15">
      <c r="A4" s="148" t="s">
        <v>13</v>
      </c>
      <c r="B4" s="148" t="s">
        <v>10</v>
      </c>
      <c r="C4" s="149">
        <v>7</v>
      </c>
      <c r="D4" s="150">
        <v>42495</v>
      </c>
      <c r="E4" s="150">
        <v>42502</v>
      </c>
      <c r="F4" s="148" t="s">
        <v>11</v>
      </c>
      <c r="G4" s="151">
        <v>74</v>
      </c>
      <c r="H4" s="152">
        <v>31</v>
      </c>
      <c r="I4" s="153">
        <v>26</v>
      </c>
      <c r="J4" s="154">
        <v>0</v>
      </c>
      <c r="K4" s="158">
        <v>2</v>
      </c>
      <c r="L4" s="155">
        <v>17</v>
      </c>
      <c r="M4" s="159">
        <v>77.027027027027032</v>
      </c>
      <c r="N4" s="149">
        <v>14</v>
      </c>
      <c r="O4" s="156">
        <v>95.945945945945951</v>
      </c>
    </row>
    <row r="5" spans="1:15">
      <c r="A5" s="148" t="s">
        <v>14</v>
      </c>
      <c r="B5" s="148" t="s">
        <v>10</v>
      </c>
      <c r="C5" s="149">
        <v>7</v>
      </c>
      <c r="D5" s="150">
        <v>42523</v>
      </c>
      <c r="E5" s="150">
        <v>42530</v>
      </c>
      <c r="F5" s="148" t="s">
        <v>11</v>
      </c>
      <c r="G5" s="151">
        <v>74</v>
      </c>
      <c r="H5" s="152">
        <v>20</v>
      </c>
      <c r="I5" s="153">
        <v>33</v>
      </c>
      <c r="J5" s="154">
        <v>0</v>
      </c>
      <c r="K5" s="158">
        <v>2</v>
      </c>
      <c r="L5" s="155">
        <v>21</v>
      </c>
      <c r="M5" s="159">
        <v>71.621621621621628</v>
      </c>
      <c r="N5" s="149">
        <v>14</v>
      </c>
      <c r="O5" s="156">
        <v>90.540540540540547</v>
      </c>
    </row>
    <row r="6" spans="1:15">
      <c r="A6" s="148" t="s">
        <v>15</v>
      </c>
      <c r="B6" s="148" t="s">
        <v>10</v>
      </c>
      <c r="C6" s="149">
        <v>7</v>
      </c>
      <c r="D6" s="150">
        <v>42551</v>
      </c>
      <c r="E6" s="150">
        <v>42558</v>
      </c>
      <c r="F6" s="148" t="s">
        <v>11</v>
      </c>
      <c r="G6" s="151">
        <v>74</v>
      </c>
      <c r="H6" s="152">
        <v>30</v>
      </c>
      <c r="I6" s="153">
        <v>20</v>
      </c>
      <c r="J6" s="154">
        <v>4</v>
      </c>
      <c r="K6" s="158">
        <v>3</v>
      </c>
      <c r="L6" s="155">
        <v>20</v>
      </c>
      <c r="M6" s="159">
        <v>72.972972972972968</v>
      </c>
      <c r="N6" s="149">
        <v>0</v>
      </c>
      <c r="O6" s="159">
        <v>72.972972972972968</v>
      </c>
    </row>
    <row r="7" spans="1:15">
      <c r="A7" s="148" t="s">
        <v>16</v>
      </c>
      <c r="B7" s="148" t="s">
        <v>10</v>
      </c>
      <c r="C7" s="149">
        <v>7</v>
      </c>
      <c r="D7" s="150">
        <v>42579</v>
      </c>
      <c r="E7" s="150">
        <v>42586</v>
      </c>
      <c r="F7" s="148" t="s">
        <v>11</v>
      </c>
      <c r="G7" s="151">
        <v>74</v>
      </c>
      <c r="H7" s="152">
        <v>19</v>
      </c>
      <c r="I7" s="153">
        <v>18</v>
      </c>
      <c r="J7" s="154">
        <v>0</v>
      </c>
      <c r="K7" s="57"/>
      <c r="L7" s="155">
        <v>37</v>
      </c>
      <c r="M7" s="160">
        <v>50</v>
      </c>
      <c r="N7" s="149">
        <v>0</v>
      </c>
      <c r="O7" s="160">
        <v>50</v>
      </c>
    </row>
    <row r="8" spans="1:15">
      <c r="A8" s="148" t="s">
        <v>17</v>
      </c>
      <c r="B8" s="148" t="s">
        <v>10</v>
      </c>
      <c r="C8" s="149">
        <v>7</v>
      </c>
      <c r="D8" s="150">
        <v>42607</v>
      </c>
      <c r="E8" s="150">
        <v>42614</v>
      </c>
      <c r="F8" s="148" t="s">
        <v>11</v>
      </c>
      <c r="G8" s="151">
        <v>74</v>
      </c>
      <c r="H8" s="152">
        <v>45</v>
      </c>
      <c r="I8" s="153">
        <v>17</v>
      </c>
      <c r="J8" s="154">
        <v>0</v>
      </c>
      <c r="K8" s="158">
        <v>1</v>
      </c>
      <c r="L8" s="155">
        <v>12</v>
      </c>
      <c r="M8" s="161">
        <v>83.78378378378379</v>
      </c>
      <c r="N8" s="149">
        <v>0</v>
      </c>
      <c r="O8" s="161">
        <v>83.78378378378379</v>
      </c>
    </row>
    <row r="9" spans="1:15">
      <c r="A9" s="148" t="s">
        <v>18</v>
      </c>
      <c r="B9" s="148" t="s">
        <v>10</v>
      </c>
      <c r="C9" s="149">
        <v>7</v>
      </c>
      <c r="D9" s="150">
        <v>42635</v>
      </c>
      <c r="E9" s="150">
        <v>42642</v>
      </c>
      <c r="F9" s="148" t="s">
        <v>11</v>
      </c>
      <c r="G9" s="151">
        <v>74</v>
      </c>
      <c r="H9" s="152">
        <v>39</v>
      </c>
      <c r="I9" s="153">
        <v>18</v>
      </c>
      <c r="J9" s="154">
        <v>0</v>
      </c>
      <c r="K9" s="158">
        <v>4</v>
      </c>
      <c r="L9" s="155">
        <v>17</v>
      </c>
      <c r="M9" s="159">
        <v>77.027027027027032</v>
      </c>
      <c r="N9" s="149">
        <v>15</v>
      </c>
      <c r="O9" s="156">
        <v>97.297297297297277</v>
      </c>
    </row>
    <row r="10" spans="1:15">
      <c r="A10" s="148" t="s">
        <v>19</v>
      </c>
      <c r="B10" s="148" t="s">
        <v>10</v>
      </c>
      <c r="C10" s="149">
        <v>7</v>
      </c>
      <c r="D10" s="150">
        <v>42663</v>
      </c>
      <c r="E10" s="150">
        <v>42670</v>
      </c>
      <c r="F10" s="148" t="s">
        <v>11</v>
      </c>
      <c r="G10" s="151">
        <v>74</v>
      </c>
      <c r="H10" s="152">
        <v>5</v>
      </c>
      <c r="I10" s="153">
        <v>18</v>
      </c>
      <c r="J10" s="154">
        <v>3</v>
      </c>
      <c r="K10" s="57"/>
      <c r="L10" s="155">
        <v>48</v>
      </c>
      <c r="M10" s="160">
        <v>35.135135135135137</v>
      </c>
      <c r="N10" s="149">
        <v>0</v>
      </c>
      <c r="O10" s="160">
        <v>35.135135135135137</v>
      </c>
    </row>
    <row r="11" spans="1:15">
      <c r="A11" s="148" t="s">
        <v>20</v>
      </c>
      <c r="B11" s="148" t="s">
        <v>10</v>
      </c>
      <c r="C11" s="149">
        <v>7</v>
      </c>
      <c r="D11" s="150">
        <v>42677</v>
      </c>
      <c r="E11" s="150">
        <v>42684</v>
      </c>
      <c r="F11" s="148" t="s">
        <v>11</v>
      </c>
      <c r="G11" s="151">
        <v>74</v>
      </c>
      <c r="H11" s="152">
        <v>0</v>
      </c>
      <c r="I11" s="153">
        <v>0</v>
      </c>
      <c r="J11" s="154">
        <v>0</v>
      </c>
      <c r="K11" s="57"/>
      <c r="L11" s="155">
        <v>74</v>
      </c>
      <c r="M11" s="157">
        <v>0</v>
      </c>
      <c r="N11" s="57"/>
      <c r="O11" s="57"/>
    </row>
    <row r="12" spans="1:15">
      <c r="A12" s="148" t="s">
        <v>540</v>
      </c>
      <c r="B12" s="148" t="s">
        <v>23</v>
      </c>
      <c r="C12" s="149">
        <v>7</v>
      </c>
      <c r="D12" s="150">
        <v>42695</v>
      </c>
      <c r="E12" s="150">
        <v>42702</v>
      </c>
      <c r="F12" s="148" t="s">
        <v>11</v>
      </c>
      <c r="G12" s="151">
        <v>82</v>
      </c>
      <c r="H12" s="152">
        <v>0</v>
      </c>
      <c r="I12" s="153">
        <v>0</v>
      </c>
      <c r="J12" s="154">
        <v>0</v>
      </c>
      <c r="K12" s="57"/>
      <c r="L12" s="155">
        <v>82</v>
      </c>
      <c r="M12" s="157">
        <v>0</v>
      </c>
      <c r="N12" s="57"/>
      <c r="O12" s="57"/>
    </row>
    <row r="13" spans="1:15">
      <c r="A13" s="148" t="s">
        <v>155</v>
      </c>
      <c r="B13" s="148" t="s">
        <v>23</v>
      </c>
      <c r="C13" s="149">
        <v>14</v>
      </c>
      <c r="D13" s="150">
        <v>42723</v>
      </c>
      <c r="E13" s="150">
        <v>42737</v>
      </c>
      <c r="F13" s="148" t="s">
        <v>156</v>
      </c>
      <c r="G13" s="151">
        <v>0</v>
      </c>
      <c r="H13" s="152">
        <v>0</v>
      </c>
      <c r="I13" s="153">
        <v>0</v>
      </c>
      <c r="J13" s="154">
        <v>0</v>
      </c>
      <c r="K13" s="57"/>
      <c r="L13" s="155">
        <v>0</v>
      </c>
      <c r="M13" s="157">
        <v>0</v>
      </c>
      <c r="N13" s="57"/>
      <c r="O13" s="157">
        <v>0</v>
      </c>
    </row>
    <row r="14" spans="1:15">
      <c r="A14" s="148" t="s">
        <v>29</v>
      </c>
      <c r="B14" s="148" t="s">
        <v>30</v>
      </c>
      <c r="C14" s="149">
        <v>7</v>
      </c>
      <c r="D14" s="150">
        <v>42701</v>
      </c>
      <c r="E14" s="150">
        <v>42708</v>
      </c>
      <c r="F14" s="148" t="s">
        <v>24</v>
      </c>
      <c r="G14" s="151">
        <v>82</v>
      </c>
      <c r="H14" s="152">
        <v>0</v>
      </c>
      <c r="I14" s="153">
        <v>2</v>
      </c>
      <c r="J14" s="154">
        <v>0</v>
      </c>
      <c r="K14" s="57"/>
      <c r="L14" s="155">
        <v>80</v>
      </c>
      <c r="M14" s="157">
        <v>2.4390243902439024</v>
      </c>
      <c r="N14" s="149">
        <v>0</v>
      </c>
      <c r="O14" s="157">
        <v>2.4390243902439024</v>
      </c>
    </row>
    <row r="15" spans="1:15">
      <c r="A15" s="148" t="s">
        <v>39</v>
      </c>
      <c r="B15" s="148" t="s">
        <v>30</v>
      </c>
      <c r="C15" s="149">
        <v>7</v>
      </c>
      <c r="D15" s="150">
        <v>42715</v>
      </c>
      <c r="E15" s="150">
        <v>42722</v>
      </c>
      <c r="F15" s="148" t="s">
        <v>24</v>
      </c>
      <c r="G15" s="151">
        <v>82</v>
      </c>
      <c r="H15" s="152">
        <v>0</v>
      </c>
      <c r="I15" s="153">
        <v>0</v>
      </c>
      <c r="J15" s="154">
        <v>0</v>
      </c>
      <c r="K15" s="57"/>
      <c r="L15" s="155">
        <v>82</v>
      </c>
      <c r="M15" s="157">
        <v>0</v>
      </c>
      <c r="N15" s="57"/>
      <c r="O15" s="57"/>
    </row>
    <row r="16" spans="1:15">
      <c r="A16" s="148" t="s">
        <v>36</v>
      </c>
      <c r="B16" s="148" t="s">
        <v>23</v>
      </c>
      <c r="C16" s="149">
        <v>7</v>
      </c>
      <c r="D16" s="150">
        <v>42709</v>
      </c>
      <c r="E16" s="150">
        <v>42716</v>
      </c>
      <c r="F16" s="148" t="s">
        <v>24</v>
      </c>
      <c r="G16" s="151">
        <v>82</v>
      </c>
      <c r="H16" s="152">
        <v>17</v>
      </c>
      <c r="I16" s="153">
        <v>1</v>
      </c>
      <c r="J16" s="154">
        <v>0</v>
      </c>
      <c r="K16" s="57"/>
      <c r="L16" s="155">
        <v>64</v>
      </c>
      <c r="M16" s="160">
        <v>21.95121951219512</v>
      </c>
      <c r="N16" s="149">
        <v>0</v>
      </c>
      <c r="O16" s="160">
        <v>21.95121951219512</v>
      </c>
    </row>
    <row r="17" spans="1:15">
      <c r="A17" s="148" t="s">
        <v>27</v>
      </c>
      <c r="B17" s="148" t="s">
        <v>28</v>
      </c>
      <c r="C17" s="149">
        <v>7</v>
      </c>
      <c r="D17" s="150">
        <v>42699</v>
      </c>
      <c r="E17" s="150">
        <v>42706</v>
      </c>
      <c r="F17" s="148" t="s">
        <v>24</v>
      </c>
      <c r="G17" s="151">
        <v>79</v>
      </c>
      <c r="H17" s="152">
        <v>0</v>
      </c>
      <c r="I17" s="153">
        <v>1</v>
      </c>
      <c r="J17" s="154">
        <v>0</v>
      </c>
      <c r="K17" s="57"/>
      <c r="L17" s="155">
        <v>78</v>
      </c>
      <c r="M17" s="157">
        <v>1.2658227848101269</v>
      </c>
      <c r="N17" s="57"/>
      <c r="O17" s="57"/>
    </row>
    <row r="18" spans="1:15">
      <c r="A18" s="148" t="s">
        <v>38</v>
      </c>
      <c r="B18" s="148" t="s">
        <v>28</v>
      </c>
      <c r="C18" s="149">
        <v>7</v>
      </c>
      <c r="D18" s="150">
        <v>42713</v>
      </c>
      <c r="E18" s="150">
        <v>42720</v>
      </c>
      <c r="F18" s="148" t="s">
        <v>24</v>
      </c>
      <c r="G18" s="151">
        <v>79</v>
      </c>
      <c r="H18" s="152">
        <v>0</v>
      </c>
      <c r="I18" s="153">
        <v>0</v>
      </c>
      <c r="J18" s="154">
        <v>0</v>
      </c>
      <c r="K18" s="57"/>
      <c r="L18" s="155">
        <v>79</v>
      </c>
      <c r="M18" s="157">
        <v>0</v>
      </c>
      <c r="N18" s="57"/>
      <c r="O18" s="57"/>
    </row>
    <row r="19" spans="1:15">
      <c r="A19" s="148" t="s">
        <v>25</v>
      </c>
      <c r="B19" s="148" t="s">
        <v>26</v>
      </c>
      <c r="C19" s="149">
        <v>7</v>
      </c>
      <c r="D19" s="150">
        <v>42698</v>
      </c>
      <c r="E19" s="150">
        <v>42705</v>
      </c>
      <c r="F19" s="148" t="s">
        <v>24</v>
      </c>
      <c r="G19" s="151">
        <v>79</v>
      </c>
      <c r="H19" s="152">
        <v>1</v>
      </c>
      <c r="I19" s="153">
        <v>3</v>
      </c>
      <c r="J19" s="154">
        <v>0</v>
      </c>
      <c r="K19" s="57"/>
      <c r="L19" s="155">
        <v>75</v>
      </c>
      <c r="M19" s="157">
        <v>5.0632911392405076</v>
      </c>
      <c r="N19" s="149">
        <v>0</v>
      </c>
      <c r="O19" s="157">
        <v>5.0632911392405076</v>
      </c>
    </row>
    <row r="20" spans="1:15">
      <c r="A20" s="148" t="s">
        <v>35</v>
      </c>
      <c r="B20" s="148" t="s">
        <v>30</v>
      </c>
      <c r="C20" s="149">
        <v>7</v>
      </c>
      <c r="D20" s="150">
        <v>42708</v>
      </c>
      <c r="E20" s="150">
        <v>42715</v>
      </c>
      <c r="F20" s="148" t="s">
        <v>32</v>
      </c>
      <c r="G20" s="151">
        <v>82</v>
      </c>
      <c r="H20" s="152">
        <v>35</v>
      </c>
      <c r="I20" s="153">
        <v>6</v>
      </c>
      <c r="J20" s="154">
        <v>0</v>
      </c>
      <c r="K20" s="57"/>
      <c r="L20" s="155">
        <v>41</v>
      </c>
      <c r="M20" s="160">
        <v>50</v>
      </c>
      <c r="N20" s="149">
        <v>0</v>
      </c>
      <c r="O20" s="160">
        <v>50</v>
      </c>
    </row>
    <row r="21" spans="1:15">
      <c r="A21" s="148" t="s">
        <v>43</v>
      </c>
      <c r="B21" s="148" t="s">
        <v>30</v>
      </c>
      <c r="C21" s="149">
        <v>7</v>
      </c>
      <c r="D21" s="150">
        <v>42722</v>
      </c>
      <c r="E21" s="150">
        <v>42729</v>
      </c>
      <c r="F21" s="148" t="s">
        <v>32</v>
      </c>
      <c r="G21" s="151">
        <v>82</v>
      </c>
      <c r="H21" s="152">
        <v>0</v>
      </c>
      <c r="I21" s="153">
        <v>1</v>
      </c>
      <c r="J21" s="154">
        <v>0</v>
      </c>
      <c r="K21" s="57"/>
      <c r="L21" s="155">
        <v>81</v>
      </c>
      <c r="M21" s="157">
        <v>1.2195121951219512</v>
      </c>
      <c r="N21" s="149">
        <v>0</v>
      </c>
      <c r="O21" s="157">
        <v>1.2195121951219512</v>
      </c>
    </row>
    <row r="22" spans="1:15">
      <c r="A22" s="148" t="s">
        <v>31</v>
      </c>
      <c r="B22" s="148" t="s">
        <v>23</v>
      </c>
      <c r="C22" s="149">
        <v>7</v>
      </c>
      <c r="D22" s="150">
        <v>42702</v>
      </c>
      <c r="E22" s="150">
        <v>42709</v>
      </c>
      <c r="F22" s="148" t="s">
        <v>32</v>
      </c>
      <c r="G22" s="151">
        <v>82</v>
      </c>
      <c r="H22" s="152">
        <v>7</v>
      </c>
      <c r="I22" s="153">
        <v>4</v>
      </c>
      <c r="J22" s="154">
        <v>2</v>
      </c>
      <c r="K22" s="57"/>
      <c r="L22" s="155">
        <v>69</v>
      </c>
      <c r="M22" s="162">
        <v>15.853658536585364</v>
      </c>
      <c r="N22" s="149">
        <v>0</v>
      </c>
      <c r="O22" s="162">
        <v>15.853658536585364</v>
      </c>
    </row>
    <row r="23" spans="1:15">
      <c r="A23" s="148" t="s">
        <v>40</v>
      </c>
      <c r="B23" s="148" t="s">
        <v>23</v>
      </c>
      <c r="C23" s="149">
        <v>7</v>
      </c>
      <c r="D23" s="150">
        <v>42716</v>
      </c>
      <c r="E23" s="150">
        <v>42723</v>
      </c>
      <c r="F23" s="148" t="s">
        <v>32</v>
      </c>
      <c r="G23" s="151">
        <v>82</v>
      </c>
      <c r="H23" s="152">
        <v>0</v>
      </c>
      <c r="I23" s="153">
        <v>1</v>
      </c>
      <c r="J23" s="154">
        <v>0</v>
      </c>
      <c r="K23" s="57"/>
      <c r="L23" s="155">
        <v>81</v>
      </c>
      <c r="M23" s="157">
        <v>1.2195121951219512</v>
      </c>
      <c r="N23" s="57"/>
      <c r="O23" s="57"/>
    </row>
    <row r="24" spans="1:15">
      <c r="A24" s="148" t="s">
        <v>34</v>
      </c>
      <c r="B24" s="148" t="s">
        <v>28</v>
      </c>
      <c r="C24" s="149">
        <v>7</v>
      </c>
      <c r="D24" s="150">
        <v>42706</v>
      </c>
      <c r="E24" s="150">
        <v>42713</v>
      </c>
      <c r="F24" s="148" t="s">
        <v>32</v>
      </c>
      <c r="G24" s="151">
        <v>79</v>
      </c>
      <c r="H24" s="152">
        <v>0</v>
      </c>
      <c r="I24" s="153">
        <v>1</v>
      </c>
      <c r="J24" s="154">
        <v>0</v>
      </c>
      <c r="K24" s="57"/>
      <c r="L24" s="155">
        <v>78</v>
      </c>
      <c r="M24" s="157">
        <v>1.2658227848101269</v>
      </c>
      <c r="N24" s="57"/>
      <c r="O24" s="57"/>
    </row>
    <row r="25" spans="1:15">
      <c r="A25" s="148" t="s">
        <v>42</v>
      </c>
      <c r="B25" s="148" t="s">
        <v>28</v>
      </c>
      <c r="C25" s="149">
        <v>7</v>
      </c>
      <c r="D25" s="150">
        <v>42720</v>
      </c>
      <c r="E25" s="150">
        <v>42727</v>
      </c>
      <c r="F25" s="148" t="s">
        <v>32</v>
      </c>
      <c r="G25" s="151">
        <v>79</v>
      </c>
      <c r="H25" s="152">
        <v>0</v>
      </c>
      <c r="I25" s="153">
        <v>4</v>
      </c>
      <c r="J25" s="154">
        <v>0</v>
      </c>
      <c r="K25" s="57"/>
      <c r="L25" s="155">
        <v>75</v>
      </c>
      <c r="M25" s="157">
        <v>5.0632911392405076</v>
      </c>
      <c r="N25" s="57"/>
      <c r="O25" s="57"/>
    </row>
    <row r="26" spans="1:15">
      <c r="A26" s="148" t="s">
        <v>33</v>
      </c>
      <c r="B26" s="148" t="s">
        <v>26</v>
      </c>
      <c r="C26" s="149">
        <v>7</v>
      </c>
      <c r="D26" s="150">
        <v>42705</v>
      </c>
      <c r="E26" s="150">
        <v>42712</v>
      </c>
      <c r="F26" s="148" t="s">
        <v>32</v>
      </c>
      <c r="G26" s="151">
        <v>79</v>
      </c>
      <c r="H26" s="152">
        <v>12</v>
      </c>
      <c r="I26" s="153">
        <v>7</v>
      </c>
      <c r="J26" s="154">
        <v>0</v>
      </c>
      <c r="K26" s="57"/>
      <c r="L26" s="155">
        <v>60</v>
      </c>
      <c r="M26" s="160">
        <v>24.050632911392405</v>
      </c>
      <c r="N26" s="149">
        <v>0</v>
      </c>
      <c r="O26" s="160">
        <v>24.050632911392405</v>
      </c>
    </row>
    <row r="27" spans="1:15">
      <c r="A27" s="148" t="s">
        <v>44</v>
      </c>
      <c r="B27" s="148" t="s">
        <v>23</v>
      </c>
      <c r="C27" s="149">
        <v>7</v>
      </c>
      <c r="D27" s="150">
        <v>42723</v>
      </c>
      <c r="E27" s="150">
        <v>42730</v>
      </c>
      <c r="F27" s="148" t="s">
        <v>45</v>
      </c>
      <c r="G27" s="151">
        <v>82</v>
      </c>
      <c r="H27" s="152">
        <v>0</v>
      </c>
      <c r="I27" s="153">
        <v>0</v>
      </c>
      <c r="J27" s="154">
        <v>0</v>
      </c>
      <c r="K27" s="57"/>
      <c r="L27" s="155">
        <v>82</v>
      </c>
      <c r="M27" s="157">
        <v>0</v>
      </c>
      <c r="N27" s="57"/>
      <c r="O27" s="57"/>
    </row>
    <row r="28" spans="1:15">
      <c r="A28" s="148" t="s">
        <v>494</v>
      </c>
      <c r="B28" s="148" t="s">
        <v>492</v>
      </c>
      <c r="C28" s="149">
        <v>4</v>
      </c>
      <c r="D28" s="150">
        <v>42471</v>
      </c>
      <c r="E28" s="150">
        <v>42475</v>
      </c>
      <c r="F28" s="148" t="s">
        <v>707</v>
      </c>
      <c r="G28" s="151">
        <v>14</v>
      </c>
      <c r="H28" s="152">
        <v>0</v>
      </c>
      <c r="I28" s="153">
        <v>6</v>
      </c>
      <c r="J28" s="154">
        <v>0</v>
      </c>
      <c r="K28" s="57"/>
      <c r="L28" s="155">
        <v>8</v>
      </c>
      <c r="M28" s="160">
        <v>42.857142857142854</v>
      </c>
      <c r="N28" s="57"/>
      <c r="O28" s="57"/>
    </row>
    <row r="29" spans="1:15">
      <c r="A29" s="148" t="s">
        <v>495</v>
      </c>
      <c r="B29" s="148" t="s">
        <v>492</v>
      </c>
      <c r="C29" s="149">
        <v>4</v>
      </c>
      <c r="D29" s="150">
        <v>42499</v>
      </c>
      <c r="E29" s="150">
        <v>42503</v>
      </c>
      <c r="F29" s="148" t="s">
        <v>707</v>
      </c>
      <c r="G29" s="151">
        <v>14</v>
      </c>
      <c r="H29" s="152">
        <v>0</v>
      </c>
      <c r="I29" s="153">
        <v>2</v>
      </c>
      <c r="J29" s="154">
        <v>4</v>
      </c>
      <c r="K29" s="57"/>
      <c r="L29" s="155">
        <v>8</v>
      </c>
      <c r="M29" s="160">
        <v>42.857142857142854</v>
      </c>
      <c r="N29" s="57"/>
      <c r="O29" s="57"/>
    </row>
    <row r="30" spans="1:15">
      <c r="A30" s="148" t="s">
        <v>496</v>
      </c>
      <c r="B30" s="148" t="s">
        <v>492</v>
      </c>
      <c r="C30" s="149">
        <v>4</v>
      </c>
      <c r="D30" s="150">
        <v>42513</v>
      </c>
      <c r="E30" s="150">
        <v>42517</v>
      </c>
      <c r="F30" s="148" t="s">
        <v>707</v>
      </c>
      <c r="G30" s="151">
        <v>14</v>
      </c>
      <c r="H30" s="152">
        <v>0</v>
      </c>
      <c r="I30" s="153">
        <v>3</v>
      </c>
      <c r="J30" s="154">
        <v>0</v>
      </c>
      <c r="K30" s="57"/>
      <c r="L30" s="155">
        <v>11</v>
      </c>
      <c r="M30" s="160">
        <v>21.428571428571427</v>
      </c>
      <c r="N30" s="57"/>
      <c r="O30" s="57"/>
    </row>
    <row r="31" spans="1:15">
      <c r="A31" s="148" t="s">
        <v>497</v>
      </c>
      <c r="B31" s="148" t="s">
        <v>492</v>
      </c>
      <c r="C31" s="149">
        <v>4</v>
      </c>
      <c r="D31" s="150">
        <v>42541</v>
      </c>
      <c r="E31" s="150">
        <v>42545</v>
      </c>
      <c r="F31" s="148" t="s">
        <v>707</v>
      </c>
      <c r="G31" s="151">
        <v>14</v>
      </c>
      <c r="H31" s="152">
        <v>0</v>
      </c>
      <c r="I31" s="153">
        <v>3</v>
      </c>
      <c r="J31" s="154">
        <v>0</v>
      </c>
      <c r="K31" s="57"/>
      <c r="L31" s="155">
        <v>11</v>
      </c>
      <c r="M31" s="160">
        <v>21.428571428571427</v>
      </c>
      <c r="N31" s="57"/>
      <c r="O31" s="57"/>
    </row>
    <row r="32" spans="1:15">
      <c r="A32" s="148" t="s">
        <v>498</v>
      </c>
      <c r="B32" s="148" t="s">
        <v>492</v>
      </c>
      <c r="C32" s="149">
        <v>4</v>
      </c>
      <c r="D32" s="150">
        <v>42562</v>
      </c>
      <c r="E32" s="150">
        <v>42566</v>
      </c>
      <c r="F32" s="148" t="s">
        <v>707</v>
      </c>
      <c r="G32" s="151">
        <v>14</v>
      </c>
      <c r="H32" s="152">
        <v>0</v>
      </c>
      <c r="I32" s="153">
        <v>0</v>
      </c>
      <c r="J32" s="154">
        <v>0</v>
      </c>
      <c r="K32" s="57"/>
      <c r="L32" s="155">
        <v>14</v>
      </c>
      <c r="M32" s="157">
        <v>0</v>
      </c>
      <c r="N32" s="149">
        <v>0</v>
      </c>
      <c r="O32" s="157">
        <v>0</v>
      </c>
    </row>
    <row r="33" spans="1:15">
      <c r="A33" s="148" t="s">
        <v>499</v>
      </c>
      <c r="B33" s="148" t="s">
        <v>492</v>
      </c>
      <c r="C33" s="149">
        <v>4</v>
      </c>
      <c r="D33" s="150">
        <v>42590</v>
      </c>
      <c r="E33" s="150">
        <v>42594</v>
      </c>
      <c r="F33" s="148" t="s">
        <v>707</v>
      </c>
      <c r="G33" s="151">
        <v>14</v>
      </c>
      <c r="H33" s="152">
        <v>2</v>
      </c>
      <c r="I33" s="153">
        <v>3</v>
      </c>
      <c r="J33" s="154">
        <v>0</v>
      </c>
      <c r="K33" s="57"/>
      <c r="L33" s="155">
        <v>9</v>
      </c>
      <c r="M33" s="160">
        <v>35.714285714285715</v>
      </c>
      <c r="N33" s="149">
        <v>1</v>
      </c>
      <c r="O33" s="160">
        <v>42.857142857142854</v>
      </c>
    </row>
    <row r="34" spans="1:15">
      <c r="A34" s="148" t="s">
        <v>500</v>
      </c>
      <c r="B34" s="148" t="s">
        <v>492</v>
      </c>
      <c r="C34" s="149">
        <v>4</v>
      </c>
      <c r="D34" s="150">
        <v>42604</v>
      </c>
      <c r="E34" s="150">
        <v>42608</v>
      </c>
      <c r="F34" s="148" t="s">
        <v>707</v>
      </c>
      <c r="G34" s="151">
        <v>14</v>
      </c>
      <c r="H34" s="152">
        <v>0</v>
      </c>
      <c r="I34" s="153">
        <v>4</v>
      </c>
      <c r="J34" s="154">
        <v>1</v>
      </c>
      <c r="K34" s="57"/>
      <c r="L34" s="155">
        <v>9</v>
      </c>
      <c r="M34" s="160">
        <v>35.714285714285715</v>
      </c>
      <c r="N34" s="57"/>
      <c r="O34" s="57"/>
    </row>
    <row r="35" spans="1:15">
      <c r="A35" s="148" t="s">
        <v>501</v>
      </c>
      <c r="B35" s="148" t="s">
        <v>492</v>
      </c>
      <c r="C35" s="149">
        <v>4</v>
      </c>
      <c r="D35" s="150">
        <v>42632</v>
      </c>
      <c r="E35" s="150">
        <v>42636</v>
      </c>
      <c r="F35" s="148" t="s">
        <v>707</v>
      </c>
      <c r="G35" s="151">
        <v>14</v>
      </c>
      <c r="H35" s="152">
        <v>0</v>
      </c>
      <c r="I35" s="153">
        <v>4</v>
      </c>
      <c r="J35" s="154">
        <v>0</v>
      </c>
      <c r="K35" s="57"/>
      <c r="L35" s="155">
        <v>10</v>
      </c>
      <c r="M35" s="160">
        <v>28.571428571428573</v>
      </c>
      <c r="N35" s="57"/>
      <c r="O35" s="57"/>
    </row>
    <row r="36" spans="1:15">
      <c r="A36" s="148" t="s">
        <v>502</v>
      </c>
      <c r="B36" s="148" t="s">
        <v>492</v>
      </c>
      <c r="C36" s="149">
        <v>4</v>
      </c>
      <c r="D36" s="150">
        <v>42646</v>
      </c>
      <c r="E36" s="150">
        <v>42650</v>
      </c>
      <c r="F36" s="148" t="s">
        <v>707</v>
      </c>
      <c r="G36" s="151">
        <v>14</v>
      </c>
      <c r="H36" s="152">
        <v>0</v>
      </c>
      <c r="I36" s="153">
        <v>1</v>
      </c>
      <c r="J36" s="154">
        <v>0</v>
      </c>
      <c r="K36" s="57"/>
      <c r="L36" s="155">
        <v>13</v>
      </c>
      <c r="M36" s="157">
        <v>7.1428571428571432</v>
      </c>
      <c r="N36" s="57"/>
      <c r="O36" s="57"/>
    </row>
    <row r="37" spans="1:15">
      <c r="A37" s="148" t="s">
        <v>503</v>
      </c>
      <c r="B37" s="148" t="s">
        <v>492</v>
      </c>
      <c r="C37" s="149">
        <v>4</v>
      </c>
      <c r="D37" s="150">
        <v>42660</v>
      </c>
      <c r="E37" s="150">
        <v>42664</v>
      </c>
      <c r="F37" s="148" t="s">
        <v>707</v>
      </c>
      <c r="G37" s="151">
        <v>14</v>
      </c>
      <c r="H37" s="152">
        <v>0</v>
      </c>
      <c r="I37" s="153">
        <v>4</v>
      </c>
      <c r="J37" s="154">
        <v>0</v>
      </c>
      <c r="K37" s="57"/>
      <c r="L37" s="155">
        <v>10</v>
      </c>
      <c r="M37" s="160">
        <v>28.571428571428573</v>
      </c>
      <c r="N37" s="149">
        <v>0</v>
      </c>
      <c r="O37" s="160">
        <v>28.571428571428573</v>
      </c>
    </row>
    <row r="38" spans="1:15">
      <c r="A38" s="148" t="s">
        <v>504</v>
      </c>
      <c r="B38" s="148" t="s">
        <v>492</v>
      </c>
      <c r="C38" s="149">
        <v>4</v>
      </c>
      <c r="D38" s="150">
        <v>42681</v>
      </c>
      <c r="E38" s="150">
        <v>42685</v>
      </c>
      <c r="F38" s="148" t="s">
        <v>707</v>
      </c>
      <c r="G38" s="151">
        <v>14</v>
      </c>
      <c r="H38" s="152">
        <v>0</v>
      </c>
      <c r="I38" s="153">
        <v>0</v>
      </c>
      <c r="J38" s="154">
        <v>0</v>
      </c>
      <c r="K38" s="57"/>
      <c r="L38" s="155">
        <v>14</v>
      </c>
      <c r="M38" s="157">
        <v>0</v>
      </c>
      <c r="N38" s="57"/>
      <c r="O38" s="57"/>
    </row>
    <row r="39" spans="1:15">
      <c r="A39" s="163" t="s">
        <v>312</v>
      </c>
      <c r="B39" s="148" t="s">
        <v>49</v>
      </c>
      <c r="C39" s="149">
        <v>7</v>
      </c>
      <c r="D39" s="150">
        <v>42459</v>
      </c>
      <c r="E39" s="150">
        <v>42466</v>
      </c>
      <c r="F39" s="148" t="s">
        <v>50</v>
      </c>
      <c r="G39" s="151">
        <v>82</v>
      </c>
      <c r="H39" s="152">
        <v>36</v>
      </c>
      <c r="I39" s="153">
        <v>32</v>
      </c>
      <c r="J39" s="154">
        <v>3</v>
      </c>
      <c r="K39" s="158">
        <v>1</v>
      </c>
      <c r="L39" s="155">
        <v>11</v>
      </c>
      <c r="M39" s="161">
        <v>86.58536585365853</v>
      </c>
      <c r="N39" s="149">
        <v>0</v>
      </c>
      <c r="O39" s="161">
        <v>86.58536585365853</v>
      </c>
    </row>
    <row r="40" spans="1:15">
      <c r="A40" s="163" t="s">
        <v>317</v>
      </c>
      <c r="B40" s="148" t="s">
        <v>49</v>
      </c>
      <c r="C40" s="149">
        <v>7</v>
      </c>
      <c r="D40" s="150">
        <v>42473</v>
      </c>
      <c r="E40" s="150">
        <v>42480</v>
      </c>
      <c r="F40" s="148" t="s">
        <v>50</v>
      </c>
      <c r="G40" s="151">
        <v>82</v>
      </c>
      <c r="H40" s="152">
        <v>49</v>
      </c>
      <c r="I40" s="153">
        <v>32</v>
      </c>
      <c r="J40" s="154">
        <v>1</v>
      </c>
      <c r="K40" s="158">
        <v>1</v>
      </c>
      <c r="L40" s="155">
        <v>0</v>
      </c>
      <c r="M40" s="156">
        <v>100</v>
      </c>
      <c r="N40" s="149">
        <v>0</v>
      </c>
      <c r="O40" s="156">
        <v>100</v>
      </c>
    </row>
    <row r="41" spans="1:15">
      <c r="A41" s="148" t="s">
        <v>320</v>
      </c>
      <c r="B41" s="148" t="s">
        <v>49</v>
      </c>
      <c r="C41" s="149">
        <v>7</v>
      </c>
      <c r="D41" s="150">
        <v>42487</v>
      </c>
      <c r="E41" s="150">
        <v>42494</v>
      </c>
      <c r="F41" s="148" t="s">
        <v>50</v>
      </c>
      <c r="G41" s="151">
        <v>82</v>
      </c>
      <c r="H41" s="152">
        <v>8</v>
      </c>
      <c r="I41" s="153">
        <v>35</v>
      </c>
      <c r="J41" s="154">
        <v>3</v>
      </c>
      <c r="K41" s="57"/>
      <c r="L41" s="155">
        <v>36</v>
      </c>
      <c r="M41" s="160">
        <v>56.09756097560976</v>
      </c>
      <c r="N41" s="149">
        <v>0</v>
      </c>
      <c r="O41" s="160">
        <v>56.09756097560976</v>
      </c>
    </row>
    <row r="42" spans="1:15">
      <c r="A42" s="148" t="s">
        <v>323</v>
      </c>
      <c r="B42" s="148" t="s">
        <v>49</v>
      </c>
      <c r="C42" s="149">
        <v>7</v>
      </c>
      <c r="D42" s="150">
        <v>42501</v>
      </c>
      <c r="E42" s="150">
        <v>42508</v>
      </c>
      <c r="F42" s="148" t="s">
        <v>50</v>
      </c>
      <c r="G42" s="151">
        <v>82</v>
      </c>
      <c r="H42" s="152">
        <v>39</v>
      </c>
      <c r="I42" s="153">
        <v>1</v>
      </c>
      <c r="J42" s="154">
        <v>2</v>
      </c>
      <c r="K42" s="57"/>
      <c r="L42" s="155">
        <v>40</v>
      </c>
      <c r="M42" s="160">
        <v>51.219512195121951</v>
      </c>
      <c r="N42" s="149">
        <v>0</v>
      </c>
      <c r="O42" s="160">
        <v>51.219512195121951</v>
      </c>
    </row>
    <row r="43" spans="1:15">
      <c r="A43" s="148" t="s">
        <v>328</v>
      </c>
      <c r="B43" s="148" t="s">
        <v>49</v>
      </c>
      <c r="C43" s="149">
        <v>7</v>
      </c>
      <c r="D43" s="150">
        <v>42515</v>
      </c>
      <c r="E43" s="150">
        <v>42522</v>
      </c>
      <c r="F43" s="148" t="s">
        <v>50</v>
      </c>
      <c r="G43" s="151">
        <v>82</v>
      </c>
      <c r="H43" s="152">
        <v>22</v>
      </c>
      <c r="I43" s="153">
        <v>44</v>
      </c>
      <c r="J43" s="154">
        <v>0</v>
      </c>
      <c r="K43" s="158">
        <v>1</v>
      </c>
      <c r="L43" s="155">
        <v>16</v>
      </c>
      <c r="M43" s="161">
        <v>80.487804878048777</v>
      </c>
      <c r="N43" s="149">
        <v>11</v>
      </c>
      <c r="O43" s="156">
        <v>93.902439024390247</v>
      </c>
    </row>
    <row r="44" spans="1:15">
      <c r="A44" s="148" t="s">
        <v>331</v>
      </c>
      <c r="B44" s="148" t="s">
        <v>49</v>
      </c>
      <c r="C44" s="149">
        <v>7</v>
      </c>
      <c r="D44" s="150">
        <v>42529</v>
      </c>
      <c r="E44" s="150">
        <v>42536</v>
      </c>
      <c r="F44" s="148" t="s">
        <v>50</v>
      </c>
      <c r="G44" s="151">
        <v>82</v>
      </c>
      <c r="H44" s="152">
        <v>26</v>
      </c>
      <c r="I44" s="153">
        <v>28</v>
      </c>
      <c r="J44" s="154">
        <v>4</v>
      </c>
      <c r="K44" s="57"/>
      <c r="L44" s="155">
        <v>24</v>
      </c>
      <c r="M44" s="159">
        <v>70.731707317073173</v>
      </c>
      <c r="N44" s="149">
        <v>0</v>
      </c>
      <c r="O44" s="159">
        <v>70.731707317073173</v>
      </c>
    </row>
    <row r="45" spans="1:15">
      <c r="A45" s="148" t="s">
        <v>335</v>
      </c>
      <c r="B45" s="148" t="s">
        <v>49</v>
      </c>
      <c r="C45" s="149">
        <v>7</v>
      </c>
      <c r="D45" s="150">
        <v>42543</v>
      </c>
      <c r="E45" s="150">
        <v>42550</v>
      </c>
      <c r="F45" s="148" t="s">
        <v>50</v>
      </c>
      <c r="G45" s="151">
        <v>82</v>
      </c>
      <c r="H45" s="152">
        <v>46</v>
      </c>
      <c r="I45" s="153">
        <v>24</v>
      </c>
      <c r="J45" s="154">
        <v>1</v>
      </c>
      <c r="K45" s="57"/>
      <c r="L45" s="155">
        <v>11</v>
      </c>
      <c r="M45" s="161">
        <v>86.58536585365853</v>
      </c>
      <c r="N45" s="149">
        <v>0</v>
      </c>
      <c r="O45" s="161">
        <v>86.58536585365853</v>
      </c>
    </row>
    <row r="46" spans="1:15">
      <c r="A46" s="148" t="s">
        <v>338</v>
      </c>
      <c r="B46" s="148" t="s">
        <v>49</v>
      </c>
      <c r="C46" s="149">
        <v>7</v>
      </c>
      <c r="D46" s="150">
        <v>42557</v>
      </c>
      <c r="E46" s="150">
        <v>42564</v>
      </c>
      <c r="F46" s="148" t="s">
        <v>50</v>
      </c>
      <c r="G46" s="151">
        <v>82</v>
      </c>
      <c r="H46" s="152">
        <v>0</v>
      </c>
      <c r="I46" s="153">
        <v>7</v>
      </c>
      <c r="J46" s="154">
        <v>2</v>
      </c>
      <c r="K46" s="57"/>
      <c r="L46" s="155">
        <v>73</v>
      </c>
      <c r="M46" s="162">
        <v>10.97560975609756</v>
      </c>
      <c r="N46" s="149">
        <v>0</v>
      </c>
      <c r="O46" s="162">
        <v>10.97560975609756</v>
      </c>
    </row>
    <row r="47" spans="1:15">
      <c r="A47" s="148" t="s">
        <v>342</v>
      </c>
      <c r="B47" s="148" t="s">
        <v>49</v>
      </c>
      <c r="C47" s="149">
        <v>7</v>
      </c>
      <c r="D47" s="150">
        <v>42571</v>
      </c>
      <c r="E47" s="150">
        <v>42578</v>
      </c>
      <c r="F47" s="148" t="s">
        <v>50</v>
      </c>
      <c r="G47" s="151">
        <v>82</v>
      </c>
      <c r="H47" s="152">
        <v>10</v>
      </c>
      <c r="I47" s="153">
        <v>3</v>
      </c>
      <c r="J47" s="154">
        <v>0</v>
      </c>
      <c r="K47" s="57"/>
      <c r="L47" s="155">
        <v>69</v>
      </c>
      <c r="M47" s="162">
        <v>15.853658536585364</v>
      </c>
      <c r="N47" s="149">
        <v>0</v>
      </c>
      <c r="O47" s="162">
        <v>15.853658536585364</v>
      </c>
    </row>
    <row r="48" spans="1:15">
      <c r="A48" s="148" t="s">
        <v>347</v>
      </c>
      <c r="B48" s="148" t="s">
        <v>49</v>
      </c>
      <c r="C48" s="149">
        <v>7</v>
      </c>
      <c r="D48" s="150">
        <v>42585</v>
      </c>
      <c r="E48" s="150">
        <v>42592</v>
      </c>
      <c r="F48" s="148" t="s">
        <v>50</v>
      </c>
      <c r="G48" s="151">
        <v>82</v>
      </c>
      <c r="H48" s="152">
        <v>0</v>
      </c>
      <c r="I48" s="153">
        <v>5</v>
      </c>
      <c r="J48" s="154">
        <v>1</v>
      </c>
      <c r="K48" s="57"/>
      <c r="L48" s="155">
        <v>76</v>
      </c>
      <c r="M48" s="157">
        <v>7.3170731707317067</v>
      </c>
      <c r="N48" s="149">
        <v>0</v>
      </c>
      <c r="O48" s="157">
        <v>7.3170731707317067</v>
      </c>
    </row>
    <row r="49" spans="1:15">
      <c r="A49" s="148" t="s">
        <v>351</v>
      </c>
      <c r="B49" s="148" t="s">
        <v>49</v>
      </c>
      <c r="C49" s="149">
        <v>7</v>
      </c>
      <c r="D49" s="150">
        <v>42599</v>
      </c>
      <c r="E49" s="150">
        <v>42606</v>
      </c>
      <c r="F49" s="148" t="s">
        <v>50</v>
      </c>
      <c r="G49" s="151">
        <v>82</v>
      </c>
      <c r="H49" s="152">
        <v>46</v>
      </c>
      <c r="I49" s="153">
        <v>15</v>
      </c>
      <c r="J49" s="154">
        <v>0</v>
      </c>
      <c r="K49" s="158">
        <v>3</v>
      </c>
      <c r="L49" s="155">
        <v>21</v>
      </c>
      <c r="M49" s="159">
        <v>74.390243902439039</v>
      </c>
      <c r="N49" s="149">
        <v>0</v>
      </c>
      <c r="O49" s="159">
        <v>74.390243902439039</v>
      </c>
    </row>
    <row r="50" spans="1:15">
      <c r="A50" s="148" t="s">
        <v>354</v>
      </c>
      <c r="B50" s="148" t="s">
        <v>49</v>
      </c>
      <c r="C50" s="149">
        <v>7</v>
      </c>
      <c r="D50" s="150">
        <v>42613</v>
      </c>
      <c r="E50" s="150">
        <v>42620</v>
      </c>
      <c r="F50" s="148" t="s">
        <v>50</v>
      </c>
      <c r="G50" s="151">
        <v>82</v>
      </c>
      <c r="H50" s="152">
        <v>26</v>
      </c>
      <c r="I50" s="153">
        <v>11</v>
      </c>
      <c r="J50" s="154">
        <v>1</v>
      </c>
      <c r="K50" s="57"/>
      <c r="L50" s="155">
        <v>44</v>
      </c>
      <c r="M50" s="160">
        <v>46.341463414634148</v>
      </c>
      <c r="N50" s="149">
        <v>0</v>
      </c>
      <c r="O50" s="160">
        <v>46.341463414634148</v>
      </c>
    </row>
    <row r="51" spans="1:15">
      <c r="A51" s="148" t="s">
        <v>358</v>
      </c>
      <c r="B51" s="148" t="s">
        <v>49</v>
      </c>
      <c r="C51" s="149">
        <v>7</v>
      </c>
      <c r="D51" s="150">
        <v>42627</v>
      </c>
      <c r="E51" s="150">
        <v>42634</v>
      </c>
      <c r="F51" s="148" t="s">
        <v>50</v>
      </c>
      <c r="G51" s="151">
        <v>82</v>
      </c>
      <c r="H51" s="152">
        <v>37</v>
      </c>
      <c r="I51" s="153">
        <v>22</v>
      </c>
      <c r="J51" s="154">
        <v>1</v>
      </c>
      <c r="K51" s="158">
        <v>2</v>
      </c>
      <c r="L51" s="155">
        <v>22</v>
      </c>
      <c r="M51" s="159">
        <v>73.170731707317088</v>
      </c>
      <c r="N51" s="149">
        <v>13</v>
      </c>
      <c r="O51" s="161">
        <v>89.024390243902431</v>
      </c>
    </row>
    <row r="52" spans="1:15">
      <c r="A52" s="148" t="s">
        <v>361</v>
      </c>
      <c r="B52" s="148" t="s">
        <v>49</v>
      </c>
      <c r="C52" s="149">
        <v>7</v>
      </c>
      <c r="D52" s="150">
        <v>42641</v>
      </c>
      <c r="E52" s="150">
        <v>42648</v>
      </c>
      <c r="F52" s="148" t="s">
        <v>50</v>
      </c>
      <c r="G52" s="151">
        <v>82</v>
      </c>
      <c r="H52" s="152">
        <v>16</v>
      </c>
      <c r="I52" s="153">
        <v>23</v>
      </c>
      <c r="J52" s="154">
        <v>2</v>
      </c>
      <c r="K52" s="158">
        <v>2</v>
      </c>
      <c r="L52" s="155">
        <v>41</v>
      </c>
      <c r="M52" s="160">
        <v>50</v>
      </c>
      <c r="N52" s="149">
        <v>20</v>
      </c>
      <c r="O52" s="159">
        <v>74.390243902439039</v>
      </c>
    </row>
    <row r="53" spans="1:15">
      <c r="A53" s="148" t="s">
        <v>365</v>
      </c>
      <c r="B53" s="148" t="s">
        <v>49</v>
      </c>
      <c r="C53" s="149">
        <v>7</v>
      </c>
      <c r="D53" s="150">
        <v>42655</v>
      </c>
      <c r="E53" s="150">
        <v>42662</v>
      </c>
      <c r="F53" s="148" t="s">
        <v>50</v>
      </c>
      <c r="G53" s="151">
        <v>82</v>
      </c>
      <c r="H53" s="152">
        <v>23</v>
      </c>
      <c r="I53" s="153">
        <v>6</v>
      </c>
      <c r="J53" s="154">
        <v>0</v>
      </c>
      <c r="K53" s="57"/>
      <c r="L53" s="155">
        <v>53</v>
      </c>
      <c r="M53" s="160">
        <v>35.365853658536587</v>
      </c>
      <c r="N53" s="149">
        <v>0</v>
      </c>
      <c r="O53" s="160">
        <v>35.365853658536587</v>
      </c>
    </row>
    <row r="54" spans="1:15">
      <c r="A54" s="148" t="s">
        <v>369</v>
      </c>
      <c r="B54" s="148" t="s">
        <v>49</v>
      </c>
      <c r="C54" s="149">
        <v>7</v>
      </c>
      <c r="D54" s="150">
        <v>42669</v>
      </c>
      <c r="E54" s="150">
        <v>42676</v>
      </c>
      <c r="F54" s="148" t="s">
        <v>50</v>
      </c>
      <c r="G54" s="151">
        <v>82</v>
      </c>
      <c r="H54" s="152">
        <v>0</v>
      </c>
      <c r="I54" s="153">
        <v>2</v>
      </c>
      <c r="J54" s="154">
        <v>0</v>
      </c>
      <c r="K54" s="57"/>
      <c r="L54" s="155">
        <v>80</v>
      </c>
      <c r="M54" s="157">
        <v>2.4390243902439024</v>
      </c>
      <c r="N54" s="57"/>
      <c r="O54" s="57"/>
    </row>
    <row r="55" spans="1:15">
      <c r="A55" s="148" t="s">
        <v>373</v>
      </c>
      <c r="B55" s="148" t="s">
        <v>49</v>
      </c>
      <c r="C55" s="149">
        <v>7</v>
      </c>
      <c r="D55" s="150">
        <v>42683</v>
      </c>
      <c r="E55" s="150">
        <v>42690</v>
      </c>
      <c r="F55" s="148" t="s">
        <v>50</v>
      </c>
      <c r="G55" s="151">
        <v>82</v>
      </c>
      <c r="H55" s="152">
        <v>10</v>
      </c>
      <c r="I55" s="153">
        <v>0</v>
      </c>
      <c r="J55" s="154">
        <v>0</v>
      </c>
      <c r="K55" s="57"/>
      <c r="L55" s="155">
        <v>72</v>
      </c>
      <c r="M55" s="162">
        <v>12.195121951219512</v>
      </c>
      <c r="N55" s="149">
        <v>0</v>
      </c>
      <c r="O55" s="162">
        <v>12.195121951219512</v>
      </c>
    </row>
    <row r="56" spans="1:15">
      <c r="A56" s="148" t="s">
        <v>48</v>
      </c>
      <c r="B56" s="148" t="s">
        <v>49</v>
      </c>
      <c r="C56" s="149">
        <v>7</v>
      </c>
      <c r="D56" s="150">
        <v>42697</v>
      </c>
      <c r="E56" s="150">
        <v>42704</v>
      </c>
      <c r="F56" s="148" t="s">
        <v>50</v>
      </c>
      <c r="G56" s="151">
        <v>82</v>
      </c>
      <c r="H56" s="152">
        <v>10</v>
      </c>
      <c r="I56" s="153">
        <v>1</v>
      </c>
      <c r="J56" s="154">
        <v>1</v>
      </c>
      <c r="K56" s="57"/>
      <c r="L56" s="155">
        <v>70</v>
      </c>
      <c r="M56" s="162">
        <v>14.634146341463413</v>
      </c>
      <c r="N56" s="149">
        <v>0</v>
      </c>
      <c r="O56" s="162">
        <v>14.634146341463413</v>
      </c>
    </row>
    <row r="57" spans="1:15">
      <c r="A57" s="148" t="s">
        <v>56</v>
      </c>
      <c r="B57" s="148" t="s">
        <v>49</v>
      </c>
      <c r="C57" s="149">
        <v>7</v>
      </c>
      <c r="D57" s="150">
        <v>42711</v>
      </c>
      <c r="E57" s="150">
        <v>42718</v>
      </c>
      <c r="F57" s="148" t="s">
        <v>50</v>
      </c>
      <c r="G57" s="151">
        <v>82</v>
      </c>
      <c r="H57" s="152">
        <v>9</v>
      </c>
      <c r="I57" s="153">
        <v>4</v>
      </c>
      <c r="J57" s="154">
        <v>0</v>
      </c>
      <c r="K57" s="57"/>
      <c r="L57" s="155">
        <v>69</v>
      </c>
      <c r="M57" s="162">
        <v>15.853658536585364</v>
      </c>
      <c r="N57" s="149">
        <v>0</v>
      </c>
      <c r="O57" s="162">
        <v>15.853658536585364</v>
      </c>
    </row>
    <row r="58" spans="1:15">
      <c r="A58" s="148" t="s">
        <v>60</v>
      </c>
      <c r="B58" s="148" t="s">
        <v>49</v>
      </c>
      <c r="C58" s="149">
        <v>7</v>
      </c>
      <c r="D58" s="150">
        <v>42725</v>
      </c>
      <c r="E58" s="150">
        <v>42732</v>
      </c>
      <c r="F58" s="148" t="s">
        <v>50</v>
      </c>
      <c r="G58" s="151">
        <v>82</v>
      </c>
      <c r="H58" s="152">
        <v>0</v>
      </c>
      <c r="I58" s="153">
        <v>0</v>
      </c>
      <c r="J58" s="154">
        <v>1</v>
      </c>
      <c r="K58" s="57"/>
      <c r="L58" s="155">
        <v>81</v>
      </c>
      <c r="M58" s="157">
        <v>1.2195121951219512</v>
      </c>
      <c r="N58" s="149">
        <v>0</v>
      </c>
      <c r="O58" s="157">
        <v>1.2195121951219512</v>
      </c>
    </row>
    <row r="59" spans="1:15">
      <c r="A59" s="163" t="s">
        <v>313</v>
      </c>
      <c r="B59" s="148" t="s">
        <v>314</v>
      </c>
      <c r="C59" s="149">
        <v>7</v>
      </c>
      <c r="D59" s="150">
        <v>42461</v>
      </c>
      <c r="E59" s="150">
        <v>42468</v>
      </c>
      <c r="F59" s="148" t="s">
        <v>50</v>
      </c>
      <c r="G59" s="151">
        <v>74</v>
      </c>
      <c r="H59" s="152">
        <v>16</v>
      </c>
      <c r="I59" s="153">
        <v>9</v>
      </c>
      <c r="J59" s="154">
        <v>2</v>
      </c>
      <c r="K59" s="57"/>
      <c r="L59" s="155">
        <v>47</v>
      </c>
      <c r="M59" s="160">
        <v>36.486486486486484</v>
      </c>
      <c r="N59" s="149">
        <v>0</v>
      </c>
      <c r="O59" s="160">
        <v>36.486486486486484</v>
      </c>
    </row>
    <row r="60" spans="1:15">
      <c r="A60" s="148" t="s">
        <v>332</v>
      </c>
      <c r="B60" s="148" t="s">
        <v>314</v>
      </c>
      <c r="C60" s="149">
        <v>7</v>
      </c>
      <c r="D60" s="150">
        <v>42531</v>
      </c>
      <c r="E60" s="150">
        <v>42538</v>
      </c>
      <c r="F60" s="148" t="s">
        <v>50</v>
      </c>
      <c r="G60" s="151">
        <v>74</v>
      </c>
      <c r="H60" s="152">
        <v>0</v>
      </c>
      <c r="I60" s="153">
        <v>5</v>
      </c>
      <c r="J60" s="154">
        <v>0</v>
      </c>
      <c r="K60" s="57"/>
      <c r="L60" s="155">
        <v>69</v>
      </c>
      <c r="M60" s="157">
        <v>6.756756756756757</v>
      </c>
      <c r="N60" s="57"/>
      <c r="O60" s="57"/>
    </row>
    <row r="61" spans="1:15">
      <c r="A61" s="148" t="s">
        <v>343</v>
      </c>
      <c r="B61" s="148" t="s">
        <v>314</v>
      </c>
      <c r="C61" s="149">
        <v>7</v>
      </c>
      <c r="D61" s="150">
        <v>42573</v>
      </c>
      <c r="E61" s="150">
        <v>42580</v>
      </c>
      <c r="F61" s="148" t="s">
        <v>50</v>
      </c>
      <c r="G61" s="151">
        <v>74</v>
      </c>
      <c r="H61" s="152">
        <v>16</v>
      </c>
      <c r="I61" s="153">
        <v>4</v>
      </c>
      <c r="J61" s="154">
        <v>0</v>
      </c>
      <c r="K61" s="57"/>
      <c r="L61" s="155">
        <v>54</v>
      </c>
      <c r="M61" s="160">
        <v>27.027027027027028</v>
      </c>
      <c r="N61" s="149">
        <v>0</v>
      </c>
      <c r="O61" s="160">
        <v>27.027027027027028</v>
      </c>
    </row>
    <row r="62" spans="1:15">
      <c r="A62" s="148" t="s">
        <v>348</v>
      </c>
      <c r="B62" s="148" t="s">
        <v>314</v>
      </c>
      <c r="C62" s="149">
        <v>7</v>
      </c>
      <c r="D62" s="150">
        <v>42587</v>
      </c>
      <c r="E62" s="150">
        <v>42594</v>
      </c>
      <c r="F62" s="148" t="s">
        <v>50</v>
      </c>
      <c r="G62" s="151">
        <v>74</v>
      </c>
      <c r="H62" s="152">
        <v>16</v>
      </c>
      <c r="I62" s="153">
        <v>0</v>
      </c>
      <c r="J62" s="154">
        <v>0</v>
      </c>
      <c r="K62" s="57"/>
      <c r="L62" s="155">
        <v>58</v>
      </c>
      <c r="M62" s="160">
        <v>21.621621621621621</v>
      </c>
      <c r="N62" s="149">
        <v>0</v>
      </c>
      <c r="O62" s="160">
        <v>21.621621621621621</v>
      </c>
    </row>
    <row r="63" spans="1:15">
      <c r="A63" s="148" t="s">
        <v>355</v>
      </c>
      <c r="B63" s="148" t="s">
        <v>314</v>
      </c>
      <c r="C63" s="149">
        <v>7</v>
      </c>
      <c r="D63" s="150">
        <v>42615</v>
      </c>
      <c r="E63" s="150">
        <v>42622</v>
      </c>
      <c r="F63" s="148" t="s">
        <v>50</v>
      </c>
      <c r="G63" s="151">
        <v>74</v>
      </c>
      <c r="H63" s="152">
        <v>0</v>
      </c>
      <c r="I63" s="153">
        <v>10</v>
      </c>
      <c r="J63" s="154">
        <v>5</v>
      </c>
      <c r="K63" s="57"/>
      <c r="L63" s="155">
        <v>59</v>
      </c>
      <c r="M63" s="160">
        <v>20.27027027027027</v>
      </c>
      <c r="N63" s="149">
        <v>0</v>
      </c>
      <c r="O63" s="160">
        <v>20.27027027027027</v>
      </c>
    </row>
    <row r="64" spans="1:15">
      <c r="A64" s="148" t="s">
        <v>322</v>
      </c>
      <c r="B64" s="148" t="s">
        <v>52</v>
      </c>
      <c r="C64" s="149">
        <v>7</v>
      </c>
      <c r="D64" s="150">
        <v>42499</v>
      </c>
      <c r="E64" s="150">
        <v>42506</v>
      </c>
      <c r="F64" s="148" t="s">
        <v>50</v>
      </c>
      <c r="G64" s="151">
        <v>82</v>
      </c>
      <c r="H64" s="152">
        <v>21</v>
      </c>
      <c r="I64" s="153">
        <v>26</v>
      </c>
      <c r="J64" s="154">
        <v>10</v>
      </c>
      <c r="K64" s="57"/>
      <c r="L64" s="155">
        <v>25</v>
      </c>
      <c r="M64" s="160">
        <v>69.512195121951223</v>
      </c>
      <c r="N64" s="149">
        <v>0</v>
      </c>
      <c r="O64" s="160">
        <v>69.512195121951223</v>
      </c>
    </row>
    <row r="65" spans="1:15">
      <c r="A65" s="148" t="s">
        <v>337</v>
      </c>
      <c r="B65" s="148" t="s">
        <v>52</v>
      </c>
      <c r="C65" s="149">
        <v>7</v>
      </c>
      <c r="D65" s="150">
        <v>42555</v>
      </c>
      <c r="E65" s="150">
        <v>42562</v>
      </c>
      <c r="F65" s="148" t="s">
        <v>50</v>
      </c>
      <c r="G65" s="151">
        <v>82</v>
      </c>
      <c r="H65" s="152">
        <v>22</v>
      </c>
      <c r="I65" s="153">
        <v>27</v>
      </c>
      <c r="J65" s="154">
        <v>6</v>
      </c>
      <c r="K65" s="158">
        <v>1</v>
      </c>
      <c r="L65" s="155">
        <v>27</v>
      </c>
      <c r="M65" s="160">
        <v>67.073170731707322</v>
      </c>
      <c r="N65" s="149">
        <v>0</v>
      </c>
      <c r="O65" s="160">
        <v>67.073170731707322</v>
      </c>
    </row>
    <row r="66" spans="1:15">
      <c r="A66" s="148" t="s">
        <v>341</v>
      </c>
      <c r="B66" s="148" t="s">
        <v>52</v>
      </c>
      <c r="C66" s="149">
        <v>7</v>
      </c>
      <c r="D66" s="150">
        <v>42569</v>
      </c>
      <c r="E66" s="150">
        <v>42576</v>
      </c>
      <c r="F66" s="148" t="s">
        <v>50</v>
      </c>
      <c r="G66" s="151">
        <v>82</v>
      </c>
      <c r="H66" s="152">
        <v>24</v>
      </c>
      <c r="I66" s="153">
        <v>16</v>
      </c>
      <c r="J66" s="154">
        <v>0</v>
      </c>
      <c r="K66" s="57"/>
      <c r="L66" s="155">
        <v>42</v>
      </c>
      <c r="M66" s="160">
        <v>48.780487804878049</v>
      </c>
      <c r="N66" s="149">
        <v>0</v>
      </c>
      <c r="O66" s="160">
        <v>48.780487804878049</v>
      </c>
    </row>
    <row r="67" spans="1:15">
      <c r="A67" s="148" t="s">
        <v>346</v>
      </c>
      <c r="B67" s="148" t="s">
        <v>52</v>
      </c>
      <c r="C67" s="149">
        <v>7</v>
      </c>
      <c r="D67" s="150">
        <v>42583</v>
      </c>
      <c r="E67" s="150">
        <v>42590</v>
      </c>
      <c r="F67" s="148" t="s">
        <v>50</v>
      </c>
      <c r="G67" s="151">
        <v>82</v>
      </c>
      <c r="H67" s="152">
        <v>7</v>
      </c>
      <c r="I67" s="153">
        <v>12</v>
      </c>
      <c r="J67" s="154">
        <v>0</v>
      </c>
      <c r="K67" s="57"/>
      <c r="L67" s="155">
        <v>63</v>
      </c>
      <c r="M67" s="160">
        <v>23.170731707317074</v>
      </c>
      <c r="N67" s="149">
        <v>0</v>
      </c>
      <c r="O67" s="160">
        <v>23.170731707317074</v>
      </c>
    </row>
    <row r="68" spans="1:15">
      <c r="A68" s="148" t="s">
        <v>360</v>
      </c>
      <c r="B68" s="148" t="s">
        <v>52</v>
      </c>
      <c r="C68" s="149">
        <v>7</v>
      </c>
      <c r="D68" s="150">
        <v>42639</v>
      </c>
      <c r="E68" s="150">
        <v>42646</v>
      </c>
      <c r="F68" s="148" t="s">
        <v>50</v>
      </c>
      <c r="G68" s="151">
        <v>82</v>
      </c>
      <c r="H68" s="152">
        <v>48</v>
      </c>
      <c r="I68" s="153">
        <v>10</v>
      </c>
      <c r="J68" s="154">
        <v>0</v>
      </c>
      <c r="K68" s="57"/>
      <c r="L68" s="155">
        <v>24</v>
      </c>
      <c r="M68" s="159">
        <v>70.731707317073173</v>
      </c>
      <c r="N68" s="149">
        <v>9</v>
      </c>
      <c r="O68" s="161">
        <v>81.707317073170728</v>
      </c>
    </row>
    <row r="69" spans="1:15">
      <c r="A69" s="148" t="s">
        <v>364</v>
      </c>
      <c r="B69" s="148" t="s">
        <v>52</v>
      </c>
      <c r="C69" s="149">
        <v>7</v>
      </c>
      <c r="D69" s="150">
        <v>42653</v>
      </c>
      <c r="E69" s="150">
        <v>42660</v>
      </c>
      <c r="F69" s="148" t="s">
        <v>50</v>
      </c>
      <c r="G69" s="151">
        <v>82</v>
      </c>
      <c r="H69" s="152">
        <v>39</v>
      </c>
      <c r="I69" s="153">
        <v>5</v>
      </c>
      <c r="J69" s="154">
        <v>0</v>
      </c>
      <c r="K69" s="57"/>
      <c r="L69" s="155">
        <v>38</v>
      </c>
      <c r="M69" s="160">
        <v>53.658536585365852</v>
      </c>
      <c r="N69" s="149">
        <v>0</v>
      </c>
      <c r="O69" s="160">
        <v>53.658536585365852</v>
      </c>
    </row>
    <row r="70" spans="1:15">
      <c r="A70" s="148" t="s">
        <v>368</v>
      </c>
      <c r="B70" s="148" t="s">
        <v>52</v>
      </c>
      <c r="C70" s="149">
        <v>7</v>
      </c>
      <c r="D70" s="150">
        <v>42667</v>
      </c>
      <c r="E70" s="150">
        <v>42674</v>
      </c>
      <c r="F70" s="148" t="s">
        <v>50</v>
      </c>
      <c r="G70" s="151">
        <v>82</v>
      </c>
      <c r="H70" s="152">
        <v>0</v>
      </c>
      <c r="I70" s="153">
        <v>0</v>
      </c>
      <c r="J70" s="154">
        <v>0</v>
      </c>
      <c r="K70" s="57"/>
      <c r="L70" s="155">
        <v>82</v>
      </c>
      <c r="M70" s="157">
        <v>0</v>
      </c>
      <c r="N70" s="149">
        <v>0</v>
      </c>
      <c r="O70" s="157">
        <v>0</v>
      </c>
    </row>
    <row r="71" spans="1:15">
      <c r="A71" s="163" t="s">
        <v>372</v>
      </c>
      <c r="B71" s="148" t="s">
        <v>52</v>
      </c>
      <c r="C71" s="149">
        <v>7</v>
      </c>
      <c r="D71" s="150">
        <v>42681</v>
      </c>
      <c r="E71" s="150">
        <v>42688</v>
      </c>
      <c r="F71" s="148" t="s">
        <v>50</v>
      </c>
      <c r="G71" s="151">
        <v>82</v>
      </c>
      <c r="H71" s="152">
        <v>79</v>
      </c>
      <c r="I71" s="153">
        <v>0</v>
      </c>
      <c r="J71" s="154">
        <v>0</v>
      </c>
      <c r="K71" s="158">
        <v>1</v>
      </c>
      <c r="L71" s="155">
        <v>3</v>
      </c>
      <c r="M71" s="156">
        <v>96.341463414634148</v>
      </c>
      <c r="N71" s="149">
        <v>2</v>
      </c>
      <c r="O71" s="156">
        <v>98.780487804878049</v>
      </c>
    </row>
    <row r="72" spans="1:15">
      <c r="A72" s="148" t="s">
        <v>376</v>
      </c>
      <c r="B72" s="148" t="s">
        <v>52</v>
      </c>
      <c r="C72" s="149">
        <v>7</v>
      </c>
      <c r="D72" s="150">
        <v>42695</v>
      </c>
      <c r="E72" s="150">
        <v>42702</v>
      </c>
      <c r="F72" s="148" t="s">
        <v>50</v>
      </c>
      <c r="G72" s="151">
        <v>82</v>
      </c>
      <c r="H72" s="152">
        <v>0</v>
      </c>
      <c r="I72" s="153">
        <v>0</v>
      </c>
      <c r="J72" s="154">
        <v>0</v>
      </c>
      <c r="K72" s="57"/>
      <c r="L72" s="155">
        <v>82</v>
      </c>
      <c r="M72" s="157">
        <v>0</v>
      </c>
      <c r="N72" s="57"/>
      <c r="O72" s="57"/>
    </row>
    <row r="73" spans="1:15">
      <c r="A73" s="148" t="s">
        <v>55</v>
      </c>
      <c r="B73" s="148" t="s">
        <v>52</v>
      </c>
      <c r="C73" s="149">
        <v>7</v>
      </c>
      <c r="D73" s="150">
        <v>42709</v>
      </c>
      <c r="E73" s="150">
        <v>42716</v>
      </c>
      <c r="F73" s="148" t="s">
        <v>50</v>
      </c>
      <c r="G73" s="151">
        <v>82</v>
      </c>
      <c r="H73" s="152">
        <v>15</v>
      </c>
      <c r="I73" s="153">
        <v>9</v>
      </c>
      <c r="J73" s="154">
        <v>0</v>
      </c>
      <c r="K73" s="57"/>
      <c r="L73" s="155">
        <v>58</v>
      </c>
      <c r="M73" s="160">
        <v>29.268292682926827</v>
      </c>
      <c r="N73" s="149">
        <v>0</v>
      </c>
      <c r="O73" s="160">
        <v>29.268292682926827</v>
      </c>
    </row>
    <row r="74" spans="1:15">
      <c r="A74" s="148" t="s">
        <v>59</v>
      </c>
      <c r="B74" s="148" t="s">
        <v>52</v>
      </c>
      <c r="C74" s="149">
        <v>7</v>
      </c>
      <c r="D74" s="150">
        <v>42723</v>
      </c>
      <c r="E74" s="150">
        <v>42730</v>
      </c>
      <c r="F74" s="148" t="s">
        <v>50</v>
      </c>
      <c r="G74" s="151">
        <v>82</v>
      </c>
      <c r="H74" s="152">
        <v>0</v>
      </c>
      <c r="I74" s="153">
        <v>6</v>
      </c>
      <c r="J74" s="154">
        <v>0</v>
      </c>
      <c r="K74" s="57"/>
      <c r="L74" s="155">
        <v>76</v>
      </c>
      <c r="M74" s="157">
        <v>7.3170731707317067</v>
      </c>
      <c r="N74" s="57"/>
      <c r="O74" s="57"/>
    </row>
    <row r="75" spans="1:15">
      <c r="A75" s="148" t="s">
        <v>330</v>
      </c>
      <c r="B75" s="148" t="s">
        <v>23</v>
      </c>
      <c r="C75" s="149">
        <v>7</v>
      </c>
      <c r="D75" s="150">
        <v>42527</v>
      </c>
      <c r="E75" s="150">
        <v>42534</v>
      </c>
      <c r="F75" s="148" t="s">
        <v>50</v>
      </c>
      <c r="G75" s="151">
        <v>82</v>
      </c>
      <c r="H75" s="152">
        <v>36</v>
      </c>
      <c r="I75" s="153">
        <v>26</v>
      </c>
      <c r="J75" s="154">
        <v>2</v>
      </c>
      <c r="K75" s="158">
        <v>11</v>
      </c>
      <c r="L75" s="155">
        <v>18</v>
      </c>
      <c r="M75" s="159">
        <v>78.048780487804876</v>
      </c>
      <c r="N75" s="149">
        <v>0</v>
      </c>
      <c r="O75" s="159">
        <v>78.048780487804876</v>
      </c>
    </row>
    <row r="76" spans="1:15">
      <c r="A76" s="148" t="s">
        <v>353</v>
      </c>
      <c r="B76" s="148" t="s">
        <v>23</v>
      </c>
      <c r="C76" s="149">
        <v>7</v>
      </c>
      <c r="D76" s="150">
        <v>42611</v>
      </c>
      <c r="E76" s="150">
        <v>42618</v>
      </c>
      <c r="F76" s="148" t="s">
        <v>50</v>
      </c>
      <c r="G76" s="151">
        <v>82</v>
      </c>
      <c r="H76" s="152">
        <v>36</v>
      </c>
      <c r="I76" s="153">
        <v>23</v>
      </c>
      <c r="J76" s="154">
        <v>1</v>
      </c>
      <c r="K76" s="158">
        <v>1</v>
      </c>
      <c r="L76" s="155">
        <v>22</v>
      </c>
      <c r="M76" s="159">
        <v>73.170731707317088</v>
      </c>
      <c r="N76" s="149">
        <v>0</v>
      </c>
      <c r="O76" s="159">
        <v>73.170731707317088</v>
      </c>
    </row>
    <row r="77" spans="1:15">
      <c r="A77" s="148" t="s">
        <v>324</v>
      </c>
      <c r="B77" s="148" t="s">
        <v>26</v>
      </c>
      <c r="C77" s="149">
        <v>7</v>
      </c>
      <c r="D77" s="150">
        <v>42502</v>
      </c>
      <c r="E77" s="150">
        <v>42509</v>
      </c>
      <c r="F77" s="148" t="s">
        <v>50</v>
      </c>
      <c r="G77" s="151">
        <v>79</v>
      </c>
      <c r="H77" s="152">
        <v>16</v>
      </c>
      <c r="I77" s="153">
        <v>40</v>
      </c>
      <c r="J77" s="154">
        <v>3</v>
      </c>
      <c r="K77" s="158">
        <v>1</v>
      </c>
      <c r="L77" s="155">
        <v>20</v>
      </c>
      <c r="M77" s="159">
        <v>74.683544303797461</v>
      </c>
      <c r="N77" s="149">
        <v>0</v>
      </c>
      <c r="O77" s="159">
        <v>74.683544303797461</v>
      </c>
    </row>
    <row r="78" spans="1:15">
      <c r="A78" s="148" t="s">
        <v>315</v>
      </c>
      <c r="B78" s="148" t="s">
        <v>49</v>
      </c>
      <c r="C78" s="149">
        <v>7</v>
      </c>
      <c r="D78" s="150">
        <v>42466</v>
      </c>
      <c r="E78" s="150">
        <v>42473</v>
      </c>
      <c r="F78" s="148" t="s">
        <v>53</v>
      </c>
      <c r="G78" s="151">
        <v>82</v>
      </c>
      <c r="H78" s="152">
        <v>46</v>
      </c>
      <c r="I78" s="153">
        <v>5</v>
      </c>
      <c r="J78" s="154">
        <v>0</v>
      </c>
      <c r="K78" s="57"/>
      <c r="L78" s="155">
        <v>31</v>
      </c>
      <c r="M78" s="160">
        <v>62.195121951219505</v>
      </c>
      <c r="N78" s="149">
        <v>0</v>
      </c>
      <c r="O78" s="160">
        <v>62.195121951219505</v>
      </c>
    </row>
    <row r="79" spans="1:15">
      <c r="A79" s="148" t="s">
        <v>318</v>
      </c>
      <c r="B79" s="148" t="s">
        <v>49</v>
      </c>
      <c r="C79" s="149">
        <v>7</v>
      </c>
      <c r="D79" s="150">
        <v>42480</v>
      </c>
      <c r="E79" s="150">
        <v>42487</v>
      </c>
      <c r="F79" s="148" t="s">
        <v>53</v>
      </c>
      <c r="G79" s="151">
        <v>82</v>
      </c>
      <c r="H79" s="152">
        <v>5</v>
      </c>
      <c r="I79" s="153">
        <v>14</v>
      </c>
      <c r="J79" s="154">
        <v>5</v>
      </c>
      <c r="K79" s="57"/>
      <c r="L79" s="155">
        <v>58</v>
      </c>
      <c r="M79" s="160">
        <v>29.268292682926827</v>
      </c>
      <c r="N79" s="149">
        <v>0</v>
      </c>
      <c r="O79" s="160">
        <v>29.268292682926827</v>
      </c>
    </row>
    <row r="80" spans="1:15">
      <c r="A80" s="148" t="s">
        <v>321</v>
      </c>
      <c r="B80" s="148" t="s">
        <v>49</v>
      </c>
      <c r="C80" s="149">
        <v>7</v>
      </c>
      <c r="D80" s="150">
        <v>42494</v>
      </c>
      <c r="E80" s="150">
        <v>42501</v>
      </c>
      <c r="F80" s="148" t="s">
        <v>53</v>
      </c>
      <c r="G80" s="151">
        <v>82</v>
      </c>
      <c r="H80" s="152">
        <v>2</v>
      </c>
      <c r="I80" s="153">
        <v>11</v>
      </c>
      <c r="J80" s="154">
        <v>2</v>
      </c>
      <c r="K80" s="57"/>
      <c r="L80" s="155">
        <v>67</v>
      </c>
      <c r="M80" s="162">
        <v>18.292682926829272</v>
      </c>
      <c r="N80" s="149">
        <v>0</v>
      </c>
      <c r="O80" s="162">
        <v>18.292682926829272</v>
      </c>
    </row>
    <row r="81" spans="1:15">
      <c r="A81" s="148" t="s">
        <v>326</v>
      </c>
      <c r="B81" s="148" t="s">
        <v>49</v>
      </c>
      <c r="C81" s="149">
        <v>7</v>
      </c>
      <c r="D81" s="150">
        <v>42508</v>
      </c>
      <c r="E81" s="150">
        <v>42515</v>
      </c>
      <c r="F81" s="148" t="s">
        <v>53</v>
      </c>
      <c r="G81" s="151">
        <v>82</v>
      </c>
      <c r="H81" s="152">
        <v>20</v>
      </c>
      <c r="I81" s="153">
        <v>5</v>
      </c>
      <c r="J81" s="154">
        <v>3</v>
      </c>
      <c r="K81" s="57"/>
      <c r="L81" s="155">
        <v>54</v>
      </c>
      <c r="M81" s="160">
        <v>34.146341463414636</v>
      </c>
      <c r="N81" s="149">
        <v>0</v>
      </c>
      <c r="O81" s="160">
        <v>34.146341463414636</v>
      </c>
    </row>
    <row r="82" spans="1:15">
      <c r="A82" s="148" t="s">
        <v>329</v>
      </c>
      <c r="B82" s="148" t="s">
        <v>49</v>
      </c>
      <c r="C82" s="149">
        <v>7</v>
      </c>
      <c r="D82" s="150">
        <v>42522</v>
      </c>
      <c r="E82" s="150">
        <v>42529</v>
      </c>
      <c r="F82" s="148" t="s">
        <v>53</v>
      </c>
      <c r="G82" s="151">
        <v>82</v>
      </c>
      <c r="H82" s="152">
        <v>21</v>
      </c>
      <c r="I82" s="153">
        <v>6</v>
      </c>
      <c r="J82" s="154">
        <v>6</v>
      </c>
      <c r="K82" s="57"/>
      <c r="L82" s="155">
        <v>49</v>
      </c>
      <c r="M82" s="160">
        <v>40.243902439024389</v>
      </c>
      <c r="N82" s="149">
        <v>13</v>
      </c>
      <c r="O82" s="160">
        <v>56.09756097560976</v>
      </c>
    </row>
    <row r="83" spans="1:15">
      <c r="A83" s="148" t="s">
        <v>334</v>
      </c>
      <c r="B83" s="148" t="s">
        <v>49</v>
      </c>
      <c r="C83" s="149">
        <v>7</v>
      </c>
      <c r="D83" s="150">
        <v>42536</v>
      </c>
      <c r="E83" s="150">
        <v>42543</v>
      </c>
      <c r="F83" s="148" t="s">
        <v>53</v>
      </c>
      <c r="G83" s="151">
        <v>82</v>
      </c>
      <c r="H83" s="152">
        <v>32</v>
      </c>
      <c r="I83" s="153">
        <v>20</v>
      </c>
      <c r="J83" s="154">
        <v>0</v>
      </c>
      <c r="K83" s="57"/>
      <c r="L83" s="155">
        <v>30</v>
      </c>
      <c r="M83" s="160">
        <v>63.414634146341456</v>
      </c>
      <c r="N83" s="149">
        <v>0</v>
      </c>
      <c r="O83" s="160">
        <v>63.414634146341456</v>
      </c>
    </row>
    <row r="84" spans="1:15">
      <c r="A84" s="148" t="s">
        <v>336</v>
      </c>
      <c r="B84" s="148" t="s">
        <v>49</v>
      </c>
      <c r="C84" s="149">
        <v>7</v>
      </c>
      <c r="D84" s="150">
        <v>42550</v>
      </c>
      <c r="E84" s="150">
        <v>42557</v>
      </c>
      <c r="F84" s="148" t="s">
        <v>53</v>
      </c>
      <c r="G84" s="151">
        <v>82</v>
      </c>
      <c r="H84" s="152">
        <v>21</v>
      </c>
      <c r="I84" s="153">
        <v>3</v>
      </c>
      <c r="J84" s="154">
        <v>1</v>
      </c>
      <c r="K84" s="57"/>
      <c r="L84" s="155">
        <v>57</v>
      </c>
      <c r="M84" s="160">
        <v>30.487804878048777</v>
      </c>
      <c r="N84" s="149">
        <v>0</v>
      </c>
      <c r="O84" s="160">
        <v>30.487804878048777</v>
      </c>
    </row>
    <row r="85" spans="1:15">
      <c r="A85" s="147" t="s">
        <v>340</v>
      </c>
      <c r="B85" s="148" t="s">
        <v>49</v>
      </c>
      <c r="C85" s="149">
        <v>7</v>
      </c>
      <c r="D85" s="150">
        <v>42564</v>
      </c>
      <c r="E85" s="150">
        <v>42571</v>
      </c>
      <c r="F85" s="148" t="s">
        <v>53</v>
      </c>
      <c r="G85" s="151">
        <v>82</v>
      </c>
      <c r="H85" s="152">
        <v>82</v>
      </c>
      <c r="I85" s="153">
        <v>0</v>
      </c>
      <c r="J85" s="154">
        <v>0</v>
      </c>
      <c r="K85" s="57"/>
      <c r="L85" s="155">
        <v>0</v>
      </c>
      <c r="M85" s="156">
        <v>100</v>
      </c>
      <c r="N85" s="149">
        <v>0</v>
      </c>
      <c r="O85" s="156">
        <v>100</v>
      </c>
    </row>
    <row r="86" spans="1:15">
      <c r="A86" s="148" t="s">
        <v>345</v>
      </c>
      <c r="B86" s="148" t="s">
        <v>49</v>
      </c>
      <c r="C86" s="149">
        <v>7</v>
      </c>
      <c r="D86" s="150">
        <v>42578</v>
      </c>
      <c r="E86" s="150">
        <v>42585</v>
      </c>
      <c r="F86" s="148" t="s">
        <v>53</v>
      </c>
      <c r="G86" s="151">
        <v>82</v>
      </c>
      <c r="H86" s="152">
        <v>55</v>
      </c>
      <c r="I86" s="153">
        <v>0</v>
      </c>
      <c r="J86" s="154">
        <v>2</v>
      </c>
      <c r="K86" s="57"/>
      <c r="L86" s="155">
        <v>25</v>
      </c>
      <c r="M86" s="160">
        <v>69.512195121951223</v>
      </c>
      <c r="N86" s="149">
        <v>0</v>
      </c>
      <c r="O86" s="160">
        <v>69.512195121951223</v>
      </c>
    </row>
    <row r="87" spans="1:15">
      <c r="A87" s="163" t="s">
        <v>350</v>
      </c>
      <c r="B87" s="148" t="s">
        <v>49</v>
      </c>
      <c r="C87" s="149">
        <v>7</v>
      </c>
      <c r="D87" s="150">
        <v>42592</v>
      </c>
      <c r="E87" s="150">
        <v>42599</v>
      </c>
      <c r="F87" s="148" t="s">
        <v>53</v>
      </c>
      <c r="G87" s="151">
        <v>82</v>
      </c>
      <c r="H87" s="152">
        <v>54</v>
      </c>
      <c r="I87" s="153">
        <v>23</v>
      </c>
      <c r="J87" s="154">
        <v>0</v>
      </c>
      <c r="K87" s="158">
        <v>11</v>
      </c>
      <c r="L87" s="155">
        <v>5</v>
      </c>
      <c r="M87" s="156">
        <v>93.902439024390247</v>
      </c>
      <c r="N87" s="149">
        <v>0</v>
      </c>
      <c r="O87" s="156">
        <v>93.902439024390247</v>
      </c>
    </row>
    <row r="88" spans="1:15">
      <c r="A88" s="148" t="s">
        <v>352</v>
      </c>
      <c r="B88" s="148" t="s">
        <v>49</v>
      </c>
      <c r="C88" s="149">
        <v>7</v>
      </c>
      <c r="D88" s="150">
        <v>42606</v>
      </c>
      <c r="E88" s="150">
        <v>42613</v>
      </c>
      <c r="F88" s="148" t="s">
        <v>53</v>
      </c>
      <c r="G88" s="151">
        <v>82</v>
      </c>
      <c r="H88" s="152">
        <v>18</v>
      </c>
      <c r="I88" s="153">
        <v>4</v>
      </c>
      <c r="J88" s="154">
        <v>0</v>
      </c>
      <c r="K88" s="57"/>
      <c r="L88" s="155">
        <v>60</v>
      </c>
      <c r="M88" s="160">
        <v>26.829268292682926</v>
      </c>
      <c r="N88" s="149">
        <v>0</v>
      </c>
      <c r="O88" s="160">
        <v>26.829268292682926</v>
      </c>
    </row>
    <row r="89" spans="1:15">
      <c r="A89" s="148" t="s">
        <v>357</v>
      </c>
      <c r="B89" s="148" t="s">
        <v>49</v>
      </c>
      <c r="C89" s="149">
        <v>7</v>
      </c>
      <c r="D89" s="150">
        <v>42620</v>
      </c>
      <c r="E89" s="150">
        <v>42627</v>
      </c>
      <c r="F89" s="148" t="s">
        <v>53</v>
      </c>
      <c r="G89" s="151">
        <v>82</v>
      </c>
      <c r="H89" s="152">
        <v>42</v>
      </c>
      <c r="I89" s="153">
        <v>18</v>
      </c>
      <c r="J89" s="154">
        <v>3</v>
      </c>
      <c r="K89" s="158">
        <v>4</v>
      </c>
      <c r="L89" s="155">
        <v>19</v>
      </c>
      <c r="M89" s="159">
        <v>76.829268292682912</v>
      </c>
      <c r="N89" s="149">
        <v>0</v>
      </c>
      <c r="O89" s="159">
        <v>76.829268292682912</v>
      </c>
    </row>
    <row r="90" spans="1:15">
      <c r="A90" s="148" t="s">
        <v>359</v>
      </c>
      <c r="B90" s="148" t="s">
        <v>49</v>
      </c>
      <c r="C90" s="149">
        <v>7</v>
      </c>
      <c r="D90" s="150">
        <v>42634</v>
      </c>
      <c r="E90" s="150">
        <v>42641</v>
      </c>
      <c r="F90" s="148" t="s">
        <v>53</v>
      </c>
      <c r="G90" s="151">
        <v>82</v>
      </c>
      <c r="H90" s="152">
        <v>40</v>
      </c>
      <c r="I90" s="153">
        <v>21</v>
      </c>
      <c r="J90" s="154">
        <v>3</v>
      </c>
      <c r="K90" s="57"/>
      <c r="L90" s="155">
        <v>18</v>
      </c>
      <c r="M90" s="159">
        <v>78.048780487804876</v>
      </c>
      <c r="N90" s="149">
        <v>0</v>
      </c>
      <c r="O90" s="159">
        <v>78.048780487804876</v>
      </c>
    </row>
    <row r="91" spans="1:15">
      <c r="A91" s="148" t="s">
        <v>363</v>
      </c>
      <c r="B91" s="148" t="s">
        <v>49</v>
      </c>
      <c r="C91" s="149">
        <v>7</v>
      </c>
      <c r="D91" s="150">
        <v>42648</v>
      </c>
      <c r="E91" s="150">
        <v>42655</v>
      </c>
      <c r="F91" s="148" t="s">
        <v>53</v>
      </c>
      <c r="G91" s="151">
        <v>82</v>
      </c>
      <c r="H91" s="152">
        <v>39</v>
      </c>
      <c r="I91" s="153">
        <v>4</v>
      </c>
      <c r="J91" s="154">
        <v>0</v>
      </c>
      <c r="K91" s="57"/>
      <c r="L91" s="155">
        <v>39</v>
      </c>
      <c r="M91" s="160">
        <v>52.439024390243901</v>
      </c>
      <c r="N91" s="149">
        <v>0</v>
      </c>
      <c r="O91" s="160">
        <v>52.439024390243901</v>
      </c>
    </row>
    <row r="92" spans="1:15">
      <c r="A92" s="147" t="s">
        <v>367</v>
      </c>
      <c r="B92" s="148" t="s">
        <v>49</v>
      </c>
      <c r="C92" s="149">
        <v>7</v>
      </c>
      <c r="D92" s="150">
        <v>42662</v>
      </c>
      <c r="E92" s="150">
        <v>42669</v>
      </c>
      <c r="F92" s="148" t="s">
        <v>53</v>
      </c>
      <c r="G92" s="151">
        <v>82</v>
      </c>
      <c r="H92" s="152">
        <v>82</v>
      </c>
      <c r="I92" s="153">
        <v>0</v>
      </c>
      <c r="J92" s="154">
        <v>0</v>
      </c>
      <c r="K92" s="57"/>
      <c r="L92" s="155">
        <v>0</v>
      </c>
      <c r="M92" s="156">
        <v>100</v>
      </c>
      <c r="N92" s="149">
        <v>0</v>
      </c>
      <c r="O92" s="156">
        <v>100</v>
      </c>
    </row>
    <row r="93" spans="1:15">
      <c r="A93" s="163" t="s">
        <v>371</v>
      </c>
      <c r="B93" s="148" t="s">
        <v>49</v>
      </c>
      <c r="C93" s="149">
        <v>7</v>
      </c>
      <c r="D93" s="150">
        <v>42676</v>
      </c>
      <c r="E93" s="150">
        <v>42683</v>
      </c>
      <c r="F93" s="148" t="s">
        <v>53</v>
      </c>
      <c r="G93" s="151">
        <v>82</v>
      </c>
      <c r="H93" s="152">
        <v>0</v>
      </c>
      <c r="I93" s="153">
        <v>5</v>
      </c>
      <c r="J93" s="154">
        <v>0</v>
      </c>
      <c r="K93" s="57"/>
      <c r="L93" s="155">
        <v>77</v>
      </c>
      <c r="M93" s="157">
        <v>6.0975609756097562</v>
      </c>
      <c r="N93" s="149">
        <v>0</v>
      </c>
      <c r="O93" s="157">
        <v>6.0975609756097562</v>
      </c>
    </row>
    <row r="94" spans="1:15">
      <c r="A94" s="163" t="s">
        <v>375</v>
      </c>
      <c r="B94" s="148" t="s">
        <v>49</v>
      </c>
      <c r="C94" s="149">
        <v>7</v>
      </c>
      <c r="D94" s="150">
        <v>42690</v>
      </c>
      <c r="E94" s="150">
        <v>42697</v>
      </c>
      <c r="F94" s="148" t="s">
        <v>53</v>
      </c>
      <c r="G94" s="151">
        <v>82</v>
      </c>
      <c r="H94" s="152">
        <v>0</v>
      </c>
      <c r="I94" s="153">
        <v>0</v>
      </c>
      <c r="J94" s="154">
        <v>0</v>
      </c>
      <c r="K94" s="57"/>
      <c r="L94" s="155">
        <v>82</v>
      </c>
      <c r="M94" s="157">
        <v>0</v>
      </c>
      <c r="N94" s="149">
        <v>0</v>
      </c>
      <c r="O94" s="157">
        <v>0</v>
      </c>
    </row>
    <row r="95" spans="1:15">
      <c r="A95" s="148" t="s">
        <v>54</v>
      </c>
      <c r="B95" s="148" t="s">
        <v>49</v>
      </c>
      <c r="C95" s="149">
        <v>7</v>
      </c>
      <c r="D95" s="150">
        <v>42704</v>
      </c>
      <c r="E95" s="150">
        <v>42711</v>
      </c>
      <c r="F95" s="148" t="s">
        <v>53</v>
      </c>
      <c r="G95" s="151">
        <v>82</v>
      </c>
      <c r="H95" s="152">
        <v>0</v>
      </c>
      <c r="I95" s="153">
        <v>4</v>
      </c>
      <c r="J95" s="154">
        <v>0</v>
      </c>
      <c r="K95" s="57"/>
      <c r="L95" s="155">
        <v>78</v>
      </c>
      <c r="M95" s="157">
        <v>4.8780487804878048</v>
      </c>
      <c r="N95" s="149">
        <v>0</v>
      </c>
      <c r="O95" s="157">
        <v>4.8780487804878048</v>
      </c>
    </row>
    <row r="96" spans="1:15">
      <c r="A96" s="148" t="s">
        <v>58</v>
      </c>
      <c r="B96" s="148" t="s">
        <v>49</v>
      </c>
      <c r="C96" s="149">
        <v>7</v>
      </c>
      <c r="D96" s="150">
        <v>42718</v>
      </c>
      <c r="E96" s="150">
        <v>42725</v>
      </c>
      <c r="F96" s="148" t="s">
        <v>53</v>
      </c>
      <c r="G96" s="151">
        <v>82</v>
      </c>
      <c r="H96" s="152">
        <v>0</v>
      </c>
      <c r="I96" s="153">
        <v>1</v>
      </c>
      <c r="J96" s="154">
        <v>0</v>
      </c>
      <c r="K96" s="57"/>
      <c r="L96" s="155">
        <v>81</v>
      </c>
      <c r="M96" s="157">
        <v>1.2195121951219512</v>
      </c>
      <c r="N96" s="57"/>
      <c r="O96" s="57"/>
    </row>
    <row r="97" spans="1:15">
      <c r="A97" s="148" t="s">
        <v>203</v>
      </c>
      <c r="B97" s="148" t="s">
        <v>49</v>
      </c>
      <c r="C97" s="149">
        <v>7</v>
      </c>
      <c r="D97" s="150">
        <v>42732</v>
      </c>
      <c r="E97" s="150">
        <v>42739</v>
      </c>
      <c r="F97" s="148" t="s">
        <v>53</v>
      </c>
      <c r="G97" s="151">
        <v>82</v>
      </c>
      <c r="H97" s="152">
        <v>0</v>
      </c>
      <c r="I97" s="153">
        <v>0</v>
      </c>
      <c r="J97" s="154">
        <v>0</v>
      </c>
      <c r="K97" s="57"/>
      <c r="L97" s="155">
        <v>82</v>
      </c>
      <c r="M97" s="157">
        <v>0</v>
      </c>
      <c r="N97" s="149">
        <v>0</v>
      </c>
      <c r="O97" s="157">
        <v>0</v>
      </c>
    </row>
    <row r="98" spans="1:15">
      <c r="A98" s="163" t="s">
        <v>316</v>
      </c>
      <c r="B98" s="148" t="s">
        <v>314</v>
      </c>
      <c r="C98" s="149">
        <v>7</v>
      </c>
      <c r="D98" s="150">
        <v>42468</v>
      </c>
      <c r="E98" s="150">
        <v>42475</v>
      </c>
      <c r="F98" s="148" t="s">
        <v>53</v>
      </c>
      <c r="G98" s="151">
        <v>74</v>
      </c>
      <c r="H98" s="152">
        <v>20</v>
      </c>
      <c r="I98" s="153">
        <v>10</v>
      </c>
      <c r="J98" s="154">
        <v>2</v>
      </c>
      <c r="K98" s="57"/>
      <c r="L98" s="155">
        <v>42</v>
      </c>
      <c r="M98" s="160">
        <v>43.243243243243242</v>
      </c>
      <c r="N98" s="149">
        <v>0</v>
      </c>
      <c r="O98" s="160">
        <v>43.243243243243242</v>
      </c>
    </row>
    <row r="99" spans="1:15">
      <c r="A99" s="148" t="s">
        <v>319</v>
      </c>
      <c r="B99" s="148" t="s">
        <v>314</v>
      </c>
      <c r="C99" s="149">
        <v>7</v>
      </c>
      <c r="D99" s="150">
        <v>42482</v>
      </c>
      <c r="E99" s="150">
        <v>42489</v>
      </c>
      <c r="F99" s="148" t="s">
        <v>53</v>
      </c>
      <c r="G99" s="151">
        <v>74</v>
      </c>
      <c r="H99" s="152">
        <v>0</v>
      </c>
      <c r="I99" s="153">
        <v>0</v>
      </c>
      <c r="J99" s="154">
        <v>2</v>
      </c>
      <c r="K99" s="57"/>
      <c r="L99" s="155">
        <v>72</v>
      </c>
      <c r="M99" s="157">
        <v>2.7027027027027026</v>
      </c>
      <c r="N99" s="57"/>
      <c r="O99" s="57"/>
    </row>
    <row r="100" spans="1:15">
      <c r="A100" s="148" t="s">
        <v>325</v>
      </c>
      <c r="B100" s="148" t="s">
        <v>52</v>
      </c>
      <c r="C100" s="149">
        <v>7</v>
      </c>
      <c r="D100" s="150">
        <v>42506</v>
      </c>
      <c r="E100" s="150">
        <v>42513</v>
      </c>
      <c r="F100" s="148" t="s">
        <v>53</v>
      </c>
      <c r="G100" s="151">
        <v>82</v>
      </c>
      <c r="H100" s="152">
        <v>37</v>
      </c>
      <c r="I100" s="153">
        <v>4</v>
      </c>
      <c r="J100" s="154">
        <v>0</v>
      </c>
      <c r="K100" s="57"/>
      <c r="L100" s="155">
        <v>41</v>
      </c>
      <c r="M100" s="160">
        <v>50</v>
      </c>
      <c r="N100" s="149">
        <v>0</v>
      </c>
      <c r="O100" s="160">
        <v>50</v>
      </c>
    </row>
    <row r="101" spans="1:15">
      <c r="A101" s="148" t="s">
        <v>339</v>
      </c>
      <c r="B101" s="148" t="s">
        <v>52</v>
      </c>
      <c r="C101" s="149">
        <v>7</v>
      </c>
      <c r="D101" s="150">
        <v>42562</v>
      </c>
      <c r="E101" s="150">
        <v>42569</v>
      </c>
      <c r="F101" s="148" t="s">
        <v>53</v>
      </c>
      <c r="G101" s="151">
        <v>82</v>
      </c>
      <c r="H101" s="152">
        <v>20</v>
      </c>
      <c r="I101" s="153">
        <v>3</v>
      </c>
      <c r="J101" s="154">
        <v>1</v>
      </c>
      <c r="K101" s="57"/>
      <c r="L101" s="155">
        <v>58</v>
      </c>
      <c r="M101" s="160">
        <v>29.268292682926827</v>
      </c>
      <c r="N101" s="149">
        <v>0</v>
      </c>
      <c r="O101" s="160">
        <v>29.268292682926827</v>
      </c>
    </row>
    <row r="102" spans="1:15">
      <c r="A102" s="148" t="s">
        <v>344</v>
      </c>
      <c r="B102" s="148" t="s">
        <v>52</v>
      </c>
      <c r="C102" s="149">
        <v>7</v>
      </c>
      <c r="D102" s="150">
        <v>42576</v>
      </c>
      <c r="E102" s="150">
        <v>42583</v>
      </c>
      <c r="F102" s="148" t="s">
        <v>53</v>
      </c>
      <c r="G102" s="151">
        <v>82</v>
      </c>
      <c r="H102" s="152">
        <v>16</v>
      </c>
      <c r="I102" s="153">
        <v>3</v>
      </c>
      <c r="J102" s="154">
        <v>0</v>
      </c>
      <c r="K102" s="57"/>
      <c r="L102" s="155">
        <v>63</v>
      </c>
      <c r="M102" s="160">
        <v>23.170731707317074</v>
      </c>
      <c r="N102" s="149">
        <v>0</v>
      </c>
      <c r="O102" s="160">
        <v>23.170731707317074</v>
      </c>
    </row>
    <row r="103" spans="1:15">
      <c r="A103" s="148" t="s">
        <v>349</v>
      </c>
      <c r="B103" s="148" t="s">
        <v>52</v>
      </c>
      <c r="C103" s="149">
        <v>7</v>
      </c>
      <c r="D103" s="150">
        <v>42590</v>
      </c>
      <c r="E103" s="150">
        <v>42597</v>
      </c>
      <c r="F103" s="148" t="s">
        <v>53</v>
      </c>
      <c r="G103" s="151">
        <v>82</v>
      </c>
      <c r="H103" s="152">
        <v>16</v>
      </c>
      <c r="I103" s="153">
        <v>7</v>
      </c>
      <c r="J103" s="154">
        <v>0</v>
      </c>
      <c r="K103" s="57"/>
      <c r="L103" s="155">
        <v>59</v>
      </c>
      <c r="M103" s="160">
        <v>28.04878048780488</v>
      </c>
      <c r="N103" s="149">
        <v>0</v>
      </c>
      <c r="O103" s="160">
        <v>28.04878048780488</v>
      </c>
    </row>
    <row r="104" spans="1:15">
      <c r="A104" s="148" t="s">
        <v>362</v>
      </c>
      <c r="B104" s="148" t="s">
        <v>52</v>
      </c>
      <c r="C104" s="149">
        <v>7</v>
      </c>
      <c r="D104" s="150">
        <v>42646</v>
      </c>
      <c r="E104" s="150">
        <v>42653</v>
      </c>
      <c r="F104" s="148" t="s">
        <v>53</v>
      </c>
      <c r="G104" s="151">
        <v>82</v>
      </c>
      <c r="H104" s="152">
        <v>13</v>
      </c>
      <c r="I104" s="153">
        <v>8</v>
      </c>
      <c r="J104" s="154">
        <v>0</v>
      </c>
      <c r="K104" s="57"/>
      <c r="L104" s="155">
        <v>61</v>
      </c>
      <c r="M104" s="160">
        <v>25.609756097560975</v>
      </c>
      <c r="N104" s="149">
        <v>15</v>
      </c>
      <c r="O104" s="160">
        <v>43.90243902439024</v>
      </c>
    </row>
    <row r="105" spans="1:15">
      <c r="A105" s="148" t="s">
        <v>366</v>
      </c>
      <c r="B105" s="148" t="s">
        <v>52</v>
      </c>
      <c r="C105" s="149">
        <v>7</v>
      </c>
      <c r="D105" s="150">
        <v>42660</v>
      </c>
      <c r="E105" s="150">
        <v>42667</v>
      </c>
      <c r="F105" s="148" t="s">
        <v>53</v>
      </c>
      <c r="G105" s="151">
        <v>82</v>
      </c>
      <c r="H105" s="152">
        <v>23</v>
      </c>
      <c r="I105" s="153">
        <v>3</v>
      </c>
      <c r="J105" s="154">
        <v>0</v>
      </c>
      <c r="K105" s="57"/>
      <c r="L105" s="155">
        <v>56</v>
      </c>
      <c r="M105" s="160">
        <v>31.707317073170728</v>
      </c>
      <c r="N105" s="149">
        <v>0</v>
      </c>
      <c r="O105" s="160">
        <v>31.707317073170728</v>
      </c>
    </row>
    <row r="106" spans="1:15">
      <c r="A106" s="148" t="s">
        <v>370</v>
      </c>
      <c r="B106" s="148" t="s">
        <v>52</v>
      </c>
      <c r="C106" s="149">
        <v>7</v>
      </c>
      <c r="D106" s="150">
        <v>42674</v>
      </c>
      <c r="E106" s="150">
        <v>42681</v>
      </c>
      <c r="F106" s="148" t="s">
        <v>53</v>
      </c>
      <c r="G106" s="151">
        <v>82</v>
      </c>
      <c r="H106" s="152">
        <v>0</v>
      </c>
      <c r="I106" s="153">
        <v>0</v>
      </c>
      <c r="J106" s="154">
        <v>0</v>
      </c>
      <c r="K106" s="57"/>
      <c r="L106" s="155">
        <v>82</v>
      </c>
      <c r="M106" s="157">
        <v>0</v>
      </c>
      <c r="N106" s="57"/>
      <c r="O106" s="57"/>
    </row>
    <row r="107" spans="1:15">
      <c r="A107" s="163" t="s">
        <v>374</v>
      </c>
      <c r="B107" s="148" t="s">
        <v>52</v>
      </c>
      <c r="C107" s="149">
        <v>7</v>
      </c>
      <c r="D107" s="150">
        <v>42688</v>
      </c>
      <c r="E107" s="150">
        <v>42695</v>
      </c>
      <c r="F107" s="148" t="s">
        <v>53</v>
      </c>
      <c r="G107" s="151">
        <v>82</v>
      </c>
      <c r="H107" s="152">
        <v>21</v>
      </c>
      <c r="I107" s="153">
        <v>3</v>
      </c>
      <c r="J107" s="154">
        <v>0</v>
      </c>
      <c r="K107" s="57"/>
      <c r="L107" s="155">
        <v>58</v>
      </c>
      <c r="M107" s="160">
        <v>29.268292682926827</v>
      </c>
      <c r="N107" s="149">
        <v>0</v>
      </c>
      <c r="O107" s="160">
        <v>29.268292682926827</v>
      </c>
    </row>
    <row r="108" spans="1:15">
      <c r="A108" s="148" t="s">
        <v>51</v>
      </c>
      <c r="B108" s="148" t="s">
        <v>52</v>
      </c>
      <c r="C108" s="149">
        <v>7</v>
      </c>
      <c r="D108" s="150">
        <v>42702</v>
      </c>
      <c r="E108" s="150">
        <v>42709</v>
      </c>
      <c r="F108" s="148" t="s">
        <v>53</v>
      </c>
      <c r="G108" s="151">
        <v>82</v>
      </c>
      <c r="H108" s="152">
        <v>0</v>
      </c>
      <c r="I108" s="153">
        <v>1</v>
      </c>
      <c r="J108" s="154">
        <v>0</v>
      </c>
      <c r="K108" s="57"/>
      <c r="L108" s="155">
        <v>81</v>
      </c>
      <c r="M108" s="157">
        <v>1.2195121951219512</v>
      </c>
      <c r="N108" s="149">
        <v>0</v>
      </c>
      <c r="O108" s="157">
        <v>1.2195121951219512</v>
      </c>
    </row>
    <row r="109" spans="1:15">
      <c r="A109" s="148" t="s">
        <v>57</v>
      </c>
      <c r="B109" s="148" t="s">
        <v>52</v>
      </c>
      <c r="C109" s="149">
        <v>7</v>
      </c>
      <c r="D109" s="150">
        <v>42716</v>
      </c>
      <c r="E109" s="150">
        <v>42723</v>
      </c>
      <c r="F109" s="148" t="s">
        <v>53</v>
      </c>
      <c r="G109" s="151">
        <v>82</v>
      </c>
      <c r="H109" s="152">
        <v>0</v>
      </c>
      <c r="I109" s="153">
        <v>1</v>
      </c>
      <c r="J109" s="154">
        <v>0</v>
      </c>
      <c r="K109" s="57"/>
      <c r="L109" s="155">
        <v>81</v>
      </c>
      <c r="M109" s="157">
        <v>1.2195121951219512</v>
      </c>
      <c r="N109" s="57"/>
      <c r="O109" s="57"/>
    </row>
    <row r="110" spans="1:15">
      <c r="A110" s="148" t="s">
        <v>202</v>
      </c>
      <c r="B110" s="148" t="s">
        <v>52</v>
      </c>
      <c r="C110" s="149">
        <v>7</v>
      </c>
      <c r="D110" s="150">
        <v>42730</v>
      </c>
      <c r="E110" s="150">
        <v>42737</v>
      </c>
      <c r="F110" s="148" t="s">
        <v>53</v>
      </c>
      <c r="G110" s="151">
        <v>82</v>
      </c>
      <c r="H110" s="152">
        <v>0</v>
      </c>
      <c r="I110" s="153">
        <v>0</v>
      </c>
      <c r="J110" s="154">
        <v>0</v>
      </c>
      <c r="K110" s="57"/>
      <c r="L110" s="155">
        <v>82</v>
      </c>
      <c r="M110" s="157">
        <v>0</v>
      </c>
      <c r="N110" s="57"/>
      <c r="O110" s="57"/>
    </row>
    <row r="111" spans="1:15">
      <c r="A111" s="148" t="s">
        <v>333</v>
      </c>
      <c r="B111" s="148" t="s">
        <v>23</v>
      </c>
      <c r="C111" s="149">
        <v>7</v>
      </c>
      <c r="D111" s="150">
        <v>42534</v>
      </c>
      <c r="E111" s="150">
        <v>42541</v>
      </c>
      <c r="F111" s="148" t="s">
        <v>53</v>
      </c>
      <c r="G111" s="151">
        <v>82</v>
      </c>
      <c r="H111" s="152">
        <v>14</v>
      </c>
      <c r="I111" s="153">
        <v>11</v>
      </c>
      <c r="J111" s="154">
        <v>0</v>
      </c>
      <c r="K111" s="57"/>
      <c r="L111" s="155">
        <v>57</v>
      </c>
      <c r="M111" s="160">
        <v>30.487804878048777</v>
      </c>
      <c r="N111" s="149">
        <v>2</v>
      </c>
      <c r="O111" s="160">
        <v>32.926829268292686</v>
      </c>
    </row>
    <row r="112" spans="1:15">
      <c r="A112" s="148" t="s">
        <v>356</v>
      </c>
      <c r="B112" s="148" t="s">
        <v>23</v>
      </c>
      <c r="C112" s="149">
        <v>7</v>
      </c>
      <c r="D112" s="150">
        <v>42618</v>
      </c>
      <c r="E112" s="150">
        <v>42625</v>
      </c>
      <c r="F112" s="148" t="s">
        <v>53</v>
      </c>
      <c r="G112" s="151">
        <v>82</v>
      </c>
      <c r="H112" s="152">
        <v>33</v>
      </c>
      <c r="I112" s="153">
        <v>11</v>
      </c>
      <c r="J112" s="154">
        <v>0</v>
      </c>
      <c r="K112" s="158">
        <v>6</v>
      </c>
      <c r="L112" s="155">
        <v>38</v>
      </c>
      <c r="M112" s="160">
        <v>53.658536585365852</v>
      </c>
      <c r="N112" s="149">
        <v>17</v>
      </c>
      <c r="O112" s="159">
        <v>74.390243902439039</v>
      </c>
    </row>
    <row r="113" spans="1:15">
      <c r="A113" s="148" t="s">
        <v>327</v>
      </c>
      <c r="B113" s="148" t="s">
        <v>26</v>
      </c>
      <c r="C113" s="149">
        <v>7</v>
      </c>
      <c r="D113" s="150">
        <v>42509</v>
      </c>
      <c r="E113" s="150">
        <v>42516</v>
      </c>
      <c r="F113" s="148" t="s">
        <v>53</v>
      </c>
      <c r="G113" s="151">
        <v>79</v>
      </c>
      <c r="H113" s="152">
        <v>36</v>
      </c>
      <c r="I113" s="153">
        <v>8</v>
      </c>
      <c r="J113" s="154">
        <v>2</v>
      </c>
      <c r="K113" s="57"/>
      <c r="L113" s="155">
        <v>33</v>
      </c>
      <c r="M113" s="160">
        <v>58.22784810126582</v>
      </c>
      <c r="N113" s="149">
        <v>0</v>
      </c>
      <c r="O113" s="160">
        <v>58.22784810126582</v>
      </c>
    </row>
    <row r="114" spans="1:15">
      <c r="A114" s="163" t="s">
        <v>61</v>
      </c>
      <c r="B114" s="148" t="s">
        <v>62</v>
      </c>
      <c r="C114" s="149">
        <v>7</v>
      </c>
      <c r="D114" s="150">
        <v>42479</v>
      </c>
      <c r="E114" s="150">
        <v>42486</v>
      </c>
      <c r="F114" s="148" t="s">
        <v>63</v>
      </c>
      <c r="G114" s="151">
        <v>53</v>
      </c>
      <c r="H114" s="152">
        <v>35</v>
      </c>
      <c r="I114" s="153">
        <v>15</v>
      </c>
      <c r="J114" s="154">
        <v>0</v>
      </c>
      <c r="K114" s="158">
        <v>3</v>
      </c>
      <c r="L114" s="155">
        <v>3</v>
      </c>
      <c r="M114" s="156">
        <v>94.339622641509436</v>
      </c>
      <c r="N114" s="149">
        <v>0</v>
      </c>
      <c r="O114" s="156">
        <v>94.339622641509436</v>
      </c>
    </row>
    <row r="115" spans="1:15">
      <c r="A115" s="148" t="s">
        <v>64</v>
      </c>
      <c r="B115" s="148" t="s">
        <v>62</v>
      </c>
      <c r="C115" s="149">
        <v>7</v>
      </c>
      <c r="D115" s="150">
        <v>42486</v>
      </c>
      <c r="E115" s="150">
        <v>42493</v>
      </c>
      <c r="F115" s="148" t="s">
        <v>63</v>
      </c>
      <c r="G115" s="151">
        <v>53</v>
      </c>
      <c r="H115" s="152">
        <v>16</v>
      </c>
      <c r="I115" s="153">
        <v>24</v>
      </c>
      <c r="J115" s="154">
        <v>2</v>
      </c>
      <c r="K115" s="158">
        <v>1</v>
      </c>
      <c r="L115" s="155">
        <v>11</v>
      </c>
      <c r="M115" s="159">
        <v>79.245283018867937</v>
      </c>
      <c r="N115" s="149">
        <v>0</v>
      </c>
      <c r="O115" s="159">
        <v>79.245283018867937</v>
      </c>
    </row>
    <row r="116" spans="1:15">
      <c r="A116" s="148" t="s">
        <v>65</v>
      </c>
      <c r="B116" s="148" t="s">
        <v>62</v>
      </c>
      <c r="C116" s="149">
        <v>7</v>
      </c>
      <c r="D116" s="150">
        <v>42507</v>
      </c>
      <c r="E116" s="150">
        <v>42514</v>
      </c>
      <c r="F116" s="148" t="s">
        <v>63</v>
      </c>
      <c r="G116" s="151">
        <v>53</v>
      </c>
      <c r="H116" s="152">
        <v>25</v>
      </c>
      <c r="I116" s="153">
        <v>14</v>
      </c>
      <c r="J116" s="154">
        <v>2</v>
      </c>
      <c r="K116" s="57"/>
      <c r="L116" s="155">
        <v>12</v>
      </c>
      <c r="M116" s="159">
        <v>77.35849056603773</v>
      </c>
      <c r="N116" s="149">
        <v>0</v>
      </c>
      <c r="O116" s="159">
        <v>77.35849056603773</v>
      </c>
    </row>
    <row r="117" spans="1:15">
      <c r="A117" s="148" t="s">
        <v>66</v>
      </c>
      <c r="B117" s="148" t="s">
        <v>62</v>
      </c>
      <c r="C117" s="149">
        <v>7</v>
      </c>
      <c r="D117" s="150">
        <v>42514</v>
      </c>
      <c r="E117" s="150">
        <v>42521</v>
      </c>
      <c r="F117" s="148" t="s">
        <v>63</v>
      </c>
      <c r="G117" s="151">
        <v>53</v>
      </c>
      <c r="H117" s="152">
        <v>19</v>
      </c>
      <c r="I117" s="153">
        <v>15</v>
      </c>
      <c r="J117" s="154">
        <v>1</v>
      </c>
      <c r="K117" s="57"/>
      <c r="L117" s="155">
        <v>18</v>
      </c>
      <c r="M117" s="160">
        <v>66.037735849056602</v>
      </c>
      <c r="N117" s="149">
        <v>0</v>
      </c>
      <c r="O117" s="160">
        <v>66.037735849056602</v>
      </c>
    </row>
    <row r="118" spans="1:15">
      <c r="A118" s="148" t="s">
        <v>67</v>
      </c>
      <c r="B118" s="148" t="s">
        <v>62</v>
      </c>
      <c r="C118" s="149">
        <v>7</v>
      </c>
      <c r="D118" s="150">
        <v>42535</v>
      </c>
      <c r="E118" s="150">
        <v>42542</v>
      </c>
      <c r="F118" s="148" t="s">
        <v>63</v>
      </c>
      <c r="G118" s="151">
        <v>53</v>
      </c>
      <c r="H118" s="152">
        <v>17</v>
      </c>
      <c r="I118" s="153">
        <v>14</v>
      </c>
      <c r="J118" s="154">
        <v>0</v>
      </c>
      <c r="K118" s="57"/>
      <c r="L118" s="155">
        <v>22</v>
      </c>
      <c r="M118" s="160">
        <v>58.490566037735846</v>
      </c>
      <c r="N118" s="149">
        <v>0</v>
      </c>
      <c r="O118" s="160">
        <v>58.490566037735846</v>
      </c>
    </row>
    <row r="119" spans="1:15">
      <c r="A119" s="148" t="s">
        <v>68</v>
      </c>
      <c r="B119" s="148" t="s">
        <v>62</v>
      </c>
      <c r="C119" s="149">
        <v>7</v>
      </c>
      <c r="D119" s="150">
        <v>42542</v>
      </c>
      <c r="E119" s="150">
        <v>42549</v>
      </c>
      <c r="F119" s="148" t="s">
        <v>63</v>
      </c>
      <c r="G119" s="151">
        <v>53</v>
      </c>
      <c r="H119" s="152">
        <v>13</v>
      </c>
      <c r="I119" s="153">
        <v>1</v>
      </c>
      <c r="J119" s="154">
        <v>0</v>
      </c>
      <c r="K119" s="57"/>
      <c r="L119" s="155">
        <v>39</v>
      </c>
      <c r="M119" s="160">
        <v>26.415094339622637</v>
      </c>
      <c r="N119" s="149">
        <v>0</v>
      </c>
      <c r="O119" s="160">
        <v>26.415094339622637</v>
      </c>
    </row>
    <row r="120" spans="1:15">
      <c r="A120" s="148" t="s">
        <v>69</v>
      </c>
      <c r="B120" s="148" t="s">
        <v>62</v>
      </c>
      <c r="C120" s="149">
        <v>7</v>
      </c>
      <c r="D120" s="150">
        <v>42563</v>
      </c>
      <c r="E120" s="150">
        <v>42570</v>
      </c>
      <c r="F120" s="148" t="s">
        <v>63</v>
      </c>
      <c r="G120" s="151">
        <v>53</v>
      </c>
      <c r="H120" s="152">
        <v>0</v>
      </c>
      <c r="I120" s="153">
        <v>9</v>
      </c>
      <c r="J120" s="154">
        <v>0</v>
      </c>
      <c r="K120" s="57"/>
      <c r="L120" s="155">
        <v>44</v>
      </c>
      <c r="M120" s="162">
        <v>16.981132075471699</v>
      </c>
      <c r="N120" s="149">
        <v>0</v>
      </c>
      <c r="O120" s="162">
        <v>16.981132075471699</v>
      </c>
    </row>
    <row r="121" spans="1:15">
      <c r="A121" s="148" t="s">
        <v>70</v>
      </c>
      <c r="B121" s="148" t="s">
        <v>62</v>
      </c>
      <c r="C121" s="149">
        <v>7</v>
      </c>
      <c r="D121" s="150">
        <v>42570</v>
      </c>
      <c r="E121" s="150">
        <v>42577</v>
      </c>
      <c r="F121" s="148" t="s">
        <v>63</v>
      </c>
      <c r="G121" s="151">
        <v>53</v>
      </c>
      <c r="H121" s="152">
        <v>15</v>
      </c>
      <c r="I121" s="153">
        <v>2</v>
      </c>
      <c r="J121" s="154">
        <v>0</v>
      </c>
      <c r="K121" s="57"/>
      <c r="L121" s="155">
        <v>36</v>
      </c>
      <c r="M121" s="160">
        <v>32.075471698113205</v>
      </c>
      <c r="N121" s="149">
        <v>0</v>
      </c>
      <c r="O121" s="160">
        <v>32.075471698113205</v>
      </c>
    </row>
    <row r="122" spans="1:15">
      <c r="A122" s="163" t="s">
        <v>71</v>
      </c>
      <c r="B122" s="148" t="s">
        <v>62</v>
      </c>
      <c r="C122" s="149">
        <v>7</v>
      </c>
      <c r="D122" s="150">
        <v>42591</v>
      </c>
      <c r="E122" s="150">
        <v>42598</v>
      </c>
      <c r="F122" s="148" t="s">
        <v>63</v>
      </c>
      <c r="G122" s="151">
        <v>53</v>
      </c>
      <c r="H122" s="152">
        <v>10</v>
      </c>
      <c r="I122" s="153">
        <v>7</v>
      </c>
      <c r="J122" s="154">
        <v>2</v>
      </c>
      <c r="K122" s="158">
        <v>1</v>
      </c>
      <c r="L122" s="155">
        <v>34</v>
      </c>
      <c r="M122" s="160">
        <v>35.849056603773583</v>
      </c>
      <c r="N122" s="149">
        <v>0</v>
      </c>
      <c r="O122" s="160">
        <v>35.849056603773583</v>
      </c>
    </row>
    <row r="123" spans="1:15">
      <c r="A123" s="148" t="s">
        <v>72</v>
      </c>
      <c r="B123" s="148" t="s">
        <v>62</v>
      </c>
      <c r="C123" s="149">
        <v>7</v>
      </c>
      <c r="D123" s="150">
        <v>42598</v>
      </c>
      <c r="E123" s="150">
        <v>42605</v>
      </c>
      <c r="F123" s="148" t="s">
        <v>63</v>
      </c>
      <c r="G123" s="151">
        <v>53</v>
      </c>
      <c r="H123" s="152">
        <v>1</v>
      </c>
      <c r="I123" s="153">
        <v>3</v>
      </c>
      <c r="J123" s="154">
        <v>0</v>
      </c>
      <c r="K123" s="57"/>
      <c r="L123" s="155">
        <v>49</v>
      </c>
      <c r="M123" s="157">
        <v>7.5471698113207548</v>
      </c>
      <c r="N123" s="149">
        <v>0</v>
      </c>
      <c r="O123" s="157">
        <v>7.5471698113207548</v>
      </c>
    </row>
    <row r="124" spans="1:15">
      <c r="A124" s="148" t="s">
        <v>73</v>
      </c>
      <c r="B124" s="148" t="s">
        <v>62</v>
      </c>
      <c r="C124" s="149">
        <v>7</v>
      </c>
      <c r="D124" s="150">
        <v>42619</v>
      </c>
      <c r="E124" s="150">
        <v>42626</v>
      </c>
      <c r="F124" s="148" t="s">
        <v>63</v>
      </c>
      <c r="G124" s="151">
        <v>53</v>
      </c>
      <c r="H124" s="152">
        <v>27</v>
      </c>
      <c r="I124" s="153">
        <v>10</v>
      </c>
      <c r="J124" s="154">
        <v>0</v>
      </c>
      <c r="K124" s="158">
        <v>4</v>
      </c>
      <c r="L124" s="155">
        <v>16</v>
      </c>
      <c r="M124" s="160">
        <v>69.811320754716988</v>
      </c>
      <c r="N124" s="149">
        <v>0</v>
      </c>
      <c r="O124" s="160">
        <v>69.811320754716988</v>
      </c>
    </row>
    <row r="125" spans="1:15">
      <c r="A125" s="148" t="s">
        <v>74</v>
      </c>
      <c r="B125" s="148" t="s">
        <v>62</v>
      </c>
      <c r="C125" s="149">
        <v>7</v>
      </c>
      <c r="D125" s="150">
        <v>42626</v>
      </c>
      <c r="E125" s="150">
        <v>42633</v>
      </c>
      <c r="F125" s="148" t="s">
        <v>63</v>
      </c>
      <c r="G125" s="151">
        <v>53</v>
      </c>
      <c r="H125" s="152">
        <v>38</v>
      </c>
      <c r="I125" s="153">
        <v>11</v>
      </c>
      <c r="J125" s="154">
        <v>2</v>
      </c>
      <c r="K125" s="158">
        <v>2</v>
      </c>
      <c r="L125" s="155">
        <v>2</v>
      </c>
      <c r="M125" s="156">
        <v>96.226415094339629</v>
      </c>
      <c r="N125" s="149">
        <v>0</v>
      </c>
      <c r="O125" s="156">
        <v>96.226415094339629</v>
      </c>
    </row>
    <row r="126" spans="1:15">
      <c r="A126" s="148" t="s">
        <v>75</v>
      </c>
      <c r="B126" s="148" t="s">
        <v>62</v>
      </c>
      <c r="C126" s="149">
        <v>7</v>
      </c>
      <c r="D126" s="150">
        <v>42647</v>
      </c>
      <c r="E126" s="150">
        <v>42654</v>
      </c>
      <c r="F126" s="148" t="s">
        <v>63</v>
      </c>
      <c r="G126" s="151">
        <v>53</v>
      </c>
      <c r="H126" s="152">
        <v>26</v>
      </c>
      <c r="I126" s="153">
        <v>6</v>
      </c>
      <c r="J126" s="154">
        <v>1</v>
      </c>
      <c r="K126" s="158">
        <v>1</v>
      </c>
      <c r="L126" s="155">
        <v>20</v>
      </c>
      <c r="M126" s="160">
        <v>62.264150943396224</v>
      </c>
      <c r="N126" s="149">
        <v>6</v>
      </c>
      <c r="O126" s="159">
        <v>73.584905660377359</v>
      </c>
    </row>
    <row r="127" spans="1:15">
      <c r="A127" s="148" t="s">
        <v>76</v>
      </c>
      <c r="B127" s="148" t="s">
        <v>62</v>
      </c>
      <c r="C127" s="149">
        <v>7</v>
      </c>
      <c r="D127" s="150">
        <v>42654</v>
      </c>
      <c r="E127" s="150">
        <v>42661</v>
      </c>
      <c r="F127" s="148" t="s">
        <v>63</v>
      </c>
      <c r="G127" s="151">
        <v>53</v>
      </c>
      <c r="H127" s="152">
        <v>3</v>
      </c>
      <c r="I127" s="153">
        <v>13</v>
      </c>
      <c r="J127" s="154">
        <v>0</v>
      </c>
      <c r="K127" s="57"/>
      <c r="L127" s="155">
        <v>37</v>
      </c>
      <c r="M127" s="160">
        <v>30.188679245283019</v>
      </c>
      <c r="N127" s="149">
        <v>1</v>
      </c>
      <c r="O127" s="160">
        <v>32.075471698113205</v>
      </c>
    </row>
    <row r="128" spans="1:15">
      <c r="A128" s="148" t="s">
        <v>77</v>
      </c>
      <c r="B128" s="148" t="s">
        <v>62</v>
      </c>
      <c r="C128" s="149">
        <v>7</v>
      </c>
      <c r="D128" s="150">
        <v>42675</v>
      </c>
      <c r="E128" s="150">
        <v>42682</v>
      </c>
      <c r="F128" s="148" t="s">
        <v>63</v>
      </c>
      <c r="G128" s="151">
        <v>53</v>
      </c>
      <c r="H128" s="152">
        <v>0</v>
      </c>
      <c r="I128" s="153">
        <v>1</v>
      </c>
      <c r="J128" s="154">
        <v>1</v>
      </c>
      <c r="K128" s="57"/>
      <c r="L128" s="155">
        <v>51</v>
      </c>
      <c r="M128" s="157">
        <v>3.7735849056603774</v>
      </c>
      <c r="N128" s="57"/>
      <c r="O128" s="57"/>
    </row>
    <row r="129" spans="1:15">
      <c r="A129" s="147" t="s">
        <v>78</v>
      </c>
      <c r="B129" s="148" t="s">
        <v>62</v>
      </c>
      <c r="C129" s="149">
        <v>7</v>
      </c>
      <c r="D129" s="150">
        <v>42682</v>
      </c>
      <c r="E129" s="150">
        <v>42689</v>
      </c>
      <c r="F129" s="148" t="s">
        <v>63</v>
      </c>
      <c r="G129" s="151">
        <v>53</v>
      </c>
      <c r="H129" s="152">
        <v>53</v>
      </c>
      <c r="I129" s="153">
        <v>0</v>
      </c>
      <c r="J129" s="154">
        <v>0</v>
      </c>
      <c r="K129" s="57"/>
      <c r="L129" s="155">
        <v>0</v>
      </c>
      <c r="M129" s="156">
        <v>100</v>
      </c>
      <c r="N129" s="149">
        <v>0</v>
      </c>
      <c r="O129" s="156">
        <v>100</v>
      </c>
    </row>
    <row r="130" spans="1:15">
      <c r="A130" s="163" t="s">
        <v>79</v>
      </c>
      <c r="B130" s="148" t="s">
        <v>62</v>
      </c>
      <c r="C130" s="149">
        <v>7</v>
      </c>
      <c r="D130" s="150">
        <v>42689</v>
      </c>
      <c r="E130" s="150">
        <v>42696</v>
      </c>
      <c r="F130" s="148" t="s">
        <v>63</v>
      </c>
      <c r="G130" s="151">
        <v>53</v>
      </c>
      <c r="H130" s="152">
        <v>37</v>
      </c>
      <c r="I130" s="153">
        <v>1</v>
      </c>
      <c r="J130" s="154">
        <v>0</v>
      </c>
      <c r="K130" s="57"/>
      <c r="L130" s="155">
        <v>15</v>
      </c>
      <c r="M130" s="159">
        <v>71.698113207547166</v>
      </c>
      <c r="N130" s="149">
        <v>0</v>
      </c>
      <c r="O130" s="159">
        <v>71.698113207547166</v>
      </c>
    </row>
    <row r="131" spans="1:15">
      <c r="A131" s="148" t="s">
        <v>82</v>
      </c>
      <c r="B131" s="148" t="s">
        <v>10</v>
      </c>
      <c r="C131" s="149">
        <v>7</v>
      </c>
      <c r="D131" s="150">
        <v>42509</v>
      </c>
      <c r="E131" s="150">
        <v>42516</v>
      </c>
      <c r="F131" s="148" t="s">
        <v>83</v>
      </c>
      <c r="G131" s="151">
        <v>74</v>
      </c>
      <c r="H131" s="152">
        <v>35</v>
      </c>
      <c r="I131" s="153">
        <v>17</v>
      </c>
      <c r="J131" s="154">
        <v>0</v>
      </c>
      <c r="K131" s="158">
        <v>1</v>
      </c>
      <c r="L131" s="155">
        <v>22</v>
      </c>
      <c r="M131" s="159">
        <v>70.270270270270274</v>
      </c>
      <c r="N131" s="149">
        <v>0</v>
      </c>
      <c r="O131" s="159">
        <v>70.270270270270274</v>
      </c>
    </row>
    <row r="132" spans="1:15">
      <c r="A132" s="148" t="s">
        <v>85</v>
      </c>
      <c r="B132" s="148" t="s">
        <v>10</v>
      </c>
      <c r="C132" s="149">
        <v>7</v>
      </c>
      <c r="D132" s="150">
        <v>42537</v>
      </c>
      <c r="E132" s="150">
        <v>42544</v>
      </c>
      <c r="F132" s="148" t="s">
        <v>83</v>
      </c>
      <c r="G132" s="151">
        <v>74</v>
      </c>
      <c r="H132" s="152">
        <v>0</v>
      </c>
      <c r="I132" s="153">
        <v>2</v>
      </c>
      <c r="J132" s="154">
        <v>0</v>
      </c>
      <c r="K132" s="57"/>
      <c r="L132" s="155">
        <v>72</v>
      </c>
      <c r="M132" s="157">
        <v>2.7027027027027026</v>
      </c>
      <c r="N132" s="57"/>
      <c r="O132" s="57"/>
    </row>
    <row r="133" spans="1:15">
      <c r="A133" s="148" t="s">
        <v>87</v>
      </c>
      <c r="B133" s="148" t="s">
        <v>10</v>
      </c>
      <c r="C133" s="149">
        <v>7</v>
      </c>
      <c r="D133" s="150">
        <v>42565</v>
      </c>
      <c r="E133" s="150">
        <v>42572</v>
      </c>
      <c r="F133" s="148" t="s">
        <v>83</v>
      </c>
      <c r="G133" s="151">
        <v>74</v>
      </c>
      <c r="H133" s="152">
        <v>1</v>
      </c>
      <c r="I133" s="153">
        <v>5</v>
      </c>
      <c r="J133" s="154">
        <v>0</v>
      </c>
      <c r="K133" s="57"/>
      <c r="L133" s="155">
        <v>68</v>
      </c>
      <c r="M133" s="157">
        <v>8.1081081081081088</v>
      </c>
      <c r="N133" s="149">
        <v>0</v>
      </c>
      <c r="O133" s="157">
        <v>8.1081081081081088</v>
      </c>
    </row>
    <row r="134" spans="1:15">
      <c r="A134" s="148" t="s">
        <v>89</v>
      </c>
      <c r="B134" s="148" t="s">
        <v>10</v>
      </c>
      <c r="C134" s="149">
        <v>7</v>
      </c>
      <c r="D134" s="150">
        <v>42593</v>
      </c>
      <c r="E134" s="150">
        <v>42600</v>
      </c>
      <c r="F134" s="148" t="s">
        <v>83</v>
      </c>
      <c r="G134" s="151">
        <v>74</v>
      </c>
      <c r="H134" s="152">
        <v>10</v>
      </c>
      <c r="I134" s="153">
        <v>5</v>
      </c>
      <c r="J134" s="154">
        <v>1</v>
      </c>
      <c r="K134" s="57"/>
      <c r="L134" s="155">
        <v>58</v>
      </c>
      <c r="M134" s="160">
        <v>21.621621621621621</v>
      </c>
      <c r="N134" s="149">
        <v>19</v>
      </c>
      <c r="O134" s="160">
        <v>47.297297297297298</v>
      </c>
    </row>
    <row r="135" spans="1:15">
      <c r="A135" s="148" t="s">
        <v>91</v>
      </c>
      <c r="B135" s="148" t="s">
        <v>10</v>
      </c>
      <c r="C135" s="149">
        <v>7</v>
      </c>
      <c r="D135" s="150">
        <v>42621</v>
      </c>
      <c r="E135" s="150">
        <v>42628</v>
      </c>
      <c r="F135" s="148" t="s">
        <v>83</v>
      </c>
      <c r="G135" s="151">
        <v>74</v>
      </c>
      <c r="H135" s="152">
        <v>18</v>
      </c>
      <c r="I135" s="153">
        <v>11</v>
      </c>
      <c r="J135" s="154">
        <v>0</v>
      </c>
      <c r="K135" s="57"/>
      <c r="L135" s="155">
        <v>45</v>
      </c>
      <c r="M135" s="160">
        <v>39.189189189189186</v>
      </c>
      <c r="N135" s="149">
        <v>16</v>
      </c>
      <c r="O135" s="160">
        <v>60.810810810810814</v>
      </c>
    </row>
    <row r="136" spans="1:15">
      <c r="A136" s="148" t="s">
        <v>93</v>
      </c>
      <c r="B136" s="148" t="s">
        <v>10</v>
      </c>
      <c r="C136" s="149">
        <v>7</v>
      </c>
      <c r="D136" s="150">
        <v>42649</v>
      </c>
      <c r="E136" s="150">
        <v>42656</v>
      </c>
      <c r="F136" s="148" t="s">
        <v>83</v>
      </c>
      <c r="G136" s="151">
        <v>74</v>
      </c>
      <c r="H136" s="152">
        <v>13</v>
      </c>
      <c r="I136" s="153">
        <v>5</v>
      </c>
      <c r="J136" s="154">
        <v>0</v>
      </c>
      <c r="K136" s="57"/>
      <c r="L136" s="155">
        <v>56</v>
      </c>
      <c r="M136" s="160">
        <v>24.324324324324319</v>
      </c>
      <c r="N136" s="149">
        <v>0</v>
      </c>
      <c r="O136" s="160">
        <v>24.324324324324319</v>
      </c>
    </row>
    <row r="137" spans="1:15">
      <c r="A137" s="148" t="s">
        <v>80</v>
      </c>
      <c r="B137" s="148" t="s">
        <v>10</v>
      </c>
      <c r="C137" s="149">
        <v>7</v>
      </c>
      <c r="D137" s="150">
        <v>42502</v>
      </c>
      <c r="E137" s="150">
        <v>42509</v>
      </c>
      <c r="F137" s="148" t="s">
        <v>81</v>
      </c>
      <c r="G137" s="151">
        <v>74</v>
      </c>
      <c r="H137" s="152">
        <v>0</v>
      </c>
      <c r="I137" s="153">
        <v>3</v>
      </c>
      <c r="J137" s="154">
        <v>0</v>
      </c>
      <c r="K137" s="57"/>
      <c r="L137" s="155">
        <v>71</v>
      </c>
      <c r="M137" s="157">
        <v>4.0540540540540544</v>
      </c>
      <c r="N137" s="149">
        <v>0</v>
      </c>
      <c r="O137" s="157">
        <v>4.0540540540540544</v>
      </c>
    </row>
    <row r="138" spans="1:15">
      <c r="A138" s="148" t="s">
        <v>84</v>
      </c>
      <c r="B138" s="148" t="s">
        <v>10</v>
      </c>
      <c r="C138" s="149">
        <v>7</v>
      </c>
      <c r="D138" s="150">
        <v>42530</v>
      </c>
      <c r="E138" s="150">
        <v>42537</v>
      </c>
      <c r="F138" s="148" t="s">
        <v>81</v>
      </c>
      <c r="G138" s="151">
        <v>74</v>
      </c>
      <c r="H138" s="152">
        <v>0</v>
      </c>
      <c r="I138" s="153">
        <v>4</v>
      </c>
      <c r="J138" s="154">
        <v>1</v>
      </c>
      <c r="K138" s="57"/>
      <c r="L138" s="155">
        <v>69</v>
      </c>
      <c r="M138" s="157">
        <v>6.756756756756757</v>
      </c>
      <c r="N138" s="149">
        <v>18</v>
      </c>
      <c r="O138" s="160">
        <v>31.081081081081084</v>
      </c>
    </row>
    <row r="139" spans="1:15">
      <c r="A139" s="163" t="s">
        <v>86</v>
      </c>
      <c r="B139" s="148" t="s">
        <v>10</v>
      </c>
      <c r="C139" s="149">
        <v>7</v>
      </c>
      <c r="D139" s="150">
        <v>42558</v>
      </c>
      <c r="E139" s="150">
        <v>42565</v>
      </c>
      <c r="F139" s="148" t="s">
        <v>81</v>
      </c>
      <c r="G139" s="151">
        <v>74</v>
      </c>
      <c r="H139" s="152">
        <v>8</v>
      </c>
      <c r="I139" s="153">
        <v>17</v>
      </c>
      <c r="J139" s="154">
        <v>1</v>
      </c>
      <c r="K139" s="158">
        <v>2</v>
      </c>
      <c r="L139" s="155">
        <v>48</v>
      </c>
      <c r="M139" s="160">
        <v>35.135135135135137</v>
      </c>
      <c r="N139" s="149">
        <v>1</v>
      </c>
      <c r="O139" s="160">
        <v>36.486486486486484</v>
      </c>
    </row>
    <row r="140" spans="1:15">
      <c r="A140" s="163" t="s">
        <v>88</v>
      </c>
      <c r="B140" s="148" t="s">
        <v>10</v>
      </c>
      <c r="C140" s="149">
        <v>7</v>
      </c>
      <c r="D140" s="150">
        <v>42586</v>
      </c>
      <c r="E140" s="150">
        <v>42593</v>
      </c>
      <c r="F140" s="148" t="s">
        <v>81</v>
      </c>
      <c r="G140" s="151">
        <v>74</v>
      </c>
      <c r="H140" s="152">
        <v>3</v>
      </c>
      <c r="I140" s="153">
        <v>16</v>
      </c>
      <c r="J140" s="154">
        <v>1</v>
      </c>
      <c r="K140" s="57"/>
      <c r="L140" s="155">
        <v>54</v>
      </c>
      <c r="M140" s="160">
        <v>27.027027027027028</v>
      </c>
      <c r="N140" s="149">
        <v>0</v>
      </c>
      <c r="O140" s="160">
        <v>27.027027027027028</v>
      </c>
    </row>
    <row r="141" spans="1:15">
      <c r="A141" s="148" t="s">
        <v>90</v>
      </c>
      <c r="B141" s="148" t="s">
        <v>10</v>
      </c>
      <c r="C141" s="149">
        <v>7</v>
      </c>
      <c r="D141" s="150">
        <v>42614</v>
      </c>
      <c r="E141" s="150">
        <v>42621</v>
      </c>
      <c r="F141" s="148" t="s">
        <v>81</v>
      </c>
      <c r="G141" s="151">
        <v>74</v>
      </c>
      <c r="H141" s="152">
        <v>8</v>
      </c>
      <c r="I141" s="153">
        <v>5</v>
      </c>
      <c r="J141" s="154">
        <v>1</v>
      </c>
      <c r="K141" s="57"/>
      <c r="L141" s="155">
        <v>60</v>
      </c>
      <c r="M141" s="162">
        <v>18.918918918918919</v>
      </c>
      <c r="N141" s="149">
        <v>0</v>
      </c>
      <c r="O141" s="162">
        <v>18.918918918918919</v>
      </c>
    </row>
    <row r="142" spans="1:15">
      <c r="A142" s="148" t="s">
        <v>92</v>
      </c>
      <c r="B142" s="148" t="s">
        <v>10</v>
      </c>
      <c r="C142" s="149">
        <v>7</v>
      </c>
      <c r="D142" s="150">
        <v>42642</v>
      </c>
      <c r="E142" s="150">
        <v>42649</v>
      </c>
      <c r="F142" s="148" t="s">
        <v>81</v>
      </c>
      <c r="G142" s="151">
        <v>74</v>
      </c>
      <c r="H142" s="152">
        <v>0</v>
      </c>
      <c r="I142" s="153">
        <v>6</v>
      </c>
      <c r="J142" s="154">
        <v>0</v>
      </c>
      <c r="K142" s="57"/>
      <c r="L142" s="155">
        <v>68</v>
      </c>
      <c r="M142" s="157">
        <v>8.1081081081081088</v>
      </c>
      <c r="N142" s="149">
        <v>0</v>
      </c>
      <c r="O142" s="157">
        <v>8.1081081081081088</v>
      </c>
    </row>
    <row r="143" spans="1:15">
      <c r="A143" s="148" t="s">
        <v>98</v>
      </c>
      <c r="B143" s="148" t="s">
        <v>30</v>
      </c>
      <c r="C143" s="149">
        <v>7</v>
      </c>
      <c r="D143" s="150">
        <v>42533</v>
      </c>
      <c r="E143" s="150">
        <v>42540</v>
      </c>
      <c r="F143" s="148" t="s">
        <v>95</v>
      </c>
      <c r="G143" s="151">
        <v>82</v>
      </c>
      <c r="H143" s="152">
        <v>21</v>
      </c>
      <c r="I143" s="153">
        <v>24</v>
      </c>
      <c r="J143" s="154">
        <v>5</v>
      </c>
      <c r="K143" s="158">
        <v>3</v>
      </c>
      <c r="L143" s="155">
        <v>32</v>
      </c>
      <c r="M143" s="160">
        <v>60.975609756097555</v>
      </c>
      <c r="N143" s="149">
        <v>0</v>
      </c>
      <c r="O143" s="160">
        <v>60.975609756097555</v>
      </c>
    </row>
    <row r="144" spans="1:15">
      <c r="A144" s="148" t="s">
        <v>102</v>
      </c>
      <c r="B144" s="148" t="s">
        <v>30</v>
      </c>
      <c r="C144" s="149">
        <v>7</v>
      </c>
      <c r="D144" s="150">
        <v>42603</v>
      </c>
      <c r="E144" s="150">
        <v>42610</v>
      </c>
      <c r="F144" s="148" t="s">
        <v>95</v>
      </c>
      <c r="G144" s="151">
        <v>82</v>
      </c>
      <c r="H144" s="152">
        <v>0</v>
      </c>
      <c r="I144" s="153">
        <v>13</v>
      </c>
      <c r="J144" s="154">
        <v>2</v>
      </c>
      <c r="K144" s="57"/>
      <c r="L144" s="155">
        <v>67</v>
      </c>
      <c r="M144" s="162">
        <v>18.292682926829272</v>
      </c>
      <c r="N144" s="149">
        <v>0</v>
      </c>
      <c r="O144" s="162">
        <v>18.292682926829272</v>
      </c>
    </row>
    <row r="145" spans="1:15">
      <c r="A145" s="148" t="s">
        <v>94</v>
      </c>
      <c r="B145" s="148" t="s">
        <v>23</v>
      </c>
      <c r="C145" s="149">
        <v>7</v>
      </c>
      <c r="D145" s="150">
        <v>42485</v>
      </c>
      <c r="E145" s="150">
        <v>42492</v>
      </c>
      <c r="F145" s="148" t="s">
        <v>95</v>
      </c>
      <c r="G145" s="151">
        <v>82</v>
      </c>
      <c r="H145" s="152">
        <v>0</v>
      </c>
      <c r="I145" s="153">
        <v>21</v>
      </c>
      <c r="J145" s="154">
        <v>1</v>
      </c>
      <c r="K145" s="158">
        <v>2</v>
      </c>
      <c r="L145" s="155">
        <v>60</v>
      </c>
      <c r="M145" s="160">
        <v>26.829268292682926</v>
      </c>
      <c r="N145" s="149">
        <v>35</v>
      </c>
      <c r="O145" s="160">
        <v>69.512195121951223</v>
      </c>
    </row>
    <row r="146" spans="1:15">
      <c r="A146" s="148" t="s">
        <v>100</v>
      </c>
      <c r="B146" s="148" t="s">
        <v>23</v>
      </c>
      <c r="C146" s="149">
        <v>7</v>
      </c>
      <c r="D146" s="150">
        <v>42569</v>
      </c>
      <c r="E146" s="150">
        <v>42576</v>
      </c>
      <c r="F146" s="148" t="s">
        <v>95</v>
      </c>
      <c r="G146" s="151">
        <v>82</v>
      </c>
      <c r="H146" s="152">
        <v>19</v>
      </c>
      <c r="I146" s="153">
        <v>12</v>
      </c>
      <c r="J146" s="154">
        <v>1</v>
      </c>
      <c r="K146" s="57"/>
      <c r="L146" s="155">
        <v>50</v>
      </c>
      <c r="M146" s="160">
        <v>39.024390243902438</v>
      </c>
      <c r="N146" s="149">
        <v>0</v>
      </c>
      <c r="O146" s="160">
        <v>39.024390243902438</v>
      </c>
    </row>
    <row r="147" spans="1:15">
      <c r="A147" s="148" t="s">
        <v>104</v>
      </c>
      <c r="B147" s="148" t="s">
        <v>23</v>
      </c>
      <c r="C147" s="149">
        <v>7</v>
      </c>
      <c r="D147" s="150">
        <v>42653</v>
      </c>
      <c r="E147" s="150">
        <v>42660</v>
      </c>
      <c r="F147" s="148" t="s">
        <v>95</v>
      </c>
      <c r="G147" s="151">
        <v>82</v>
      </c>
      <c r="H147" s="152">
        <v>35</v>
      </c>
      <c r="I147" s="153">
        <v>8</v>
      </c>
      <c r="J147" s="154">
        <v>0</v>
      </c>
      <c r="K147" s="57"/>
      <c r="L147" s="155">
        <v>39</v>
      </c>
      <c r="M147" s="160">
        <v>52.439024390243901</v>
      </c>
      <c r="N147" s="149">
        <v>0</v>
      </c>
      <c r="O147" s="160">
        <v>52.439024390243901</v>
      </c>
    </row>
    <row r="148" spans="1:15">
      <c r="A148" s="148" t="s">
        <v>99</v>
      </c>
      <c r="B148" s="148" t="s">
        <v>30</v>
      </c>
      <c r="C148" s="149">
        <v>7</v>
      </c>
      <c r="D148" s="150">
        <v>42540</v>
      </c>
      <c r="E148" s="150">
        <v>42547</v>
      </c>
      <c r="F148" s="148" t="s">
        <v>97</v>
      </c>
      <c r="G148" s="151">
        <v>82</v>
      </c>
      <c r="H148" s="152">
        <v>9</v>
      </c>
      <c r="I148" s="153">
        <v>11</v>
      </c>
      <c r="J148" s="154">
        <v>1</v>
      </c>
      <c r="K148" s="57"/>
      <c r="L148" s="155">
        <v>61</v>
      </c>
      <c r="M148" s="160">
        <v>25.609756097560975</v>
      </c>
      <c r="N148" s="149">
        <v>19</v>
      </c>
      <c r="O148" s="160">
        <v>48.780487804878049</v>
      </c>
    </row>
    <row r="149" spans="1:15">
      <c r="A149" s="148" t="s">
        <v>103</v>
      </c>
      <c r="B149" s="148" t="s">
        <v>30</v>
      </c>
      <c r="C149" s="149">
        <v>7</v>
      </c>
      <c r="D149" s="150">
        <v>42610</v>
      </c>
      <c r="E149" s="150">
        <v>42617</v>
      </c>
      <c r="F149" s="148" t="s">
        <v>97</v>
      </c>
      <c r="G149" s="151">
        <v>82</v>
      </c>
      <c r="H149" s="152">
        <v>3</v>
      </c>
      <c r="I149" s="153">
        <v>6</v>
      </c>
      <c r="J149" s="154">
        <v>0</v>
      </c>
      <c r="K149" s="57"/>
      <c r="L149" s="155">
        <v>73</v>
      </c>
      <c r="M149" s="162">
        <v>10.97560975609756</v>
      </c>
      <c r="N149" s="149">
        <v>29</v>
      </c>
      <c r="O149" s="160">
        <v>46.341463414634148</v>
      </c>
    </row>
    <row r="150" spans="1:15">
      <c r="A150" s="148" t="s">
        <v>96</v>
      </c>
      <c r="B150" s="148" t="s">
        <v>23</v>
      </c>
      <c r="C150" s="149">
        <v>7</v>
      </c>
      <c r="D150" s="150">
        <v>42492</v>
      </c>
      <c r="E150" s="150">
        <v>42499</v>
      </c>
      <c r="F150" s="148" t="s">
        <v>97</v>
      </c>
      <c r="G150" s="151">
        <v>82</v>
      </c>
      <c r="H150" s="152">
        <v>14</v>
      </c>
      <c r="I150" s="153">
        <v>24</v>
      </c>
      <c r="J150" s="154">
        <v>2</v>
      </c>
      <c r="K150" s="158">
        <v>1</v>
      </c>
      <c r="L150" s="155">
        <v>42</v>
      </c>
      <c r="M150" s="160">
        <v>48.780487804878049</v>
      </c>
      <c r="N150" s="149">
        <v>0</v>
      </c>
      <c r="O150" s="160">
        <v>48.780487804878049</v>
      </c>
    </row>
    <row r="151" spans="1:15">
      <c r="A151" s="148" t="s">
        <v>101</v>
      </c>
      <c r="B151" s="148" t="s">
        <v>23</v>
      </c>
      <c r="C151" s="149">
        <v>7</v>
      </c>
      <c r="D151" s="150">
        <v>42576</v>
      </c>
      <c r="E151" s="150">
        <v>42583</v>
      </c>
      <c r="F151" s="148" t="s">
        <v>97</v>
      </c>
      <c r="G151" s="151">
        <v>82</v>
      </c>
      <c r="H151" s="152">
        <v>0</v>
      </c>
      <c r="I151" s="153">
        <v>7</v>
      </c>
      <c r="J151" s="154">
        <v>1</v>
      </c>
      <c r="K151" s="57"/>
      <c r="L151" s="155">
        <v>74</v>
      </c>
      <c r="M151" s="157">
        <v>9.7560975609756095</v>
      </c>
      <c r="N151" s="149">
        <v>0</v>
      </c>
      <c r="O151" s="157">
        <v>9.7560975609756095</v>
      </c>
    </row>
    <row r="152" spans="1:15">
      <c r="A152" s="148" t="s">
        <v>105</v>
      </c>
      <c r="B152" s="148" t="s">
        <v>23</v>
      </c>
      <c r="C152" s="149">
        <v>7</v>
      </c>
      <c r="D152" s="150">
        <v>42660</v>
      </c>
      <c r="E152" s="150">
        <v>42667</v>
      </c>
      <c r="F152" s="148" t="s">
        <v>97</v>
      </c>
      <c r="G152" s="151">
        <v>82</v>
      </c>
      <c r="H152" s="152">
        <v>29</v>
      </c>
      <c r="I152" s="153">
        <v>6</v>
      </c>
      <c r="J152" s="154">
        <v>1</v>
      </c>
      <c r="K152" s="158">
        <v>2</v>
      </c>
      <c r="L152" s="155">
        <v>46</v>
      </c>
      <c r="M152" s="160">
        <v>43.90243902439024</v>
      </c>
      <c r="N152" s="149">
        <v>0</v>
      </c>
      <c r="O152" s="160">
        <v>43.90243902439024</v>
      </c>
    </row>
    <row r="153" spans="1:15">
      <c r="A153" s="148" t="s">
        <v>494</v>
      </c>
      <c r="B153" s="148" t="s">
        <v>492</v>
      </c>
      <c r="C153" s="149">
        <v>4</v>
      </c>
      <c r="D153" s="150">
        <v>42471</v>
      </c>
      <c r="E153" s="150">
        <v>42475</v>
      </c>
      <c r="F153" s="148" t="s">
        <v>708</v>
      </c>
      <c r="G153" s="151">
        <v>14</v>
      </c>
      <c r="H153" s="152">
        <v>0</v>
      </c>
      <c r="I153" s="153">
        <v>6</v>
      </c>
      <c r="J153" s="154">
        <v>0</v>
      </c>
      <c r="K153" s="57"/>
      <c r="L153" s="155">
        <v>8</v>
      </c>
      <c r="M153" s="160">
        <v>42.857142857142854</v>
      </c>
      <c r="N153" s="57"/>
      <c r="O153" s="57"/>
    </row>
    <row r="154" spans="1:15">
      <c r="A154" s="148" t="s">
        <v>495</v>
      </c>
      <c r="B154" s="148" t="s">
        <v>492</v>
      </c>
      <c r="C154" s="149">
        <v>4</v>
      </c>
      <c r="D154" s="150">
        <v>42499</v>
      </c>
      <c r="E154" s="150">
        <v>42503</v>
      </c>
      <c r="F154" s="148" t="s">
        <v>708</v>
      </c>
      <c r="G154" s="151">
        <v>14</v>
      </c>
      <c r="H154" s="152">
        <v>0</v>
      </c>
      <c r="I154" s="153">
        <v>2</v>
      </c>
      <c r="J154" s="154">
        <v>4</v>
      </c>
      <c r="K154" s="57"/>
      <c r="L154" s="155">
        <v>8</v>
      </c>
      <c r="M154" s="160">
        <v>42.857142857142854</v>
      </c>
      <c r="N154" s="57"/>
      <c r="O154" s="57"/>
    </row>
    <row r="155" spans="1:15">
      <c r="A155" s="148" t="s">
        <v>496</v>
      </c>
      <c r="B155" s="148" t="s">
        <v>492</v>
      </c>
      <c r="C155" s="149">
        <v>4</v>
      </c>
      <c r="D155" s="150">
        <v>42513</v>
      </c>
      <c r="E155" s="150">
        <v>42517</v>
      </c>
      <c r="F155" s="148" t="s">
        <v>708</v>
      </c>
      <c r="G155" s="151">
        <v>14</v>
      </c>
      <c r="H155" s="152">
        <v>0</v>
      </c>
      <c r="I155" s="153">
        <v>3</v>
      </c>
      <c r="J155" s="154">
        <v>0</v>
      </c>
      <c r="K155" s="57"/>
      <c r="L155" s="155">
        <v>11</v>
      </c>
      <c r="M155" s="160">
        <v>21.428571428571427</v>
      </c>
      <c r="N155" s="57"/>
      <c r="O155" s="57"/>
    </row>
    <row r="156" spans="1:15">
      <c r="A156" s="148" t="s">
        <v>497</v>
      </c>
      <c r="B156" s="148" t="s">
        <v>492</v>
      </c>
      <c r="C156" s="149">
        <v>4</v>
      </c>
      <c r="D156" s="150">
        <v>42541</v>
      </c>
      <c r="E156" s="150">
        <v>42545</v>
      </c>
      <c r="F156" s="148" t="s">
        <v>708</v>
      </c>
      <c r="G156" s="151">
        <v>14</v>
      </c>
      <c r="H156" s="152">
        <v>0</v>
      </c>
      <c r="I156" s="153">
        <v>3</v>
      </c>
      <c r="J156" s="154">
        <v>0</v>
      </c>
      <c r="K156" s="57"/>
      <c r="L156" s="155">
        <v>11</v>
      </c>
      <c r="M156" s="160">
        <v>21.428571428571427</v>
      </c>
      <c r="N156" s="57"/>
      <c r="O156" s="57"/>
    </row>
    <row r="157" spans="1:15">
      <c r="A157" s="148" t="s">
        <v>498</v>
      </c>
      <c r="B157" s="148" t="s">
        <v>492</v>
      </c>
      <c r="C157" s="149">
        <v>4</v>
      </c>
      <c r="D157" s="150">
        <v>42562</v>
      </c>
      <c r="E157" s="150">
        <v>42566</v>
      </c>
      <c r="F157" s="148" t="s">
        <v>708</v>
      </c>
      <c r="G157" s="151">
        <v>14</v>
      </c>
      <c r="H157" s="152">
        <v>0</v>
      </c>
      <c r="I157" s="153">
        <v>0</v>
      </c>
      <c r="J157" s="154">
        <v>0</v>
      </c>
      <c r="K157" s="57"/>
      <c r="L157" s="155">
        <v>14</v>
      </c>
      <c r="M157" s="157">
        <v>0</v>
      </c>
      <c r="N157" s="149">
        <v>0</v>
      </c>
      <c r="O157" s="157">
        <v>0</v>
      </c>
    </row>
    <row r="158" spans="1:15">
      <c r="A158" s="148" t="s">
        <v>499</v>
      </c>
      <c r="B158" s="148" t="s">
        <v>492</v>
      </c>
      <c r="C158" s="149">
        <v>4</v>
      </c>
      <c r="D158" s="150">
        <v>42590</v>
      </c>
      <c r="E158" s="150">
        <v>42594</v>
      </c>
      <c r="F158" s="148" t="s">
        <v>708</v>
      </c>
      <c r="G158" s="151">
        <v>14</v>
      </c>
      <c r="H158" s="152">
        <v>2</v>
      </c>
      <c r="I158" s="153">
        <v>3</v>
      </c>
      <c r="J158" s="154">
        <v>0</v>
      </c>
      <c r="K158" s="57"/>
      <c r="L158" s="155">
        <v>9</v>
      </c>
      <c r="M158" s="160">
        <v>35.714285714285715</v>
      </c>
      <c r="N158" s="149">
        <v>1</v>
      </c>
      <c r="O158" s="160">
        <v>42.857142857142854</v>
      </c>
    </row>
    <row r="159" spans="1:15">
      <c r="A159" s="148" t="s">
        <v>500</v>
      </c>
      <c r="B159" s="148" t="s">
        <v>492</v>
      </c>
      <c r="C159" s="149">
        <v>4</v>
      </c>
      <c r="D159" s="150">
        <v>42604</v>
      </c>
      <c r="E159" s="150">
        <v>42608</v>
      </c>
      <c r="F159" s="148" t="s">
        <v>708</v>
      </c>
      <c r="G159" s="151">
        <v>14</v>
      </c>
      <c r="H159" s="152">
        <v>0</v>
      </c>
      <c r="I159" s="153">
        <v>4</v>
      </c>
      <c r="J159" s="154">
        <v>1</v>
      </c>
      <c r="K159" s="57"/>
      <c r="L159" s="155">
        <v>9</v>
      </c>
      <c r="M159" s="160">
        <v>35.714285714285715</v>
      </c>
      <c r="N159" s="57"/>
      <c r="O159" s="57"/>
    </row>
    <row r="160" spans="1:15">
      <c r="A160" s="148" t="s">
        <v>501</v>
      </c>
      <c r="B160" s="148" t="s">
        <v>492</v>
      </c>
      <c r="C160" s="149">
        <v>4</v>
      </c>
      <c r="D160" s="150">
        <v>42632</v>
      </c>
      <c r="E160" s="150">
        <v>42636</v>
      </c>
      <c r="F160" s="148" t="s">
        <v>708</v>
      </c>
      <c r="G160" s="151">
        <v>14</v>
      </c>
      <c r="H160" s="152">
        <v>0</v>
      </c>
      <c r="I160" s="153">
        <v>4</v>
      </c>
      <c r="J160" s="154">
        <v>0</v>
      </c>
      <c r="K160" s="57"/>
      <c r="L160" s="155">
        <v>10</v>
      </c>
      <c r="M160" s="160">
        <v>28.571428571428573</v>
      </c>
      <c r="N160" s="57"/>
      <c r="O160" s="57"/>
    </row>
    <row r="161" spans="1:15">
      <c r="A161" s="148" t="s">
        <v>502</v>
      </c>
      <c r="B161" s="148" t="s">
        <v>492</v>
      </c>
      <c r="C161" s="149">
        <v>4</v>
      </c>
      <c r="D161" s="150">
        <v>42646</v>
      </c>
      <c r="E161" s="150">
        <v>42650</v>
      </c>
      <c r="F161" s="148" t="s">
        <v>708</v>
      </c>
      <c r="G161" s="151">
        <v>14</v>
      </c>
      <c r="H161" s="152">
        <v>0</v>
      </c>
      <c r="I161" s="153">
        <v>1</v>
      </c>
      <c r="J161" s="154">
        <v>0</v>
      </c>
      <c r="K161" s="57"/>
      <c r="L161" s="155">
        <v>13</v>
      </c>
      <c r="M161" s="157">
        <v>7.1428571428571432</v>
      </c>
      <c r="N161" s="57"/>
      <c r="O161" s="57"/>
    </row>
    <row r="162" spans="1:15">
      <c r="A162" s="148" t="s">
        <v>503</v>
      </c>
      <c r="B162" s="148" t="s">
        <v>492</v>
      </c>
      <c r="C162" s="149">
        <v>4</v>
      </c>
      <c r="D162" s="150">
        <v>42660</v>
      </c>
      <c r="E162" s="150">
        <v>42664</v>
      </c>
      <c r="F162" s="148" t="s">
        <v>708</v>
      </c>
      <c r="G162" s="151">
        <v>14</v>
      </c>
      <c r="H162" s="152">
        <v>0</v>
      </c>
      <c r="I162" s="153">
        <v>4</v>
      </c>
      <c r="J162" s="154">
        <v>0</v>
      </c>
      <c r="K162" s="57"/>
      <c r="L162" s="155">
        <v>10</v>
      </c>
      <c r="M162" s="160">
        <v>28.571428571428573</v>
      </c>
      <c r="N162" s="149">
        <v>0</v>
      </c>
      <c r="O162" s="160">
        <v>28.571428571428573</v>
      </c>
    </row>
    <row r="163" spans="1:15">
      <c r="A163" s="148" t="s">
        <v>504</v>
      </c>
      <c r="B163" s="148" t="s">
        <v>492</v>
      </c>
      <c r="C163" s="149">
        <v>4</v>
      </c>
      <c r="D163" s="150">
        <v>42681</v>
      </c>
      <c r="E163" s="150">
        <v>42685</v>
      </c>
      <c r="F163" s="148" t="s">
        <v>708</v>
      </c>
      <c r="G163" s="151">
        <v>14</v>
      </c>
      <c r="H163" s="152">
        <v>0</v>
      </c>
      <c r="I163" s="153">
        <v>0</v>
      </c>
      <c r="J163" s="154">
        <v>0</v>
      </c>
      <c r="K163" s="57"/>
      <c r="L163" s="155">
        <v>14</v>
      </c>
      <c r="M163" s="157">
        <v>0</v>
      </c>
      <c r="N163" s="57"/>
      <c r="O163" s="57"/>
    </row>
    <row r="164" spans="1:15">
      <c r="A164" s="148" t="s">
        <v>494</v>
      </c>
      <c r="B164" s="148" t="s">
        <v>492</v>
      </c>
      <c r="C164" s="149">
        <v>4</v>
      </c>
      <c r="D164" s="150">
        <v>42471</v>
      </c>
      <c r="E164" s="150">
        <v>42475</v>
      </c>
      <c r="F164" s="148" t="s">
        <v>709</v>
      </c>
      <c r="G164" s="151">
        <v>14</v>
      </c>
      <c r="H164" s="152">
        <v>0</v>
      </c>
      <c r="I164" s="153">
        <v>6</v>
      </c>
      <c r="J164" s="154">
        <v>0</v>
      </c>
      <c r="K164" s="57"/>
      <c r="L164" s="155">
        <v>8</v>
      </c>
      <c r="M164" s="160">
        <v>42.857142857142854</v>
      </c>
      <c r="N164" s="57"/>
      <c r="O164" s="57"/>
    </row>
    <row r="165" spans="1:15">
      <c r="A165" s="148" t="s">
        <v>495</v>
      </c>
      <c r="B165" s="148" t="s">
        <v>492</v>
      </c>
      <c r="C165" s="149">
        <v>4</v>
      </c>
      <c r="D165" s="150">
        <v>42499</v>
      </c>
      <c r="E165" s="150">
        <v>42503</v>
      </c>
      <c r="F165" s="148" t="s">
        <v>709</v>
      </c>
      <c r="G165" s="151">
        <v>14</v>
      </c>
      <c r="H165" s="152">
        <v>0</v>
      </c>
      <c r="I165" s="153">
        <v>2</v>
      </c>
      <c r="J165" s="154">
        <v>4</v>
      </c>
      <c r="K165" s="57"/>
      <c r="L165" s="155">
        <v>8</v>
      </c>
      <c r="M165" s="160">
        <v>42.857142857142854</v>
      </c>
      <c r="N165" s="57"/>
      <c r="O165" s="57"/>
    </row>
    <row r="166" spans="1:15">
      <c r="A166" s="148" t="s">
        <v>496</v>
      </c>
      <c r="B166" s="148" t="s">
        <v>492</v>
      </c>
      <c r="C166" s="149">
        <v>4</v>
      </c>
      <c r="D166" s="150">
        <v>42513</v>
      </c>
      <c r="E166" s="150">
        <v>42517</v>
      </c>
      <c r="F166" s="148" t="s">
        <v>709</v>
      </c>
      <c r="G166" s="151">
        <v>14</v>
      </c>
      <c r="H166" s="152">
        <v>0</v>
      </c>
      <c r="I166" s="153">
        <v>3</v>
      </c>
      <c r="J166" s="154">
        <v>0</v>
      </c>
      <c r="K166" s="57"/>
      <c r="L166" s="155">
        <v>11</v>
      </c>
      <c r="M166" s="160">
        <v>21.428571428571427</v>
      </c>
      <c r="N166" s="57"/>
      <c r="O166" s="57"/>
    </row>
    <row r="167" spans="1:15">
      <c r="A167" s="148" t="s">
        <v>497</v>
      </c>
      <c r="B167" s="148" t="s">
        <v>492</v>
      </c>
      <c r="C167" s="149">
        <v>4</v>
      </c>
      <c r="D167" s="150">
        <v>42541</v>
      </c>
      <c r="E167" s="150">
        <v>42545</v>
      </c>
      <c r="F167" s="148" t="s">
        <v>709</v>
      </c>
      <c r="G167" s="151">
        <v>14</v>
      </c>
      <c r="H167" s="152">
        <v>0</v>
      </c>
      <c r="I167" s="153">
        <v>3</v>
      </c>
      <c r="J167" s="154">
        <v>0</v>
      </c>
      <c r="K167" s="57"/>
      <c r="L167" s="155">
        <v>11</v>
      </c>
      <c r="M167" s="160">
        <v>21.428571428571427</v>
      </c>
      <c r="N167" s="57"/>
      <c r="O167" s="57"/>
    </row>
    <row r="168" spans="1:15">
      <c r="A168" s="148" t="s">
        <v>498</v>
      </c>
      <c r="B168" s="148" t="s">
        <v>492</v>
      </c>
      <c r="C168" s="149">
        <v>4</v>
      </c>
      <c r="D168" s="150">
        <v>42562</v>
      </c>
      <c r="E168" s="150">
        <v>42566</v>
      </c>
      <c r="F168" s="148" t="s">
        <v>709</v>
      </c>
      <c r="G168" s="151">
        <v>14</v>
      </c>
      <c r="H168" s="152">
        <v>0</v>
      </c>
      <c r="I168" s="153">
        <v>0</v>
      </c>
      <c r="J168" s="154">
        <v>0</v>
      </c>
      <c r="K168" s="57"/>
      <c r="L168" s="155">
        <v>14</v>
      </c>
      <c r="M168" s="157">
        <v>0</v>
      </c>
      <c r="N168" s="149">
        <v>0</v>
      </c>
      <c r="O168" s="157">
        <v>0</v>
      </c>
    </row>
    <row r="169" spans="1:15">
      <c r="A169" s="148" t="s">
        <v>499</v>
      </c>
      <c r="B169" s="148" t="s">
        <v>492</v>
      </c>
      <c r="C169" s="149">
        <v>4</v>
      </c>
      <c r="D169" s="150">
        <v>42590</v>
      </c>
      <c r="E169" s="150">
        <v>42594</v>
      </c>
      <c r="F169" s="148" t="s">
        <v>709</v>
      </c>
      <c r="G169" s="151">
        <v>14</v>
      </c>
      <c r="H169" s="152">
        <v>2</v>
      </c>
      <c r="I169" s="153">
        <v>3</v>
      </c>
      <c r="J169" s="154">
        <v>0</v>
      </c>
      <c r="K169" s="57"/>
      <c r="L169" s="155">
        <v>9</v>
      </c>
      <c r="M169" s="160">
        <v>35.714285714285715</v>
      </c>
      <c r="N169" s="149">
        <v>1</v>
      </c>
      <c r="O169" s="160">
        <v>42.857142857142854</v>
      </c>
    </row>
    <row r="170" spans="1:15">
      <c r="A170" s="148" t="s">
        <v>500</v>
      </c>
      <c r="B170" s="148" t="s">
        <v>492</v>
      </c>
      <c r="C170" s="149">
        <v>4</v>
      </c>
      <c r="D170" s="150">
        <v>42604</v>
      </c>
      <c r="E170" s="150">
        <v>42608</v>
      </c>
      <c r="F170" s="148" t="s">
        <v>709</v>
      </c>
      <c r="G170" s="151">
        <v>14</v>
      </c>
      <c r="H170" s="152">
        <v>0</v>
      </c>
      <c r="I170" s="153">
        <v>4</v>
      </c>
      <c r="J170" s="154">
        <v>1</v>
      </c>
      <c r="K170" s="57"/>
      <c r="L170" s="155">
        <v>9</v>
      </c>
      <c r="M170" s="160">
        <v>35.714285714285715</v>
      </c>
      <c r="N170" s="57"/>
      <c r="O170" s="57"/>
    </row>
    <row r="171" spans="1:15">
      <c r="A171" s="148" t="s">
        <v>501</v>
      </c>
      <c r="B171" s="148" t="s">
        <v>492</v>
      </c>
      <c r="C171" s="149">
        <v>4</v>
      </c>
      <c r="D171" s="150">
        <v>42632</v>
      </c>
      <c r="E171" s="150">
        <v>42636</v>
      </c>
      <c r="F171" s="148" t="s">
        <v>709</v>
      </c>
      <c r="G171" s="151">
        <v>14</v>
      </c>
      <c r="H171" s="152">
        <v>0</v>
      </c>
      <c r="I171" s="153">
        <v>4</v>
      </c>
      <c r="J171" s="154">
        <v>0</v>
      </c>
      <c r="K171" s="57"/>
      <c r="L171" s="155">
        <v>10</v>
      </c>
      <c r="M171" s="160">
        <v>28.571428571428573</v>
      </c>
      <c r="N171" s="57"/>
      <c r="O171" s="57"/>
    </row>
    <row r="172" spans="1:15">
      <c r="A172" s="148" t="s">
        <v>502</v>
      </c>
      <c r="B172" s="148" t="s">
        <v>492</v>
      </c>
      <c r="C172" s="149">
        <v>4</v>
      </c>
      <c r="D172" s="150">
        <v>42646</v>
      </c>
      <c r="E172" s="150">
        <v>42650</v>
      </c>
      <c r="F172" s="148" t="s">
        <v>709</v>
      </c>
      <c r="G172" s="151">
        <v>14</v>
      </c>
      <c r="H172" s="152">
        <v>0</v>
      </c>
      <c r="I172" s="153">
        <v>1</v>
      </c>
      <c r="J172" s="154">
        <v>0</v>
      </c>
      <c r="K172" s="57"/>
      <c r="L172" s="155">
        <v>13</v>
      </c>
      <c r="M172" s="157">
        <v>7.1428571428571432</v>
      </c>
      <c r="N172" s="57"/>
      <c r="O172" s="57"/>
    </row>
    <row r="173" spans="1:15">
      <c r="A173" s="148" t="s">
        <v>503</v>
      </c>
      <c r="B173" s="148" t="s">
        <v>492</v>
      </c>
      <c r="C173" s="149">
        <v>4</v>
      </c>
      <c r="D173" s="150">
        <v>42660</v>
      </c>
      <c r="E173" s="150">
        <v>42664</v>
      </c>
      <c r="F173" s="148" t="s">
        <v>709</v>
      </c>
      <c r="G173" s="151">
        <v>14</v>
      </c>
      <c r="H173" s="152">
        <v>0</v>
      </c>
      <c r="I173" s="153">
        <v>4</v>
      </c>
      <c r="J173" s="154">
        <v>0</v>
      </c>
      <c r="K173" s="57"/>
      <c r="L173" s="155">
        <v>10</v>
      </c>
      <c r="M173" s="160">
        <v>28.571428571428573</v>
      </c>
      <c r="N173" s="149">
        <v>0</v>
      </c>
      <c r="O173" s="160">
        <v>28.571428571428573</v>
      </c>
    </row>
    <row r="174" spans="1:15">
      <c r="A174" s="148" t="s">
        <v>504</v>
      </c>
      <c r="B174" s="148" t="s">
        <v>492</v>
      </c>
      <c r="C174" s="149">
        <v>4</v>
      </c>
      <c r="D174" s="150">
        <v>42681</v>
      </c>
      <c r="E174" s="150">
        <v>42685</v>
      </c>
      <c r="F174" s="148" t="s">
        <v>709</v>
      </c>
      <c r="G174" s="151">
        <v>14</v>
      </c>
      <c r="H174" s="152">
        <v>0</v>
      </c>
      <c r="I174" s="153">
        <v>0</v>
      </c>
      <c r="J174" s="154">
        <v>0</v>
      </c>
      <c r="K174" s="57"/>
      <c r="L174" s="155">
        <v>14</v>
      </c>
      <c r="M174" s="157">
        <v>0</v>
      </c>
      <c r="N174" s="57"/>
      <c r="O174" s="57"/>
    </row>
    <row r="175" spans="1:15">
      <c r="A175" s="148" t="s">
        <v>106</v>
      </c>
      <c r="B175" s="148" t="s">
        <v>107</v>
      </c>
      <c r="C175" s="149">
        <v>10</v>
      </c>
      <c r="D175" s="150">
        <v>42389</v>
      </c>
      <c r="E175" s="150">
        <v>42399</v>
      </c>
      <c r="F175" s="148" t="s">
        <v>108</v>
      </c>
      <c r="G175" s="151">
        <v>28</v>
      </c>
      <c r="H175" s="152">
        <v>9</v>
      </c>
      <c r="I175" s="153">
        <v>19</v>
      </c>
      <c r="J175" s="154">
        <v>0</v>
      </c>
      <c r="K175" s="57"/>
      <c r="L175" s="155">
        <v>0</v>
      </c>
      <c r="M175" s="156">
        <v>100</v>
      </c>
      <c r="N175" s="149">
        <v>0</v>
      </c>
      <c r="O175" s="156">
        <v>100</v>
      </c>
    </row>
    <row r="176" spans="1:15">
      <c r="A176" s="148" t="s">
        <v>111</v>
      </c>
      <c r="B176" s="148" t="s">
        <v>107</v>
      </c>
      <c r="C176" s="149">
        <v>10</v>
      </c>
      <c r="D176" s="150">
        <v>42437</v>
      </c>
      <c r="E176" s="150">
        <v>42447</v>
      </c>
      <c r="F176" s="148" t="s">
        <v>108</v>
      </c>
      <c r="G176" s="151">
        <v>28</v>
      </c>
      <c r="H176" s="152">
        <v>8</v>
      </c>
      <c r="I176" s="153">
        <v>9</v>
      </c>
      <c r="J176" s="154">
        <v>0</v>
      </c>
      <c r="K176" s="57"/>
      <c r="L176" s="155">
        <v>11</v>
      </c>
      <c r="M176" s="160">
        <v>60.714285714285715</v>
      </c>
      <c r="N176" s="149">
        <v>0</v>
      </c>
      <c r="O176" s="160">
        <v>60.714285714285715</v>
      </c>
    </row>
    <row r="177" spans="1:15">
      <c r="A177" s="148" t="s">
        <v>113</v>
      </c>
      <c r="B177" s="148" t="s">
        <v>107</v>
      </c>
      <c r="C177" s="149">
        <v>10</v>
      </c>
      <c r="D177" s="150">
        <v>42457</v>
      </c>
      <c r="E177" s="150">
        <v>42467</v>
      </c>
      <c r="F177" s="148" t="s">
        <v>108</v>
      </c>
      <c r="G177" s="151">
        <v>28</v>
      </c>
      <c r="H177" s="152">
        <v>0</v>
      </c>
      <c r="I177" s="153">
        <v>2</v>
      </c>
      <c r="J177" s="154">
        <v>0</v>
      </c>
      <c r="K177" s="57"/>
      <c r="L177" s="155">
        <v>26</v>
      </c>
      <c r="M177" s="157">
        <v>7.1428571428571432</v>
      </c>
      <c r="N177" s="149">
        <v>0</v>
      </c>
      <c r="O177" s="157">
        <v>7.1428571428571432</v>
      </c>
    </row>
    <row r="178" spans="1:15">
      <c r="A178" s="148" t="s">
        <v>115</v>
      </c>
      <c r="B178" s="148" t="s">
        <v>107</v>
      </c>
      <c r="C178" s="149">
        <v>10</v>
      </c>
      <c r="D178" s="150">
        <v>42625</v>
      </c>
      <c r="E178" s="150">
        <v>42635</v>
      </c>
      <c r="F178" s="148" t="s">
        <v>108</v>
      </c>
      <c r="G178" s="151">
        <v>28</v>
      </c>
      <c r="H178" s="152">
        <v>0</v>
      </c>
      <c r="I178" s="153">
        <v>0</v>
      </c>
      <c r="J178" s="154">
        <v>0</v>
      </c>
      <c r="K178" s="57"/>
      <c r="L178" s="155">
        <v>28</v>
      </c>
      <c r="M178" s="157">
        <v>0</v>
      </c>
      <c r="N178" s="57"/>
      <c r="O178" s="57"/>
    </row>
    <row r="179" spans="1:15">
      <c r="A179" s="147" t="s">
        <v>117</v>
      </c>
      <c r="B179" s="148" t="s">
        <v>107</v>
      </c>
      <c r="C179" s="149">
        <v>10</v>
      </c>
      <c r="D179" s="150">
        <v>42645</v>
      </c>
      <c r="E179" s="150">
        <v>42655</v>
      </c>
      <c r="F179" s="148" t="s">
        <v>108</v>
      </c>
      <c r="G179" s="151">
        <v>28</v>
      </c>
      <c r="H179" s="152">
        <v>28</v>
      </c>
      <c r="I179" s="153">
        <v>0</v>
      </c>
      <c r="J179" s="154">
        <v>0</v>
      </c>
      <c r="K179" s="57"/>
      <c r="L179" s="155">
        <v>0</v>
      </c>
      <c r="M179" s="156">
        <v>100</v>
      </c>
      <c r="N179" s="149">
        <v>0</v>
      </c>
      <c r="O179" s="156">
        <v>100</v>
      </c>
    </row>
    <row r="180" spans="1:15">
      <c r="A180" s="148" t="s">
        <v>119</v>
      </c>
      <c r="B180" s="148" t="s">
        <v>107</v>
      </c>
      <c r="C180" s="149">
        <v>10</v>
      </c>
      <c r="D180" s="150">
        <v>42665</v>
      </c>
      <c r="E180" s="150">
        <v>42675</v>
      </c>
      <c r="F180" s="148" t="s">
        <v>108</v>
      </c>
      <c r="G180" s="151">
        <v>28</v>
      </c>
      <c r="H180" s="152">
        <v>6</v>
      </c>
      <c r="I180" s="153">
        <v>7</v>
      </c>
      <c r="J180" s="154">
        <v>0</v>
      </c>
      <c r="K180" s="57"/>
      <c r="L180" s="155">
        <v>15</v>
      </c>
      <c r="M180" s="160">
        <v>46.428571428571431</v>
      </c>
      <c r="N180" s="149">
        <v>0</v>
      </c>
      <c r="O180" s="160">
        <v>46.428571428571431</v>
      </c>
    </row>
    <row r="181" spans="1:15">
      <c r="A181" s="148" t="s">
        <v>121</v>
      </c>
      <c r="B181" s="148" t="s">
        <v>107</v>
      </c>
      <c r="C181" s="149">
        <v>10</v>
      </c>
      <c r="D181" s="150">
        <v>42685</v>
      </c>
      <c r="E181" s="150">
        <v>42695</v>
      </c>
      <c r="F181" s="148" t="s">
        <v>108</v>
      </c>
      <c r="G181" s="151">
        <v>28</v>
      </c>
      <c r="H181" s="152">
        <v>0</v>
      </c>
      <c r="I181" s="153">
        <v>3</v>
      </c>
      <c r="J181" s="154">
        <v>0</v>
      </c>
      <c r="K181" s="57"/>
      <c r="L181" s="155">
        <v>25</v>
      </c>
      <c r="M181" s="162">
        <v>10.714285714285714</v>
      </c>
      <c r="N181" s="149">
        <v>0</v>
      </c>
      <c r="O181" s="162">
        <v>10.714285714285714</v>
      </c>
    </row>
    <row r="182" spans="1:15">
      <c r="A182" s="148" t="s">
        <v>123</v>
      </c>
      <c r="B182" s="148" t="s">
        <v>107</v>
      </c>
      <c r="C182" s="149">
        <v>10</v>
      </c>
      <c r="D182" s="150">
        <v>42705</v>
      </c>
      <c r="E182" s="150">
        <v>42715</v>
      </c>
      <c r="F182" s="148" t="s">
        <v>108</v>
      </c>
      <c r="G182" s="151">
        <v>28</v>
      </c>
      <c r="H182" s="152">
        <v>0</v>
      </c>
      <c r="I182" s="153">
        <v>3</v>
      </c>
      <c r="J182" s="154">
        <v>0</v>
      </c>
      <c r="K182" s="57"/>
      <c r="L182" s="155">
        <v>25</v>
      </c>
      <c r="M182" s="162">
        <v>10.714285714285714</v>
      </c>
      <c r="N182" s="149">
        <v>0</v>
      </c>
      <c r="O182" s="162">
        <v>10.714285714285714</v>
      </c>
    </row>
    <row r="183" spans="1:15">
      <c r="A183" s="147" t="s">
        <v>602</v>
      </c>
      <c r="B183" s="148" t="s">
        <v>107</v>
      </c>
      <c r="C183" s="149">
        <v>10</v>
      </c>
      <c r="D183" s="150">
        <v>42753</v>
      </c>
      <c r="E183" s="150">
        <v>42763</v>
      </c>
      <c r="F183" s="148" t="s">
        <v>108</v>
      </c>
      <c r="G183" s="151">
        <v>28</v>
      </c>
      <c r="H183" s="152">
        <v>28</v>
      </c>
      <c r="I183" s="153">
        <v>0</v>
      </c>
      <c r="J183" s="154">
        <v>0</v>
      </c>
      <c r="K183" s="57"/>
      <c r="L183" s="155">
        <v>0</v>
      </c>
      <c r="M183" s="156">
        <v>100</v>
      </c>
      <c r="N183" s="149">
        <v>0</v>
      </c>
      <c r="O183" s="156">
        <v>100</v>
      </c>
    </row>
    <row r="184" spans="1:15">
      <c r="A184" s="148" t="s">
        <v>603</v>
      </c>
      <c r="B184" s="148" t="s">
        <v>107</v>
      </c>
      <c r="C184" s="149">
        <v>10</v>
      </c>
      <c r="D184" s="150">
        <v>42801</v>
      </c>
      <c r="E184" s="150">
        <v>42811</v>
      </c>
      <c r="F184" s="148" t="s">
        <v>108</v>
      </c>
      <c r="G184" s="151">
        <v>28</v>
      </c>
      <c r="H184" s="152">
        <v>0</v>
      </c>
      <c r="I184" s="153">
        <v>0</v>
      </c>
      <c r="J184" s="154">
        <v>0</v>
      </c>
      <c r="K184" s="57"/>
      <c r="L184" s="155">
        <v>28</v>
      </c>
      <c r="M184" s="157">
        <v>0</v>
      </c>
      <c r="N184" s="57"/>
      <c r="O184" s="57"/>
    </row>
    <row r="185" spans="1:15">
      <c r="A185" s="148" t="s">
        <v>604</v>
      </c>
      <c r="B185" s="148" t="s">
        <v>107</v>
      </c>
      <c r="C185" s="149">
        <v>10</v>
      </c>
      <c r="D185" s="150">
        <v>42821</v>
      </c>
      <c r="E185" s="150">
        <v>42831</v>
      </c>
      <c r="F185" s="148" t="s">
        <v>108</v>
      </c>
      <c r="G185" s="151">
        <v>28</v>
      </c>
      <c r="H185" s="152">
        <v>0</v>
      </c>
      <c r="I185" s="153">
        <v>0</v>
      </c>
      <c r="J185" s="154">
        <v>0</v>
      </c>
      <c r="K185" s="57"/>
      <c r="L185" s="155">
        <v>28</v>
      </c>
      <c r="M185" s="157">
        <v>0</v>
      </c>
      <c r="N185" s="57"/>
      <c r="O185" s="57"/>
    </row>
    <row r="186" spans="1:15">
      <c r="A186" s="148" t="s">
        <v>109</v>
      </c>
      <c r="B186" s="148" t="s">
        <v>107</v>
      </c>
      <c r="C186" s="149">
        <v>10</v>
      </c>
      <c r="D186" s="150">
        <v>42399</v>
      </c>
      <c r="E186" s="150">
        <v>42409</v>
      </c>
      <c r="F186" s="148" t="s">
        <v>110</v>
      </c>
      <c r="G186" s="151">
        <v>28</v>
      </c>
      <c r="H186" s="152">
        <v>0</v>
      </c>
      <c r="I186" s="153">
        <v>22</v>
      </c>
      <c r="J186" s="154">
        <v>3</v>
      </c>
      <c r="K186" s="158">
        <v>2</v>
      </c>
      <c r="L186" s="155">
        <v>3</v>
      </c>
      <c r="M186" s="161">
        <v>89.285714285714292</v>
      </c>
      <c r="N186" s="57"/>
      <c r="O186" s="57"/>
    </row>
    <row r="187" spans="1:15">
      <c r="A187" s="148" t="s">
        <v>112</v>
      </c>
      <c r="B187" s="148" t="s">
        <v>107</v>
      </c>
      <c r="C187" s="149">
        <v>10</v>
      </c>
      <c r="D187" s="150">
        <v>42447</v>
      </c>
      <c r="E187" s="150">
        <v>42457</v>
      </c>
      <c r="F187" s="148" t="s">
        <v>110</v>
      </c>
      <c r="G187" s="151">
        <v>28</v>
      </c>
      <c r="H187" s="152">
        <v>10</v>
      </c>
      <c r="I187" s="153">
        <v>2</v>
      </c>
      <c r="J187" s="154">
        <v>0</v>
      </c>
      <c r="K187" s="57"/>
      <c r="L187" s="155">
        <v>16</v>
      </c>
      <c r="M187" s="160">
        <v>42.857142857142854</v>
      </c>
      <c r="N187" s="149">
        <v>0</v>
      </c>
      <c r="O187" s="160">
        <v>42.857142857142854</v>
      </c>
    </row>
    <row r="188" spans="1:15">
      <c r="A188" s="148" t="s">
        <v>114</v>
      </c>
      <c r="B188" s="148" t="s">
        <v>107</v>
      </c>
      <c r="C188" s="149">
        <v>10</v>
      </c>
      <c r="D188" s="150">
        <v>42467</v>
      </c>
      <c r="E188" s="150">
        <v>42477</v>
      </c>
      <c r="F188" s="148" t="s">
        <v>110</v>
      </c>
      <c r="G188" s="151">
        <v>28</v>
      </c>
      <c r="H188" s="152">
        <v>0</v>
      </c>
      <c r="I188" s="153">
        <v>0</v>
      </c>
      <c r="J188" s="154">
        <v>0</v>
      </c>
      <c r="K188" s="57"/>
      <c r="L188" s="155">
        <v>28</v>
      </c>
      <c r="M188" s="157">
        <v>0</v>
      </c>
      <c r="N188" s="57"/>
      <c r="O188" s="57"/>
    </row>
    <row r="189" spans="1:15">
      <c r="A189" s="148" t="s">
        <v>116</v>
      </c>
      <c r="B189" s="148" t="s">
        <v>107</v>
      </c>
      <c r="C189" s="149">
        <v>10</v>
      </c>
      <c r="D189" s="150">
        <v>42635</v>
      </c>
      <c r="E189" s="150">
        <v>42645</v>
      </c>
      <c r="F189" s="148" t="s">
        <v>110</v>
      </c>
      <c r="G189" s="151">
        <v>28</v>
      </c>
      <c r="H189" s="152">
        <v>0</v>
      </c>
      <c r="I189" s="153">
        <v>0</v>
      </c>
      <c r="J189" s="154">
        <v>0</v>
      </c>
      <c r="K189" s="57"/>
      <c r="L189" s="155">
        <v>28</v>
      </c>
      <c r="M189" s="157">
        <v>0</v>
      </c>
      <c r="N189" s="57"/>
      <c r="O189" s="57"/>
    </row>
    <row r="190" spans="1:15">
      <c r="A190" s="148" t="s">
        <v>118</v>
      </c>
      <c r="B190" s="148" t="s">
        <v>107</v>
      </c>
      <c r="C190" s="149">
        <v>10</v>
      </c>
      <c r="D190" s="150">
        <v>42655</v>
      </c>
      <c r="E190" s="150">
        <v>42665</v>
      </c>
      <c r="F190" s="148" t="s">
        <v>110</v>
      </c>
      <c r="G190" s="151">
        <v>28</v>
      </c>
      <c r="H190" s="152">
        <v>7</v>
      </c>
      <c r="I190" s="153">
        <v>2</v>
      </c>
      <c r="J190" s="154">
        <v>0</v>
      </c>
      <c r="K190" s="57"/>
      <c r="L190" s="155">
        <v>19</v>
      </c>
      <c r="M190" s="160">
        <v>32.142857142857146</v>
      </c>
      <c r="N190" s="149">
        <v>1</v>
      </c>
      <c r="O190" s="160">
        <v>35.714285714285715</v>
      </c>
    </row>
    <row r="191" spans="1:15">
      <c r="A191" s="148" t="s">
        <v>120</v>
      </c>
      <c r="B191" s="148" t="s">
        <v>107</v>
      </c>
      <c r="C191" s="149">
        <v>10</v>
      </c>
      <c r="D191" s="150">
        <v>42675</v>
      </c>
      <c r="E191" s="150">
        <v>42685</v>
      </c>
      <c r="F191" s="148" t="s">
        <v>110</v>
      </c>
      <c r="G191" s="151">
        <v>28</v>
      </c>
      <c r="H191" s="152">
        <v>0</v>
      </c>
      <c r="I191" s="153">
        <v>6</v>
      </c>
      <c r="J191" s="154">
        <v>0</v>
      </c>
      <c r="K191" s="57"/>
      <c r="L191" s="155">
        <v>22</v>
      </c>
      <c r="M191" s="160">
        <v>21.428571428571427</v>
      </c>
      <c r="N191" s="57"/>
      <c r="O191" s="57"/>
    </row>
    <row r="192" spans="1:15">
      <c r="A192" s="148" t="s">
        <v>122</v>
      </c>
      <c r="B192" s="148" t="s">
        <v>107</v>
      </c>
      <c r="C192" s="149">
        <v>10</v>
      </c>
      <c r="D192" s="150">
        <v>42695</v>
      </c>
      <c r="E192" s="150">
        <v>42705</v>
      </c>
      <c r="F192" s="148" t="s">
        <v>110</v>
      </c>
      <c r="G192" s="151">
        <v>28</v>
      </c>
      <c r="H192" s="152">
        <v>0</v>
      </c>
      <c r="I192" s="153">
        <v>3</v>
      </c>
      <c r="J192" s="154">
        <v>1</v>
      </c>
      <c r="K192" s="57"/>
      <c r="L192" s="155">
        <v>24</v>
      </c>
      <c r="M192" s="162">
        <v>14.285714285714286</v>
      </c>
      <c r="N192" s="57"/>
      <c r="O192" s="57"/>
    </row>
    <row r="193" spans="1:15">
      <c r="A193" s="147" t="s">
        <v>124</v>
      </c>
      <c r="B193" s="148" t="s">
        <v>107</v>
      </c>
      <c r="C193" s="149">
        <v>10</v>
      </c>
      <c r="D193" s="150">
        <v>42715</v>
      </c>
      <c r="E193" s="150">
        <v>42725</v>
      </c>
      <c r="F193" s="148" t="s">
        <v>110</v>
      </c>
      <c r="G193" s="151">
        <v>28</v>
      </c>
      <c r="H193" s="152">
        <v>28</v>
      </c>
      <c r="I193" s="153">
        <v>0</v>
      </c>
      <c r="J193" s="154">
        <v>0</v>
      </c>
      <c r="K193" s="57"/>
      <c r="L193" s="155">
        <v>0</v>
      </c>
      <c r="M193" s="156">
        <v>100</v>
      </c>
      <c r="N193" s="149">
        <v>0</v>
      </c>
      <c r="O193" s="156">
        <v>100</v>
      </c>
    </row>
    <row r="194" spans="1:15">
      <c r="A194" s="148" t="s">
        <v>605</v>
      </c>
      <c r="B194" s="148" t="s">
        <v>107</v>
      </c>
      <c r="C194" s="149">
        <v>10</v>
      </c>
      <c r="D194" s="150">
        <v>42763</v>
      </c>
      <c r="E194" s="150">
        <v>42773</v>
      </c>
      <c r="F194" s="148" t="s">
        <v>110</v>
      </c>
      <c r="G194" s="151">
        <v>28</v>
      </c>
      <c r="H194" s="152">
        <v>0</v>
      </c>
      <c r="I194" s="153">
        <v>3</v>
      </c>
      <c r="J194" s="154">
        <v>1</v>
      </c>
      <c r="K194" s="57"/>
      <c r="L194" s="155">
        <v>24</v>
      </c>
      <c r="M194" s="162">
        <v>14.285714285714286</v>
      </c>
      <c r="N194" s="149">
        <v>0</v>
      </c>
      <c r="O194" s="162">
        <v>14.285714285714286</v>
      </c>
    </row>
    <row r="195" spans="1:15">
      <c r="A195" s="148" t="s">
        <v>606</v>
      </c>
      <c r="B195" s="148" t="s">
        <v>107</v>
      </c>
      <c r="C195" s="149">
        <v>10</v>
      </c>
      <c r="D195" s="150">
        <v>42811</v>
      </c>
      <c r="E195" s="150">
        <v>42821</v>
      </c>
      <c r="F195" s="148" t="s">
        <v>110</v>
      </c>
      <c r="G195" s="151">
        <v>28</v>
      </c>
      <c r="H195" s="152">
        <v>0</v>
      </c>
      <c r="I195" s="153">
        <v>1</v>
      </c>
      <c r="J195" s="154">
        <v>0</v>
      </c>
      <c r="K195" s="57"/>
      <c r="L195" s="155">
        <v>27</v>
      </c>
      <c r="M195" s="157">
        <v>3.5714285714285716</v>
      </c>
      <c r="N195" s="57"/>
      <c r="O195" s="57"/>
    </row>
    <row r="196" spans="1:15">
      <c r="A196" s="148" t="s">
        <v>607</v>
      </c>
      <c r="B196" s="148" t="s">
        <v>107</v>
      </c>
      <c r="C196" s="149">
        <v>10</v>
      </c>
      <c r="D196" s="150">
        <v>42831</v>
      </c>
      <c r="E196" s="150">
        <v>42841</v>
      </c>
      <c r="F196" s="148" t="s">
        <v>110</v>
      </c>
      <c r="G196" s="151">
        <v>28</v>
      </c>
      <c r="H196" s="152">
        <v>0</v>
      </c>
      <c r="I196" s="153">
        <v>0</v>
      </c>
      <c r="J196" s="154">
        <v>0</v>
      </c>
      <c r="K196" s="57"/>
      <c r="L196" s="155">
        <v>28</v>
      </c>
      <c r="M196" s="157">
        <v>0</v>
      </c>
      <c r="N196" s="57"/>
      <c r="O196" s="57"/>
    </row>
    <row r="197" spans="1:15">
      <c r="A197" s="148" t="s">
        <v>128</v>
      </c>
      <c r="B197" s="148" t="s">
        <v>30</v>
      </c>
      <c r="C197" s="149">
        <v>14</v>
      </c>
      <c r="D197" s="150">
        <v>42540</v>
      </c>
      <c r="E197" s="150">
        <v>42554</v>
      </c>
      <c r="F197" s="148" t="s">
        <v>608</v>
      </c>
      <c r="G197" s="151">
        <v>0</v>
      </c>
      <c r="H197" s="152">
        <v>0</v>
      </c>
      <c r="I197" s="153">
        <v>9</v>
      </c>
      <c r="J197" s="154">
        <v>0</v>
      </c>
      <c r="K197" s="57"/>
      <c r="L197" s="155">
        <v>0</v>
      </c>
      <c r="M197" s="157">
        <v>0</v>
      </c>
      <c r="N197" s="57"/>
      <c r="O197" s="157">
        <v>0</v>
      </c>
    </row>
    <row r="198" spans="1:15">
      <c r="A198" s="148" t="s">
        <v>132</v>
      </c>
      <c r="B198" s="148" t="s">
        <v>30</v>
      </c>
      <c r="C198" s="149">
        <v>14</v>
      </c>
      <c r="D198" s="150">
        <v>42610</v>
      </c>
      <c r="E198" s="150">
        <v>42624</v>
      </c>
      <c r="F198" s="148" t="s">
        <v>608</v>
      </c>
      <c r="G198" s="151">
        <v>0</v>
      </c>
      <c r="H198" s="152">
        <v>0</v>
      </c>
      <c r="I198" s="153">
        <v>6</v>
      </c>
      <c r="J198" s="154">
        <v>1</v>
      </c>
      <c r="K198" s="158">
        <v>1</v>
      </c>
      <c r="L198" s="155">
        <v>0</v>
      </c>
      <c r="M198" s="157">
        <v>0</v>
      </c>
      <c r="N198" s="57"/>
      <c r="O198" s="157">
        <v>0</v>
      </c>
    </row>
    <row r="199" spans="1:15">
      <c r="A199" s="148" t="s">
        <v>126</v>
      </c>
      <c r="B199" s="148" t="s">
        <v>23</v>
      </c>
      <c r="C199" s="149">
        <v>14</v>
      </c>
      <c r="D199" s="150">
        <v>42492</v>
      </c>
      <c r="E199" s="150">
        <v>42506</v>
      </c>
      <c r="F199" s="148" t="s">
        <v>608</v>
      </c>
      <c r="G199" s="151">
        <v>0</v>
      </c>
      <c r="H199" s="152">
        <v>0</v>
      </c>
      <c r="I199" s="153">
        <v>0</v>
      </c>
      <c r="J199" s="154">
        <v>0</v>
      </c>
      <c r="K199" s="57"/>
      <c r="L199" s="155">
        <v>0</v>
      </c>
      <c r="M199" s="157">
        <v>0</v>
      </c>
      <c r="N199" s="57"/>
      <c r="O199" s="157">
        <v>0</v>
      </c>
    </row>
    <row r="200" spans="1:15">
      <c r="A200" s="148" t="s">
        <v>130</v>
      </c>
      <c r="B200" s="148" t="s">
        <v>23</v>
      </c>
      <c r="C200" s="149">
        <v>14</v>
      </c>
      <c r="D200" s="150">
        <v>42576</v>
      </c>
      <c r="E200" s="150">
        <v>42590</v>
      </c>
      <c r="F200" s="148" t="s">
        <v>608</v>
      </c>
      <c r="G200" s="151">
        <v>0</v>
      </c>
      <c r="H200" s="152">
        <v>0</v>
      </c>
      <c r="I200" s="153">
        <v>3</v>
      </c>
      <c r="J200" s="154">
        <v>0</v>
      </c>
      <c r="K200" s="57"/>
      <c r="L200" s="155">
        <v>0</v>
      </c>
      <c r="M200" s="157">
        <v>0</v>
      </c>
      <c r="N200" s="57"/>
      <c r="O200" s="157">
        <v>0</v>
      </c>
    </row>
    <row r="201" spans="1:15">
      <c r="A201" s="148" t="s">
        <v>134</v>
      </c>
      <c r="B201" s="148" t="s">
        <v>23</v>
      </c>
      <c r="C201" s="149">
        <v>14</v>
      </c>
      <c r="D201" s="150">
        <v>42660</v>
      </c>
      <c r="E201" s="150">
        <v>42674</v>
      </c>
      <c r="F201" s="148" t="s">
        <v>608</v>
      </c>
      <c r="G201" s="151">
        <v>0</v>
      </c>
      <c r="H201" s="152">
        <v>0</v>
      </c>
      <c r="I201" s="153">
        <v>4</v>
      </c>
      <c r="J201" s="154">
        <v>0</v>
      </c>
      <c r="K201" s="57"/>
      <c r="L201" s="155">
        <v>0</v>
      </c>
      <c r="M201" s="157">
        <v>0</v>
      </c>
      <c r="N201" s="57"/>
      <c r="O201" s="157">
        <v>0</v>
      </c>
    </row>
    <row r="202" spans="1:15">
      <c r="A202" s="148" t="s">
        <v>127</v>
      </c>
      <c r="B202" s="148" t="s">
        <v>30</v>
      </c>
      <c r="C202" s="149">
        <v>14</v>
      </c>
      <c r="D202" s="150">
        <v>42526</v>
      </c>
      <c r="E202" s="150">
        <v>42540</v>
      </c>
      <c r="F202" s="148" t="s">
        <v>609</v>
      </c>
      <c r="G202" s="151">
        <v>0</v>
      </c>
      <c r="H202" s="152">
        <v>0</v>
      </c>
      <c r="I202" s="153">
        <v>6</v>
      </c>
      <c r="J202" s="154">
        <v>0</v>
      </c>
      <c r="K202" s="158">
        <v>2</v>
      </c>
      <c r="L202" s="155">
        <v>0</v>
      </c>
      <c r="M202" s="157">
        <v>0</v>
      </c>
      <c r="N202" s="57"/>
      <c r="O202" s="157">
        <v>0</v>
      </c>
    </row>
    <row r="203" spans="1:15">
      <c r="A203" s="148" t="s">
        <v>131</v>
      </c>
      <c r="B203" s="148" t="s">
        <v>30</v>
      </c>
      <c r="C203" s="149">
        <v>14</v>
      </c>
      <c r="D203" s="150">
        <v>42596</v>
      </c>
      <c r="E203" s="150">
        <v>42610</v>
      </c>
      <c r="F203" s="148" t="s">
        <v>609</v>
      </c>
      <c r="G203" s="151">
        <v>0</v>
      </c>
      <c r="H203" s="152">
        <v>0</v>
      </c>
      <c r="I203" s="153">
        <v>3</v>
      </c>
      <c r="J203" s="154">
        <v>0</v>
      </c>
      <c r="K203" s="57"/>
      <c r="L203" s="155">
        <v>0</v>
      </c>
      <c r="M203" s="157">
        <v>0</v>
      </c>
      <c r="N203" s="57"/>
      <c r="O203" s="157">
        <v>0</v>
      </c>
    </row>
    <row r="204" spans="1:15">
      <c r="A204" s="148" t="s">
        <v>125</v>
      </c>
      <c r="B204" s="148" t="s">
        <v>23</v>
      </c>
      <c r="C204" s="149">
        <v>14</v>
      </c>
      <c r="D204" s="150">
        <v>42478</v>
      </c>
      <c r="E204" s="150">
        <v>42492</v>
      </c>
      <c r="F204" s="148" t="s">
        <v>609</v>
      </c>
      <c r="G204" s="151">
        <v>0</v>
      </c>
      <c r="H204" s="152">
        <v>2</v>
      </c>
      <c r="I204" s="153">
        <v>6</v>
      </c>
      <c r="J204" s="154">
        <v>0</v>
      </c>
      <c r="K204" s="158">
        <v>3</v>
      </c>
      <c r="L204" s="155">
        <v>0</v>
      </c>
      <c r="M204" s="157">
        <v>0</v>
      </c>
      <c r="N204" s="149">
        <v>0</v>
      </c>
      <c r="O204" s="157">
        <v>0</v>
      </c>
    </row>
    <row r="205" spans="1:15">
      <c r="A205" s="148" t="s">
        <v>129</v>
      </c>
      <c r="B205" s="148" t="s">
        <v>23</v>
      </c>
      <c r="C205" s="149">
        <v>14</v>
      </c>
      <c r="D205" s="150">
        <v>42562</v>
      </c>
      <c r="E205" s="150">
        <v>42576</v>
      </c>
      <c r="F205" s="148" t="s">
        <v>609</v>
      </c>
      <c r="G205" s="151">
        <v>0</v>
      </c>
      <c r="H205" s="152">
        <v>0</v>
      </c>
      <c r="I205" s="153">
        <v>0</v>
      </c>
      <c r="J205" s="154">
        <v>0</v>
      </c>
      <c r="K205" s="57"/>
      <c r="L205" s="155">
        <v>0</v>
      </c>
      <c r="M205" s="157">
        <v>0</v>
      </c>
      <c r="N205" s="57"/>
      <c r="O205" s="157">
        <v>0</v>
      </c>
    </row>
    <row r="206" spans="1:15">
      <c r="A206" s="148" t="s">
        <v>133</v>
      </c>
      <c r="B206" s="148" t="s">
        <v>23</v>
      </c>
      <c r="C206" s="149">
        <v>14</v>
      </c>
      <c r="D206" s="150">
        <v>42646</v>
      </c>
      <c r="E206" s="150">
        <v>42660</v>
      </c>
      <c r="F206" s="148" t="s">
        <v>609</v>
      </c>
      <c r="G206" s="151">
        <v>0</v>
      </c>
      <c r="H206" s="152">
        <v>3</v>
      </c>
      <c r="I206" s="153">
        <v>16</v>
      </c>
      <c r="J206" s="154">
        <v>1</v>
      </c>
      <c r="K206" s="158">
        <v>5</v>
      </c>
      <c r="L206" s="155">
        <v>0</v>
      </c>
      <c r="M206" s="157">
        <v>0</v>
      </c>
      <c r="N206" s="149">
        <v>0</v>
      </c>
      <c r="O206" s="157">
        <v>0</v>
      </c>
    </row>
    <row r="207" spans="1:15">
      <c r="A207" s="148" t="s">
        <v>137</v>
      </c>
      <c r="B207" s="148" t="s">
        <v>107</v>
      </c>
      <c r="C207" s="149">
        <v>14</v>
      </c>
      <c r="D207" s="150">
        <v>42409</v>
      </c>
      <c r="E207" s="150">
        <v>42423</v>
      </c>
      <c r="F207" s="148" t="s">
        <v>138</v>
      </c>
      <c r="G207" s="151">
        <v>28</v>
      </c>
      <c r="H207" s="152">
        <v>1</v>
      </c>
      <c r="I207" s="153">
        <v>24</v>
      </c>
      <c r="J207" s="154">
        <v>0</v>
      </c>
      <c r="K207" s="158">
        <v>3</v>
      </c>
      <c r="L207" s="155">
        <v>3</v>
      </c>
      <c r="M207" s="161">
        <v>89.285714285714292</v>
      </c>
      <c r="N207" s="149">
        <v>0</v>
      </c>
      <c r="O207" s="161">
        <v>89.285714285714292</v>
      </c>
    </row>
    <row r="208" spans="1:15">
      <c r="A208" s="148" t="s">
        <v>140</v>
      </c>
      <c r="B208" s="148" t="s">
        <v>107</v>
      </c>
      <c r="C208" s="149">
        <v>14</v>
      </c>
      <c r="D208" s="150">
        <v>42477</v>
      </c>
      <c r="E208" s="150">
        <v>42491</v>
      </c>
      <c r="F208" s="148" t="s">
        <v>138</v>
      </c>
      <c r="G208" s="151">
        <v>28</v>
      </c>
      <c r="H208" s="152">
        <v>0</v>
      </c>
      <c r="I208" s="153">
        <v>8</v>
      </c>
      <c r="J208" s="154">
        <v>0</v>
      </c>
      <c r="K208" s="57"/>
      <c r="L208" s="155">
        <v>20</v>
      </c>
      <c r="M208" s="160">
        <v>28.571428571428573</v>
      </c>
      <c r="N208" s="57"/>
      <c r="O208" s="57"/>
    </row>
    <row r="209" spans="1:15">
      <c r="A209" s="148" t="s">
        <v>142</v>
      </c>
      <c r="B209" s="148" t="s">
        <v>107</v>
      </c>
      <c r="C209" s="149">
        <v>14</v>
      </c>
      <c r="D209" s="150">
        <v>42725</v>
      </c>
      <c r="E209" s="150">
        <v>42739</v>
      </c>
      <c r="F209" s="148" t="s">
        <v>138</v>
      </c>
      <c r="G209" s="151">
        <v>28</v>
      </c>
      <c r="H209" s="152">
        <v>0</v>
      </c>
      <c r="I209" s="153">
        <v>6</v>
      </c>
      <c r="J209" s="154">
        <v>0</v>
      </c>
      <c r="K209" s="57"/>
      <c r="L209" s="155">
        <v>22</v>
      </c>
      <c r="M209" s="160">
        <v>21.428571428571427</v>
      </c>
      <c r="N209" s="57"/>
      <c r="O209" s="57"/>
    </row>
    <row r="210" spans="1:15">
      <c r="A210" s="148" t="s">
        <v>610</v>
      </c>
      <c r="B210" s="148" t="s">
        <v>107</v>
      </c>
      <c r="C210" s="149">
        <v>14</v>
      </c>
      <c r="D210" s="150">
        <v>42773</v>
      </c>
      <c r="E210" s="150">
        <v>42787</v>
      </c>
      <c r="F210" s="148" t="s">
        <v>138</v>
      </c>
      <c r="G210" s="151">
        <v>28</v>
      </c>
      <c r="H210" s="152">
        <v>0</v>
      </c>
      <c r="I210" s="153">
        <v>2</v>
      </c>
      <c r="J210" s="154">
        <v>0</v>
      </c>
      <c r="K210" s="57"/>
      <c r="L210" s="155">
        <v>26</v>
      </c>
      <c r="M210" s="157">
        <v>7.1428571428571432</v>
      </c>
      <c r="N210" s="149">
        <v>0</v>
      </c>
      <c r="O210" s="157">
        <v>7.1428571428571432</v>
      </c>
    </row>
    <row r="211" spans="1:15">
      <c r="A211" s="148" t="s">
        <v>611</v>
      </c>
      <c r="B211" s="148" t="s">
        <v>107</v>
      </c>
      <c r="C211" s="149">
        <v>14</v>
      </c>
      <c r="D211" s="150">
        <v>42841</v>
      </c>
      <c r="E211" s="150">
        <v>42855</v>
      </c>
      <c r="F211" s="148" t="s">
        <v>138</v>
      </c>
      <c r="G211" s="151">
        <v>28</v>
      </c>
      <c r="H211" s="152">
        <v>0</v>
      </c>
      <c r="I211" s="153">
        <v>0</v>
      </c>
      <c r="J211" s="154">
        <v>0</v>
      </c>
      <c r="K211" s="57"/>
      <c r="L211" s="155">
        <v>28</v>
      </c>
      <c r="M211" s="157">
        <v>0</v>
      </c>
      <c r="N211" s="57"/>
      <c r="O211" s="57"/>
    </row>
    <row r="212" spans="1:15">
      <c r="A212" s="148" t="s">
        <v>135</v>
      </c>
      <c r="B212" s="148" t="s">
        <v>107</v>
      </c>
      <c r="C212" s="149">
        <v>14</v>
      </c>
      <c r="D212" s="150">
        <v>42375</v>
      </c>
      <c r="E212" s="150">
        <v>42389</v>
      </c>
      <c r="F212" s="148" t="s">
        <v>136</v>
      </c>
      <c r="G212" s="151">
        <v>28</v>
      </c>
      <c r="H212" s="152">
        <v>16</v>
      </c>
      <c r="I212" s="153">
        <v>11</v>
      </c>
      <c r="J212" s="154">
        <v>0</v>
      </c>
      <c r="K212" s="158">
        <v>1</v>
      </c>
      <c r="L212" s="155">
        <v>1</v>
      </c>
      <c r="M212" s="156">
        <v>96.428571428571431</v>
      </c>
      <c r="N212" s="149">
        <v>0</v>
      </c>
      <c r="O212" s="156">
        <v>96.428571428571431</v>
      </c>
    </row>
    <row r="213" spans="1:15">
      <c r="A213" s="148" t="s">
        <v>139</v>
      </c>
      <c r="B213" s="148" t="s">
        <v>107</v>
      </c>
      <c r="C213" s="149">
        <v>14</v>
      </c>
      <c r="D213" s="150">
        <v>42423</v>
      </c>
      <c r="E213" s="150">
        <v>42437</v>
      </c>
      <c r="F213" s="148" t="s">
        <v>136</v>
      </c>
      <c r="G213" s="151">
        <v>28</v>
      </c>
      <c r="H213" s="152">
        <v>2</v>
      </c>
      <c r="I213" s="153">
        <v>18</v>
      </c>
      <c r="J213" s="154">
        <v>0</v>
      </c>
      <c r="K213" s="158">
        <v>1</v>
      </c>
      <c r="L213" s="155">
        <v>8</v>
      </c>
      <c r="M213" s="159">
        <v>71.428571428571431</v>
      </c>
      <c r="N213" s="149">
        <v>0</v>
      </c>
      <c r="O213" s="159">
        <v>71.428571428571431</v>
      </c>
    </row>
    <row r="214" spans="1:15">
      <c r="A214" s="148" t="s">
        <v>141</v>
      </c>
      <c r="B214" s="148" t="s">
        <v>107</v>
      </c>
      <c r="C214" s="149">
        <v>14</v>
      </c>
      <c r="D214" s="150">
        <v>42611</v>
      </c>
      <c r="E214" s="150">
        <v>42625</v>
      </c>
      <c r="F214" s="148" t="s">
        <v>136</v>
      </c>
      <c r="G214" s="151">
        <v>28</v>
      </c>
      <c r="H214" s="152">
        <v>0</v>
      </c>
      <c r="I214" s="153">
        <v>2</v>
      </c>
      <c r="J214" s="154">
        <v>0</v>
      </c>
      <c r="K214" s="57"/>
      <c r="L214" s="155">
        <v>26</v>
      </c>
      <c r="M214" s="157">
        <v>7.1428571428571432</v>
      </c>
      <c r="N214" s="57"/>
      <c r="O214" s="57"/>
    </row>
    <row r="215" spans="1:15">
      <c r="A215" s="148" t="s">
        <v>612</v>
      </c>
      <c r="B215" s="148" t="s">
        <v>107</v>
      </c>
      <c r="C215" s="149">
        <v>14</v>
      </c>
      <c r="D215" s="150">
        <v>42739</v>
      </c>
      <c r="E215" s="150">
        <v>42753</v>
      </c>
      <c r="F215" s="148" t="s">
        <v>136</v>
      </c>
      <c r="G215" s="151">
        <v>28</v>
      </c>
      <c r="H215" s="152">
        <v>0</v>
      </c>
      <c r="I215" s="153">
        <v>1</v>
      </c>
      <c r="J215" s="154">
        <v>0</v>
      </c>
      <c r="K215" s="57"/>
      <c r="L215" s="155">
        <v>27</v>
      </c>
      <c r="M215" s="157">
        <v>3.5714285714285716</v>
      </c>
      <c r="N215" s="57"/>
      <c r="O215" s="57"/>
    </row>
    <row r="216" spans="1:15">
      <c r="A216" s="148" t="s">
        <v>613</v>
      </c>
      <c r="B216" s="148" t="s">
        <v>107</v>
      </c>
      <c r="C216" s="149">
        <v>14</v>
      </c>
      <c r="D216" s="150">
        <v>42787</v>
      </c>
      <c r="E216" s="150">
        <v>42801</v>
      </c>
      <c r="F216" s="148" t="s">
        <v>136</v>
      </c>
      <c r="G216" s="151">
        <v>28</v>
      </c>
      <c r="H216" s="152">
        <v>0</v>
      </c>
      <c r="I216" s="153">
        <v>0</v>
      </c>
      <c r="J216" s="154">
        <v>0</v>
      </c>
      <c r="K216" s="57"/>
      <c r="L216" s="155">
        <v>28</v>
      </c>
      <c r="M216" s="157">
        <v>0</v>
      </c>
      <c r="N216" s="57"/>
      <c r="O216" s="57"/>
    </row>
    <row r="217" spans="1:15">
      <c r="A217" s="148" t="s">
        <v>377</v>
      </c>
      <c r="B217" s="148" t="s">
        <v>10</v>
      </c>
      <c r="C217" s="149">
        <v>7</v>
      </c>
      <c r="D217" s="150">
        <v>42460</v>
      </c>
      <c r="E217" s="150">
        <v>42467</v>
      </c>
      <c r="F217" s="148" t="s">
        <v>378</v>
      </c>
      <c r="G217" s="151">
        <v>74</v>
      </c>
      <c r="H217" s="152">
        <v>10</v>
      </c>
      <c r="I217" s="153">
        <v>5</v>
      </c>
      <c r="J217" s="154">
        <v>0</v>
      </c>
      <c r="K217" s="57"/>
      <c r="L217" s="155">
        <v>59</v>
      </c>
      <c r="M217" s="160">
        <v>20.27027027027027</v>
      </c>
      <c r="N217" s="149">
        <v>0</v>
      </c>
      <c r="O217" s="160">
        <v>20.27027027027027</v>
      </c>
    </row>
    <row r="218" spans="1:15">
      <c r="A218" s="148" t="s">
        <v>379</v>
      </c>
      <c r="B218" s="148" t="s">
        <v>10</v>
      </c>
      <c r="C218" s="149">
        <v>7</v>
      </c>
      <c r="D218" s="150">
        <v>42516</v>
      </c>
      <c r="E218" s="150">
        <v>42523</v>
      </c>
      <c r="F218" s="148" t="s">
        <v>378</v>
      </c>
      <c r="G218" s="151">
        <v>74</v>
      </c>
      <c r="H218" s="152">
        <v>43</v>
      </c>
      <c r="I218" s="153">
        <v>7</v>
      </c>
      <c r="J218" s="154">
        <v>0</v>
      </c>
      <c r="K218" s="57"/>
      <c r="L218" s="155">
        <v>24</v>
      </c>
      <c r="M218" s="160">
        <v>67.567567567567565</v>
      </c>
      <c r="N218" s="149">
        <v>11</v>
      </c>
      <c r="O218" s="161">
        <v>82.432432432432435</v>
      </c>
    </row>
    <row r="219" spans="1:15">
      <c r="A219" s="148" t="s">
        <v>380</v>
      </c>
      <c r="B219" s="148" t="s">
        <v>10</v>
      </c>
      <c r="C219" s="149">
        <v>7</v>
      </c>
      <c r="D219" s="150">
        <v>42544</v>
      </c>
      <c r="E219" s="150">
        <v>42551</v>
      </c>
      <c r="F219" s="148" t="s">
        <v>378</v>
      </c>
      <c r="G219" s="151">
        <v>74</v>
      </c>
      <c r="H219" s="152">
        <v>41</v>
      </c>
      <c r="I219" s="153">
        <v>17</v>
      </c>
      <c r="J219" s="154">
        <v>3</v>
      </c>
      <c r="K219" s="57"/>
      <c r="L219" s="155">
        <v>13</v>
      </c>
      <c r="M219" s="161">
        <v>82.432432432432435</v>
      </c>
      <c r="N219" s="149">
        <v>0</v>
      </c>
      <c r="O219" s="161">
        <v>82.432432432432435</v>
      </c>
    </row>
    <row r="220" spans="1:15">
      <c r="A220" s="148" t="s">
        <v>381</v>
      </c>
      <c r="B220" s="148" t="s">
        <v>10</v>
      </c>
      <c r="C220" s="149">
        <v>7</v>
      </c>
      <c r="D220" s="150">
        <v>42572</v>
      </c>
      <c r="E220" s="150">
        <v>42579</v>
      </c>
      <c r="F220" s="148" t="s">
        <v>378</v>
      </c>
      <c r="G220" s="151">
        <v>74</v>
      </c>
      <c r="H220" s="152">
        <v>36</v>
      </c>
      <c r="I220" s="153">
        <v>6</v>
      </c>
      <c r="J220" s="154">
        <v>1</v>
      </c>
      <c r="K220" s="57"/>
      <c r="L220" s="155">
        <v>31</v>
      </c>
      <c r="M220" s="160">
        <v>58.108108108108105</v>
      </c>
      <c r="N220" s="149">
        <v>0</v>
      </c>
      <c r="O220" s="160">
        <v>58.108108108108105</v>
      </c>
    </row>
    <row r="221" spans="1:15">
      <c r="A221" s="148" t="s">
        <v>382</v>
      </c>
      <c r="B221" s="148" t="s">
        <v>10</v>
      </c>
      <c r="C221" s="149">
        <v>7</v>
      </c>
      <c r="D221" s="150">
        <v>42600</v>
      </c>
      <c r="E221" s="150">
        <v>42607</v>
      </c>
      <c r="F221" s="148" t="s">
        <v>378</v>
      </c>
      <c r="G221" s="151">
        <v>74</v>
      </c>
      <c r="H221" s="152">
        <v>28</v>
      </c>
      <c r="I221" s="153">
        <v>19</v>
      </c>
      <c r="J221" s="154">
        <v>0</v>
      </c>
      <c r="K221" s="57"/>
      <c r="L221" s="155">
        <v>27</v>
      </c>
      <c r="M221" s="160">
        <v>63.513513513513516</v>
      </c>
      <c r="N221" s="149">
        <v>0</v>
      </c>
      <c r="O221" s="160">
        <v>63.513513513513516</v>
      </c>
    </row>
    <row r="222" spans="1:15">
      <c r="A222" s="148" t="s">
        <v>383</v>
      </c>
      <c r="B222" s="148" t="s">
        <v>10</v>
      </c>
      <c r="C222" s="149">
        <v>7</v>
      </c>
      <c r="D222" s="150">
        <v>42628</v>
      </c>
      <c r="E222" s="150">
        <v>42635</v>
      </c>
      <c r="F222" s="148" t="s">
        <v>378</v>
      </c>
      <c r="G222" s="151">
        <v>74</v>
      </c>
      <c r="H222" s="152">
        <v>46</v>
      </c>
      <c r="I222" s="153">
        <v>14</v>
      </c>
      <c r="J222" s="154">
        <v>0</v>
      </c>
      <c r="K222" s="158">
        <v>2</v>
      </c>
      <c r="L222" s="155">
        <v>14</v>
      </c>
      <c r="M222" s="161">
        <v>81.081081081081081</v>
      </c>
      <c r="N222" s="149">
        <v>13</v>
      </c>
      <c r="O222" s="156">
        <v>98.648648648648646</v>
      </c>
    </row>
    <row r="223" spans="1:15">
      <c r="A223" s="148" t="s">
        <v>384</v>
      </c>
      <c r="B223" s="148" t="s">
        <v>10</v>
      </c>
      <c r="C223" s="149">
        <v>7</v>
      </c>
      <c r="D223" s="150">
        <v>42656</v>
      </c>
      <c r="E223" s="150">
        <v>42663</v>
      </c>
      <c r="F223" s="148" t="s">
        <v>378</v>
      </c>
      <c r="G223" s="151">
        <v>74</v>
      </c>
      <c r="H223" s="152">
        <v>23</v>
      </c>
      <c r="I223" s="153">
        <v>9</v>
      </c>
      <c r="J223" s="154">
        <v>4</v>
      </c>
      <c r="K223" s="57"/>
      <c r="L223" s="155">
        <v>38</v>
      </c>
      <c r="M223" s="160">
        <v>48.648648648648638</v>
      </c>
      <c r="N223" s="149">
        <v>20</v>
      </c>
      <c r="O223" s="159">
        <v>75.675675675675677</v>
      </c>
    </row>
    <row r="224" spans="1:15">
      <c r="A224" s="148" t="s">
        <v>385</v>
      </c>
      <c r="B224" s="148" t="s">
        <v>10</v>
      </c>
      <c r="C224" s="149">
        <v>7</v>
      </c>
      <c r="D224" s="150">
        <v>42684</v>
      </c>
      <c r="E224" s="150">
        <v>42691</v>
      </c>
      <c r="F224" s="148" t="s">
        <v>378</v>
      </c>
      <c r="G224" s="151">
        <v>74</v>
      </c>
      <c r="H224" s="152">
        <v>10</v>
      </c>
      <c r="I224" s="153">
        <v>0</v>
      </c>
      <c r="J224" s="154">
        <v>0</v>
      </c>
      <c r="K224" s="57"/>
      <c r="L224" s="155">
        <v>64</v>
      </c>
      <c r="M224" s="162">
        <v>13.513513513513514</v>
      </c>
      <c r="N224" s="149">
        <v>0</v>
      </c>
      <c r="O224" s="162">
        <v>13.513513513513514</v>
      </c>
    </row>
    <row r="225" spans="1:15">
      <c r="A225" s="148" t="s">
        <v>513</v>
      </c>
      <c r="B225" s="148" t="s">
        <v>10</v>
      </c>
      <c r="C225" s="149">
        <v>7</v>
      </c>
      <c r="D225" s="150">
        <v>42670</v>
      </c>
      <c r="E225" s="150">
        <v>42677</v>
      </c>
      <c r="F225" s="148" t="s">
        <v>378</v>
      </c>
      <c r="G225" s="151">
        <v>74</v>
      </c>
      <c r="H225" s="152">
        <v>50</v>
      </c>
      <c r="I225" s="153">
        <v>1</v>
      </c>
      <c r="J225" s="154">
        <v>0</v>
      </c>
      <c r="K225" s="57"/>
      <c r="L225" s="155">
        <v>23</v>
      </c>
      <c r="M225" s="160">
        <v>68.918918918918919</v>
      </c>
      <c r="N225" s="149">
        <v>0</v>
      </c>
      <c r="O225" s="160">
        <v>68.918918918918919</v>
      </c>
    </row>
    <row r="226" spans="1:15">
      <c r="A226" s="148" t="s">
        <v>145</v>
      </c>
      <c r="B226" s="148" t="s">
        <v>52</v>
      </c>
      <c r="C226" s="149">
        <v>14</v>
      </c>
      <c r="D226" s="150">
        <v>42513</v>
      </c>
      <c r="E226" s="150">
        <v>42527</v>
      </c>
      <c r="F226" s="148" t="s">
        <v>144</v>
      </c>
      <c r="G226" s="151">
        <v>82</v>
      </c>
      <c r="H226" s="152">
        <v>33</v>
      </c>
      <c r="I226" s="153">
        <v>21</v>
      </c>
      <c r="J226" s="154">
        <v>0</v>
      </c>
      <c r="K226" s="57"/>
      <c r="L226" s="155">
        <v>28</v>
      </c>
      <c r="M226" s="160">
        <v>65.853658536585371</v>
      </c>
      <c r="N226" s="149">
        <v>0</v>
      </c>
      <c r="O226" s="160">
        <v>65.853658536585371</v>
      </c>
    </row>
    <row r="227" spans="1:15">
      <c r="A227" s="148" t="s">
        <v>151</v>
      </c>
      <c r="B227" s="148" t="s">
        <v>52</v>
      </c>
      <c r="C227" s="149">
        <v>14</v>
      </c>
      <c r="D227" s="150">
        <v>42597</v>
      </c>
      <c r="E227" s="150">
        <v>42611</v>
      </c>
      <c r="F227" s="148" t="s">
        <v>144</v>
      </c>
      <c r="G227" s="151">
        <v>82</v>
      </c>
      <c r="H227" s="152">
        <v>0</v>
      </c>
      <c r="I227" s="153">
        <v>15</v>
      </c>
      <c r="J227" s="154">
        <v>4</v>
      </c>
      <c r="K227" s="57"/>
      <c r="L227" s="155">
        <v>63</v>
      </c>
      <c r="M227" s="160">
        <v>23.170731707317074</v>
      </c>
      <c r="N227" s="149">
        <v>0</v>
      </c>
      <c r="O227" s="160">
        <v>23.170731707317074</v>
      </c>
    </row>
    <row r="228" spans="1:15">
      <c r="A228" s="148" t="s">
        <v>143</v>
      </c>
      <c r="B228" s="148" t="s">
        <v>30</v>
      </c>
      <c r="C228" s="149">
        <v>14</v>
      </c>
      <c r="D228" s="150">
        <v>42491</v>
      </c>
      <c r="E228" s="150">
        <v>42505</v>
      </c>
      <c r="F228" s="148" t="s">
        <v>144</v>
      </c>
      <c r="G228" s="151">
        <v>82</v>
      </c>
      <c r="H228" s="152">
        <v>7</v>
      </c>
      <c r="I228" s="153">
        <v>27</v>
      </c>
      <c r="J228" s="154">
        <v>3</v>
      </c>
      <c r="K228" s="57"/>
      <c r="L228" s="155">
        <v>45</v>
      </c>
      <c r="M228" s="160">
        <v>45.121951219512191</v>
      </c>
      <c r="N228" s="149">
        <v>0</v>
      </c>
      <c r="O228" s="160">
        <v>45.121951219512191</v>
      </c>
    </row>
    <row r="229" spans="1:15">
      <c r="A229" s="148" t="s">
        <v>150</v>
      </c>
      <c r="B229" s="148" t="s">
        <v>23</v>
      </c>
      <c r="C229" s="149">
        <v>14</v>
      </c>
      <c r="D229" s="150">
        <v>42541</v>
      </c>
      <c r="E229" s="150">
        <v>42555</v>
      </c>
      <c r="F229" s="148" t="s">
        <v>144</v>
      </c>
      <c r="G229" s="151">
        <v>82</v>
      </c>
      <c r="H229" s="152">
        <v>2</v>
      </c>
      <c r="I229" s="153">
        <v>15</v>
      </c>
      <c r="J229" s="154">
        <v>4</v>
      </c>
      <c r="K229" s="57"/>
      <c r="L229" s="155">
        <v>61</v>
      </c>
      <c r="M229" s="160">
        <v>25.609756097560975</v>
      </c>
      <c r="N229" s="149">
        <v>0</v>
      </c>
      <c r="O229" s="160">
        <v>25.609756097560975</v>
      </c>
    </row>
    <row r="230" spans="1:15">
      <c r="A230" s="148" t="s">
        <v>154</v>
      </c>
      <c r="B230" s="148" t="s">
        <v>23</v>
      </c>
      <c r="C230" s="149">
        <v>14</v>
      </c>
      <c r="D230" s="150">
        <v>42625</v>
      </c>
      <c r="E230" s="150">
        <v>42639</v>
      </c>
      <c r="F230" s="148" t="s">
        <v>144</v>
      </c>
      <c r="G230" s="151">
        <v>82</v>
      </c>
      <c r="H230" s="152">
        <v>24</v>
      </c>
      <c r="I230" s="153">
        <v>32</v>
      </c>
      <c r="J230" s="154">
        <v>6</v>
      </c>
      <c r="K230" s="57"/>
      <c r="L230" s="155">
        <v>20</v>
      </c>
      <c r="M230" s="159">
        <v>75.609756097560961</v>
      </c>
      <c r="N230" s="149">
        <v>16</v>
      </c>
      <c r="O230" s="156">
        <v>95.121951219512198</v>
      </c>
    </row>
    <row r="231" spans="1:15">
      <c r="A231" s="147" t="s">
        <v>148</v>
      </c>
      <c r="B231" s="148" t="s">
        <v>26</v>
      </c>
      <c r="C231" s="149">
        <v>14</v>
      </c>
      <c r="D231" s="150">
        <v>42516</v>
      </c>
      <c r="E231" s="150">
        <v>42530</v>
      </c>
      <c r="F231" s="148" t="s">
        <v>144</v>
      </c>
      <c r="G231" s="151">
        <v>79</v>
      </c>
      <c r="H231" s="152">
        <v>79</v>
      </c>
      <c r="I231" s="153">
        <v>0</v>
      </c>
      <c r="J231" s="154">
        <v>0</v>
      </c>
      <c r="K231" s="57"/>
      <c r="L231" s="155">
        <v>0</v>
      </c>
      <c r="M231" s="156">
        <v>100</v>
      </c>
      <c r="N231" s="149">
        <v>0</v>
      </c>
      <c r="O231" s="156">
        <v>100</v>
      </c>
    </row>
    <row r="232" spans="1:15">
      <c r="A232" s="148" t="s">
        <v>149</v>
      </c>
      <c r="B232" s="148" t="s">
        <v>52</v>
      </c>
      <c r="C232" s="149">
        <v>14</v>
      </c>
      <c r="D232" s="150">
        <v>42541</v>
      </c>
      <c r="E232" s="150">
        <v>42555</v>
      </c>
      <c r="F232" s="148" t="s">
        <v>147</v>
      </c>
      <c r="G232" s="151">
        <v>82</v>
      </c>
      <c r="H232" s="152">
        <v>1</v>
      </c>
      <c r="I232" s="153">
        <v>12</v>
      </c>
      <c r="J232" s="154">
        <v>2</v>
      </c>
      <c r="K232" s="57"/>
      <c r="L232" s="155">
        <v>67</v>
      </c>
      <c r="M232" s="162">
        <v>18.292682926829272</v>
      </c>
      <c r="N232" s="149">
        <v>0</v>
      </c>
      <c r="O232" s="162">
        <v>18.292682926829272</v>
      </c>
    </row>
    <row r="233" spans="1:15">
      <c r="A233" s="148" t="s">
        <v>153</v>
      </c>
      <c r="B233" s="148" t="s">
        <v>52</v>
      </c>
      <c r="C233" s="149">
        <v>14</v>
      </c>
      <c r="D233" s="150">
        <v>42625</v>
      </c>
      <c r="E233" s="150">
        <v>42639</v>
      </c>
      <c r="F233" s="148" t="s">
        <v>147</v>
      </c>
      <c r="G233" s="151">
        <v>82</v>
      </c>
      <c r="H233" s="152">
        <v>28</v>
      </c>
      <c r="I233" s="153">
        <v>25</v>
      </c>
      <c r="J233" s="154">
        <v>4</v>
      </c>
      <c r="K233" s="57"/>
      <c r="L233" s="155">
        <v>25</v>
      </c>
      <c r="M233" s="160">
        <v>69.512195121951223</v>
      </c>
      <c r="N233" s="149">
        <v>7</v>
      </c>
      <c r="O233" s="159">
        <v>78.048780487804876</v>
      </c>
    </row>
    <row r="234" spans="1:15">
      <c r="A234" s="148" t="s">
        <v>146</v>
      </c>
      <c r="B234" s="148" t="s">
        <v>23</v>
      </c>
      <c r="C234" s="149">
        <v>14</v>
      </c>
      <c r="D234" s="150">
        <v>42513</v>
      </c>
      <c r="E234" s="150">
        <v>42527</v>
      </c>
      <c r="F234" s="148" t="s">
        <v>147</v>
      </c>
      <c r="G234" s="151">
        <v>82</v>
      </c>
      <c r="H234" s="152">
        <v>16</v>
      </c>
      <c r="I234" s="153">
        <v>15</v>
      </c>
      <c r="J234" s="154">
        <v>6</v>
      </c>
      <c r="K234" s="158">
        <v>1</v>
      </c>
      <c r="L234" s="155">
        <v>45</v>
      </c>
      <c r="M234" s="160">
        <v>45.121951219512191</v>
      </c>
      <c r="N234" s="149">
        <v>20</v>
      </c>
      <c r="O234" s="160">
        <v>69.512195121951223</v>
      </c>
    </row>
    <row r="235" spans="1:15">
      <c r="A235" s="148" t="s">
        <v>152</v>
      </c>
      <c r="B235" s="148" t="s">
        <v>23</v>
      </c>
      <c r="C235" s="149">
        <v>14</v>
      </c>
      <c r="D235" s="150">
        <v>42597</v>
      </c>
      <c r="E235" s="150">
        <v>42611</v>
      </c>
      <c r="F235" s="148" t="s">
        <v>147</v>
      </c>
      <c r="G235" s="151">
        <v>82</v>
      </c>
      <c r="H235" s="152">
        <v>16</v>
      </c>
      <c r="I235" s="153">
        <v>4</v>
      </c>
      <c r="J235" s="154">
        <v>0</v>
      </c>
      <c r="K235" s="57"/>
      <c r="L235" s="155">
        <v>62</v>
      </c>
      <c r="M235" s="160">
        <v>24.390243902439025</v>
      </c>
      <c r="N235" s="149">
        <v>0</v>
      </c>
      <c r="O235" s="160">
        <v>24.390243902439025</v>
      </c>
    </row>
    <row r="236" spans="1:15">
      <c r="A236" s="163" t="s">
        <v>159</v>
      </c>
      <c r="B236" s="148" t="s">
        <v>160</v>
      </c>
      <c r="C236" s="149">
        <v>7</v>
      </c>
      <c r="D236" s="150">
        <v>42469</v>
      </c>
      <c r="E236" s="150">
        <v>42476</v>
      </c>
      <c r="F236" s="148" t="s">
        <v>47</v>
      </c>
      <c r="G236" s="151">
        <v>81</v>
      </c>
      <c r="H236" s="152">
        <v>11</v>
      </c>
      <c r="I236" s="153">
        <v>5</v>
      </c>
      <c r="J236" s="154">
        <v>1</v>
      </c>
      <c r="K236" s="57"/>
      <c r="L236" s="155">
        <v>64</v>
      </c>
      <c r="M236" s="160">
        <v>20.987654320987655</v>
      </c>
      <c r="N236" s="149">
        <v>1</v>
      </c>
      <c r="O236" s="160">
        <v>22.222222222222221</v>
      </c>
    </row>
    <row r="237" spans="1:15">
      <c r="A237" s="148" t="s">
        <v>158</v>
      </c>
      <c r="B237" s="148" t="s">
        <v>10</v>
      </c>
      <c r="C237" s="149">
        <v>7</v>
      </c>
      <c r="D237" s="150">
        <v>42467</v>
      </c>
      <c r="E237" s="150">
        <v>42474</v>
      </c>
      <c r="F237" s="148" t="s">
        <v>47</v>
      </c>
      <c r="G237" s="151">
        <v>74</v>
      </c>
      <c r="H237" s="152">
        <v>29</v>
      </c>
      <c r="I237" s="153">
        <v>3</v>
      </c>
      <c r="J237" s="154">
        <v>0</v>
      </c>
      <c r="K237" s="158">
        <v>2</v>
      </c>
      <c r="L237" s="155">
        <v>42</v>
      </c>
      <c r="M237" s="160">
        <v>43.243243243243242</v>
      </c>
      <c r="N237" s="149">
        <v>0</v>
      </c>
      <c r="O237" s="160">
        <v>43.243243243243242</v>
      </c>
    </row>
    <row r="238" spans="1:15">
      <c r="A238" s="148" t="s">
        <v>162</v>
      </c>
      <c r="B238" s="148" t="s">
        <v>10</v>
      </c>
      <c r="C238" s="149">
        <v>7</v>
      </c>
      <c r="D238" s="150">
        <v>42481</v>
      </c>
      <c r="E238" s="150">
        <v>42488</v>
      </c>
      <c r="F238" s="148" t="s">
        <v>47</v>
      </c>
      <c r="G238" s="151">
        <v>74</v>
      </c>
      <c r="H238" s="152">
        <v>0</v>
      </c>
      <c r="I238" s="153">
        <v>7</v>
      </c>
      <c r="J238" s="154">
        <v>0</v>
      </c>
      <c r="K238" s="57"/>
      <c r="L238" s="155">
        <v>67</v>
      </c>
      <c r="M238" s="157">
        <v>9.4594594594594597</v>
      </c>
      <c r="N238" s="149">
        <v>0</v>
      </c>
      <c r="O238" s="157">
        <v>9.4594594594594597</v>
      </c>
    </row>
    <row r="239" spans="1:15">
      <c r="A239" s="148" t="s">
        <v>166</v>
      </c>
      <c r="B239" s="148" t="s">
        <v>52</v>
      </c>
      <c r="C239" s="149">
        <v>7</v>
      </c>
      <c r="D239" s="150">
        <v>42527</v>
      </c>
      <c r="E239" s="150">
        <v>42534</v>
      </c>
      <c r="F239" s="148" t="s">
        <v>47</v>
      </c>
      <c r="G239" s="151">
        <v>82</v>
      </c>
      <c r="H239" s="152">
        <v>10</v>
      </c>
      <c r="I239" s="153">
        <v>30</v>
      </c>
      <c r="J239" s="154">
        <v>7</v>
      </c>
      <c r="K239" s="57"/>
      <c r="L239" s="155">
        <v>35</v>
      </c>
      <c r="M239" s="160">
        <v>57.31707317073171</v>
      </c>
      <c r="N239" s="149">
        <v>1</v>
      </c>
      <c r="O239" s="160">
        <v>58.536585365853654</v>
      </c>
    </row>
    <row r="240" spans="1:15">
      <c r="A240" s="148" t="s">
        <v>179</v>
      </c>
      <c r="B240" s="148" t="s">
        <v>52</v>
      </c>
      <c r="C240" s="149">
        <v>7</v>
      </c>
      <c r="D240" s="150">
        <v>42611</v>
      </c>
      <c r="E240" s="150">
        <v>42618</v>
      </c>
      <c r="F240" s="148" t="s">
        <v>47</v>
      </c>
      <c r="G240" s="151">
        <v>82</v>
      </c>
      <c r="H240" s="152">
        <v>21</v>
      </c>
      <c r="I240" s="153">
        <v>2</v>
      </c>
      <c r="J240" s="154">
        <v>2</v>
      </c>
      <c r="K240" s="57"/>
      <c r="L240" s="155">
        <v>57</v>
      </c>
      <c r="M240" s="160">
        <v>30.487804878048777</v>
      </c>
      <c r="N240" s="149">
        <v>0</v>
      </c>
      <c r="O240" s="160">
        <v>30.487804878048777</v>
      </c>
    </row>
    <row r="241" spans="1:15">
      <c r="A241" s="148" t="s">
        <v>164</v>
      </c>
      <c r="B241" s="148" t="s">
        <v>30</v>
      </c>
      <c r="C241" s="149">
        <v>7</v>
      </c>
      <c r="D241" s="150">
        <v>42505</v>
      </c>
      <c r="E241" s="150">
        <v>42512</v>
      </c>
      <c r="F241" s="148" t="s">
        <v>47</v>
      </c>
      <c r="G241" s="151">
        <v>82</v>
      </c>
      <c r="H241" s="152">
        <v>55</v>
      </c>
      <c r="I241" s="153">
        <v>27</v>
      </c>
      <c r="J241" s="154">
        <v>1</v>
      </c>
      <c r="K241" s="158">
        <v>10</v>
      </c>
      <c r="L241" s="155">
        <v>-1</v>
      </c>
      <c r="M241" s="156">
        <v>101.21951219512195</v>
      </c>
      <c r="N241" s="149">
        <v>0</v>
      </c>
      <c r="O241" s="156">
        <v>101.21951219512195</v>
      </c>
    </row>
    <row r="242" spans="1:15">
      <c r="A242" s="148" t="s">
        <v>165</v>
      </c>
      <c r="B242" s="148" t="s">
        <v>30</v>
      </c>
      <c r="C242" s="149">
        <v>7</v>
      </c>
      <c r="D242" s="150">
        <v>42519</v>
      </c>
      <c r="E242" s="150">
        <v>42526</v>
      </c>
      <c r="F242" s="148" t="s">
        <v>47</v>
      </c>
      <c r="G242" s="151">
        <v>82</v>
      </c>
      <c r="H242" s="152">
        <v>38</v>
      </c>
      <c r="I242" s="153">
        <v>31</v>
      </c>
      <c r="J242" s="154">
        <v>1</v>
      </c>
      <c r="K242" s="158">
        <v>1</v>
      </c>
      <c r="L242" s="155">
        <v>12</v>
      </c>
      <c r="M242" s="161">
        <v>85.365853658536579</v>
      </c>
      <c r="N242" s="149">
        <v>0</v>
      </c>
      <c r="O242" s="161">
        <v>85.365853658536579</v>
      </c>
    </row>
    <row r="243" spans="1:15">
      <c r="A243" s="148" t="s">
        <v>169</v>
      </c>
      <c r="B243" s="148" t="s">
        <v>30</v>
      </c>
      <c r="C243" s="149">
        <v>7</v>
      </c>
      <c r="D243" s="150">
        <v>42547</v>
      </c>
      <c r="E243" s="150">
        <v>42554</v>
      </c>
      <c r="F243" s="148" t="s">
        <v>47</v>
      </c>
      <c r="G243" s="151">
        <v>82</v>
      </c>
      <c r="H243" s="152">
        <v>32</v>
      </c>
      <c r="I243" s="153">
        <v>13</v>
      </c>
      <c r="J243" s="154">
        <v>2</v>
      </c>
      <c r="K243" s="57"/>
      <c r="L243" s="155">
        <v>35</v>
      </c>
      <c r="M243" s="160">
        <v>57.31707317073171</v>
      </c>
      <c r="N243" s="149">
        <v>0</v>
      </c>
      <c r="O243" s="160">
        <v>57.31707317073171</v>
      </c>
    </row>
    <row r="244" spans="1:15">
      <c r="A244" s="148" t="s">
        <v>172</v>
      </c>
      <c r="B244" s="148" t="s">
        <v>30</v>
      </c>
      <c r="C244" s="149">
        <v>7</v>
      </c>
      <c r="D244" s="150">
        <v>42561</v>
      </c>
      <c r="E244" s="150">
        <v>42568</v>
      </c>
      <c r="F244" s="148" t="s">
        <v>47</v>
      </c>
      <c r="G244" s="151">
        <v>82</v>
      </c>
      <c r="H244" s="152">
        <v>52</v>
      </c>
      <c r="I244" s="153">
        <v>16</v>
      </c>
      <c r="J244" s="154">
        <v>0</v>
      </c>
      <c r="K244" s="57"/>
      <c r="L244" s="155">
        <v>14</v>
      </c>
      <c r="M244" s="161">
        <v>82.926829268292678</v>
      </c>
      <c r="N244" s="149">
        <v>0</v>
      </c>
      <c r="O244" s="161">
        <v>82.926829268292678</v>
      </c>
    </row>
    <row r="245" spans="1:15">
      <c r="A245" s="148" t="s">
        <v>174</v>
      </c>
      <c r="B245" s="148" t="s">
        <v>30</v>
      </c>
      <c r="C245" s="149">
        <v>7</v>
      </c>
      <c r="D245" s="150">
        <v>42575</v>
      </c>
      <c r="E245" s="150">
        <v>42582</v>
      </c>
      <c r="F245" s="148" t="s">
        <v>47</v>
      </c>
      <c r="G245" s="151">
        <v>82</v>
      </c>
      <c r="H245" s="152">
        <v>22</v>
      </c>
      <c r="I245" s="153">
        <v>17</v>
      </c>
      <c r="J245" s="154">
        <v>0</v>
      </c>
      <c r="K245" s="57"/>
      <c r="L245" s="155">
        <v>43</v>
      </c>
      <c r="M245" s="160">
        <v>47.560975609756099</v>
      </c>
      <c r="N245" s="149">
        <v>0</v>
      </c>
      <c r="O245" s="160">
        <v>47.560975609756099</v>
      </c>
    </row>
    <row r="246" spans="1:15">
      <c r="A246" s="148" t="s">
        <v>177</v>
      </c>
      <c r="B246" s="148" t="s">
        <v>30</v>
      </c>
      <c r="C246" s="149">
        <v>7</v>
      </c>
      <c r="D246" s="150">
        <v>42589</v>
      </c>
      <c r="E246" s="150">
        <v>42596</v>
      </c>
      <c r="F246" s="148" t="s">
        <v>47</v>
      </c>
      <c r="G246" s="151">
        <v>82</v>
      </c>
      <c r="H246" s="152">
        <v>20</v>
      </c>
      <c r="I246" s="153">
        <v>5</v>
      </c>
      <c r="J246" s="154">
        <v>0</v>
      </c>
      <c r="K246" s="57"/>
      <c r="L246" s="155">
        <v>57</v>
      </c>
      <c r="M246" s="160">
        <v>30.487804878048777</v>
      </c>
      <c r="N246" s="149">
        <v>0</v>
      </c>
      <c r="O246" s="160">
        <v>30.487804878048777</v>
      </c>
    </row>
    <row r="247" spans="1:15">
      <c r="A247" s="148" t="s">
        <v>181</v>
      </c>
      <c r="B247" s="148" t="s">
        <v>30</v>
      </c>
      <c r="C247" s="149">
        <v>7</v>
      </c>
      <c r="D247" s="150">
        <v>42617</v>
      </c>
      <c r="E247" s="150">
        <v>42624</v>
      </c>
      <c r="F247" s="148" t="s">
        <v>47</v>
      </c>
      <c r="G247" s="151">
        <v>82</v>
      </c>
      <c r="H247" s="152">
        <v>30</v>
      </c>
      <c r="I247" s="153">
        <v>21</v>
      </c>
      <c r="J247" s="154">
        <v>0</v>
      </c>
      <c r="K247" s="158">
        <v>7</v>
      </c>
      <c r="L247" s="155">
        <v>31</v>
      </c>
      <c r="M247" s="160">
        <v>62.195121951219505</v>
      </c>
      <c r="N247" s="149">
        <v>0</v>
      </c>
      <c r="O247" s="160">
        <v>62.195121951219505</v>
      </c>
    </row>
    <row r="248" spans="1:15">
      <c r="A248" s="148" t="s">
        <v>183</v>
      </c>
      <c r="B248" s="148" t="s">
        <v>30</v>
      </c>
      <c r="C248" s="149">
        <v>7</v>
      </c>
      <c r="D248" s="150">
        <v>42631</v>
      </c>
      <c r="E248" s="150">
        <v>42638</v>
      </c>
      <c r="F248" s="148" t="s">
        <v>47</v>
      </c>
      <c r="G248" s="151">
        <v>82</v>
      </c>
      <c r="H248" s="152">
        <v>39</v>
      </c>
      <c r="I248" s="153">
        <v>16</v>
      </c>
      <c r="J248" s="154">
        <v>2</v>
      </c>
      <c r="K248" s="158">
        <v>4</v>
      </c>
      <c r="L248" s="155">
        <v>25</v>
      </c>
      <c r="M248" s="160">
        <v>69.512195121951223</v>
      </c>
      <c r="N248" s="149">
        <v>21</v>
      </c>
      <c r="O248" s="156">
        <v>95.121951219512198</v>
      </c>
    </row>
    <row r="249" spans="1:15">
      <c r="A249" s="148" t="s">
        <v>187</v>
      </c>
      <c r="B249" s="148" t="s">
        <v>30</v>
      </c>
      <c r="C249" s="149">
        <v>7</v>
      </c>
      <c r="D249" s="150">
        <v>42645</v>
      </c>
      <c r="E249" s="150">
        <v>42652</v>
      </c>
      <c r="F249" s="148" t="s">
        <v>47</v>
      </c>
      <c r="G249" s="151">
        <v>82</v>
      </c>
      <c r="H249" s="152">
        <v>24</v>
      </c>
      <c r="I249" s="153">
        <v>1</v>
      </c>
      <c r="J249" s="154">
        <v>2</v>
      </c>
      <c r="K249" s="57"/>
      <c r="L249" s="155">
        <v>55</v>
      </c>
      <c r="M249" s="160">
        <v>32.926829268292686</v>
      </c>
      <c r="N249" s="149">
        <v>0</v>
      </c>
      <c r="O249" s="160">
        <v>32.926829268292686</v>
      </c>
    </row>
    <row r="250" spans="1:15">
      <c r="A250" s="148" t="s">
        <v>190</v>
      </c>
      <c r="B250" s="148" t="s">
        <v>30</v>
      </c>
      <c r="C250" s="149">
        <v>7</v>
      </c>
      <c r="D250" s="150">
        <v>42659</v>
      </c>
      <c r="E250" s="150">
        <v>42666</v>
      </c>
      <c r="F250" s="148" t="s">
        <v>47</v>
      </c>
      <c r="G250" s="151">
        <v>82</v>
      </c>
      <c r="H250" s="152">
        <v>82</v>
      </c>
      <c r="I250" s="153">
        <v>0</v>
      </c>
      <c r="J250" s="154">
        <v>0</v>
      </c>
      <c r="K250" s="57"/>
      <c r="L250" s="155">
        <v>0</v>
      </c>
      <c r="M250" s="156">
        <v>100</v>
      </c>
      <c r="N250" s="149">
        <v>0</v>
      </c>
      <c r="O250" s="156">
        <v>100</v>
      </c>
    </row>
    <row r="251" spans="1:15">
      <c r="A251" s="148" t="s">
        <v>194</v>
      </c>
      <c r="B251" s="148" t="s">
        <v>30</v>
      </c>
      <c r="C251" s="149">
        <v>7</v>
      </c>
      <c r="D251" s="150">
        <v>42673</v>
      </c>
      <c r="E251" s="150">
        <v>42680</v>
      </c>
      <c r="F251" s="148" t="s">
        <v>47</v>
      </c>
      <c r="G251" s="151">
        <v>82</v>
      </c>
      <c r="H251" s="152">
        <v>4</v>
      </c>
      <c r="I251" s="153">
        <v>0</v>
      </c>
      <c r="J251" s="154">
        <v>0</v>
      </c>
      <c r="K251" s="57"/>
      <c r="L251" s="155">
        <v>78</v>
      </c>
      <c r="M251" s="157">
        <v>4.8780487804878048</v>
      </c>
      <c r="N251" s="149">
        <v>0</v>
      </c>
      <c r="O251" s="157">
        <v>4.8780487804878048</v>
      </c>
    </row>
    <row r="252" spans="1:15">
      <c r="A252" s="147" t="s">
        <v>198</v>
      </c>
      <c r="B252" s="148" t="s">
        <v>30</v>
      </c>
      <c r="C252" s="149">
        <v>7</v>
      </c>
      <c r="D252" s="150">
        <v>42687</v>
      </c>
      <c r="E252" s="150">
        <v>42694</v>
      </c>
      <c r="F252" s="148" t="s">
        <v>47</v>
      </c>
      <c r="G252" s="151">
        <v>82</v>
      </c>
      <c r="H252" s="152">
        <v>82</v>
      </c>
      <c r="I252" s="153">
        <v>0</v>
      </c>
      <c r="J252" s="154">
        <v>0</v>
      </c>
      <c r="K252" s="57"/>
      <c r="L252" s="155">
        <v>0</v>
      </c>
      <c r="M252" s="156">
        <v>100</v>
      </c>
      <c r="N252" s="149">
        <v>0</v>
      </c>
      <c r="O252" s="156">
        <v>100</v>
      </c>
    </row>
    <row r="253" spans="1:15">
      <c r="A253" s="148" t="s">
        <v>199</v>
      </c>
      <c r="B253" s="148" t="s">
        <v>30</v>
      </c>
      <c r="C253" s="149">
        <v>7</v>
      </c>
      <c r="D253" s="150">
        <v>42729</v>
      </c>
      <c r="E253" s="150">
        <v>42736</v>
      </c>
      <c r="F253" s="148" t="s">
        <v>47</v>
      </c>
      <c r="G253" s="151">
        <v>82</v>
      </c>
      <c r="H253" s="152">
        <v>0</v>
      </c>
      <c r="I253" s="153">
        <v>0</v>
      </c>
      <c r="J253" s="154">
        <v>0</v>
      </c>
      <c r="K253" s="57"/>
      <c r="L253" s="155">
        <v>82</v>
      </c>
      <c r="M253" s="157">
        <v>0</v>
      </c>
      <c r="N253" s="57"/>
      <c r="O253" s="57"/>
    </row>
    <row r="254" spans="1:15">
      <c r="A254" s="148" t="s">
        <v>157</v>
      </c>
      <c r="B254" s="148" t="s">
        <v>23</v>
      </c>
      <c r="C254" s="149">
        <v>7</v>
      </c>
      <c r="D254" s="150">
        <v>42457</v>
      </c>
      <c r="E254" s="150">
        <v>42464</v>
      </c>
      <c r="F254" s="148" t="s">
        <v>47</v>
      </c>
      <c r="G254" s="151">
        <v>82</v>
      </c>
      <c r="H254" s="152">
        <v>8</v>
      </c>
      <c r="I254" s="153">
        <v>3</v>
      </c>
      <c r="J254" s="154">
        <v>0</v>
      </c>
      <c r="K254" s="57"/>
      <c r="L254" s="155">
        <v>71</v>
      </c>
      <c r="M254" s="162">
        <v>13.414634146341463</v>
      </c>
      <c r="N254" s="149">
        <v>0</v>
      </c>
      <c r="O254" s="162">
        <v>13.414634146341463</v>
      </c>
    </row>
    <row r="255" spans="1:15">
      <c r="A255" s="148" t="s">
        <v>161</v>
      </c>
      <c r="B255" s="148" t="s">
        <v>23</v>
      </c>
      <c r="C255" s="149">
        <v>7</v>
      </c>
      <c r="D255" s="150">
        <v>42471</v>
      </c>
      <c r="E255" s="150">
        <v>42478</v>
      </c>
      <c r="F255" s="148" t="s">
        <v>47</v>
      </c>
      <c r="G255" s="151">
        <v>82</v>
      </c>
      <c r="H255" s="152">
        <v>0</v>
      </c>
      <c r="I255" s="153">
        <v>9</v>
      </c>
      <c r="J255" s="154">
        <v>0</v>
      </c>
      <c r="K255" s="57"/>
      <c r="L255" s="155">
        <v>73</v>
      </c>
      <c r="M255" s="162">
        <v>10.97560975609756</v>
      </c>
      <c r="N255" s="149">
        <v>0</v>
      </c>
      <c r="O255" s="162">
        <v>10.97560975609756</v>
      </c>
    </row>
    <row r="256" spans="1:15">
      <c r="A256" s="147" t="s">
        <v>163</v>
      </c>
      <c r="B256" s="148" t="s">
        <v>23</v>
      </c>
      <c r="C256" s="149">
        <v>7</v>
      </c>
      <c r="D256" s="150">
        <v>42499</v>
      </c>
      <c r="E256" s="150">
        <v>42506</v>
      </c>
      <c r="F256" s="148" t="s">
        <v>47</v>
      </c>
      <c r="G256" s="151">
        <v>82</v>
      </c>
      <c r="H256" s="152">
        <v>82</v>
      </c>
      <c r="I256" s="153">
        <v>0</v>
      </c>
      <c r="J256" s="154">
        <v>0</v>
      </c>
      <c r="K256" s="57"/>
      <c r="L256" s="155">
        <v>0</v>
      </c>
      <c r="M256" s="156">
        <v>100</v>
      </c>
      <c r="N256" s="149">
        <v>0</v>
      </c>
      <c r="O256" s="156">
        <v>100</v>
      </c>
    </row>
    <row r="257" spans="1:15">
      <c r="A257" s="148" t="s">
        <v>170</v>
      </c>
      <c r="B257" s="148" t="s">
        <v>23</v>
      </c>
      <c r="C257" s="149">
        <v>7</v>
      </c>
      <c r="D257" s="150">
        <v>42555</v>
      </c>
      <c r="E257" s="150">
        <v>42562</v>
      </c>
      <c r="F257" s="148" t="s">
        <v>47</v>
      </c>
      <c r="G257" s="151">
        <v>82</v>
      </c>
      <c r="H257" s="152">
        <v>21</v>
      </c>
      <c r="I257" s="153">
        <v>6</v>
      </c>
      <c r="J257" s="154">
        <v>0</v>
      </c>
      <c r="K257" s="57"/>
      <c r="L257" s="155">
        <v>55</v>
      </c>
      <c r="M257" s="160">
        <v>32.926829268292686</v>
      </c>
      <c r="N257" s="149">
        <v>0</v>
      </c>
      <c r="O257" s="160">
        <v>32.926829268292686</v>
      </c>
    </row>
    <row r="258" spans="1:15">
      <c r="A258" s="148" t="s">
        <v>175</v>
      </c>
      <c r="B258" s="148" t="s">
        <v>23</v>
      </c>
      <c r="C258" s="149">
        <v>7</v>
      </c>
      <c r="D258" s="150">
        <v>42583</v>
      </c>
      <c r="E258" s="150">
        <v>42590</v>
      </c>
      <c r="F258" s="148" t="s">
        <v>47</v>
      </c>
      <c r="G258" s="151">
        <v>82</v>
      </c>
      <c r="H258" s="152">
        <v>16</v>
      </c>
      <c r="I258" s="153">
        <v>9</v>
      </c>
      <c r="J258" s="154">
        <v>2</v>
      </c>
      <c r="K258" s="57"/>
      <c r="L258" s="155">
        <v>55</v>
      </c>
      <c r="M258" s="160">
        <v>32.926829268292686</v>
      </c>
      <c r="N258" s="149">
        <v>0</v>
      </c>
      <c r="O258" s="160">
        <v>32.926829268292686</v>
      </c>
    </row>
    <row r="259" spans="1:15">
      <c r="A259" s="148" t="s">
        <v>184</v>
      </c>
      <c r="B259" s="148" t="s">
        <v>23</v>
      </c>
      <c r="C259" s="149">
        <v>7</v>
      </c>
      <c r="D259" s="150">
        <v>42639</v>
      </c>
      <c r="E259" s="150">
        <v>42646</v>
      </c>
      <c r="F259" s="148" t="s">
        <v>47</v>
      </c>
      <c r="G259" s="151">
        <v>82</v>
      </c>
      <c r="H259" s="152">
        <v>17</v>
      </c>
      <c r="I259" s="153">
        <v>16</v>
      </c>
      <c r="J259" s="154">
        <v>0</v>
      </c>
      <c r="K259" s="57"/>
      <c r="L259" s="155">
        <v>49</v>
      </c>
      <c r="M259" s="160">
        <v>40.243902439024389</v>
      </c>
      <c r="N259" s="149">
        <v>0</v>
      </c>
      <c r="O259" s="160">
        <v>40.243902439024389</v>
      </c>
    </row>
    <row r="260" spans="1:15">
      <c r="A260" s="148" t="s">
        <v>191</v>
      </c>
      <c r="B260" s="148" t="s">
        <v>23</v>
      </c>
      <c r="C260" s="149">
        <v>7</v>
      </c>
      <c r="D260" s="150">
        <v>42667</v>
      </c>
      <c r="E260" s="150">
        <v>42674</v>
      </c>
      <c r="F260" s="148" t="s">
        <v>47</v>
      </c>
      <c r="G260" s="151">
        <v>82</v>
      </c>
      <c r="H260" s="152">
        <v>12</v>
      </c>
      <c r="I260" s="153">
        <v>0</v>
      </c>
      <c r="J260" s="154">
        <v>0</v>
      </c>
      <c r="K260" s="57"/>
      <c r="L260" s="155">
        <v>70</v>
      </c>
      <c r="M260" s="162">
        <v>14.634146341463413</v>
      </c>
      <c r="N260" s="149">
        <v>8</v>
      </c>
      <c r="O260" s="160">
        <v>24.390243902439025</v>
      </c>
    </row>
    <row r="261" spans="1:15">
      <c r="A261" s="148" t="s">
        <v>195</v>
      </c>
      <c r="B261" s="148" t="s">
        <v>23</v>
      </c>
      <c r="C261" s="149">
        <v>7</v>
      </c>
      <c r="D261" s="150">
        <v>42681</v>
      </c>
      <c r="E261" s="150">
        <v>42688</v>
      </c>
      <c r="F261" s="148" t="s">
        <v>47</v>
      </c>
      <c r="G261" s="151">
        <v>82</v>
      </c>
      <c r="H261" s="152">
        <v>0</v>
      </c>
      <c r="I261" s="153">
        <v>1</v>
      </c>
      <c r="J261" s="154">
        <v>0</v>
      </c>
      <c r="K261" s="57"/>
      <c r="L261" s="155">
        <v>81</v>
      </c>
      <c r="M261" s="157">
        <v>1.2195121951219512</v>
      </c>
      <c r="N261" s="149">
        <v>0</v>
      </c>
      <c r="O261" s="157">
        <v>1.2195121951219512</v>
      </c>
    </row>
    <row r="262" spans="1:15">
      <c r="A262" s="148" t="s">
        <v>186</v>
      </c>
      <c r="B262" s="148" t="s">
        <v>28</v>
      </c>
      <c r="C262" s="149">
        <v>7</v>
      </c>
      <c r="D262" s="150">
        <v>42643</v>
      </c>
      <c r="E262" s="150">
        <v>42650</v>
      </c>
      <c r="F262" s="148" t="s">
        <v>47</v>
      </c>
      <c r="G262" s="151">
        <v>79</v>
      </c>
      <c r="H262" s="152">
        <v>5</v>
      </c>
      <c r="I262" s="153">
        <v>0</v>
      </c>
      <c r="J262" s="154">
        <v>2</v>
      </c>
      <c r="K262" s="57"/>
      <c r="L262" s="155">
        <v>72</v>
      </c>
      <c r="M262" s="157">
        <v>8.8607594936708853</v>
      </c>
      <c r="N262" s="149">
        <v>0</v>
      </c>
      <c r="O262" s="157">
        <v>8.8607594936708853</v>
      </c>
    </row>
    <row r="263" spans="1:15">
      <c r="A263" s="148" t="s">
        <v>189</v>
      </c>
      <c r="B263" s="148" t="s">
        <v>28</v>
      </c>
      <c r="C263" s="149">
        <v>7</v>
      </c>
      <c r="D263" s="150">
        <v>42657</v>
      </c>
      <c r="E263" s="150">
        <v>42664</v>
      </c>
      <c r="F263" s="148" t="s">
        <v>47</v>
      </c>
      <c r="G263" s="151">
        <v>79</v>
      </c>
      <c r="H263" s="152">
        <v>0</v>
      </c>
      <c r="I263" s="153">
        <v>1</v>
      </c>
      <c r="J263" s="154">
        <v>1</v>
      </c>
      <c r="K263" s="57"/>
      <c r="L263" s="155">
        <v>77</v>
      </c>
      <c r="M263" s="157">
        <v>2.5316455696202538</v>
      </c>
      <c r="N263" s="149">
        <v>0</v>
      </c>
      <c r="O263" s="157">
        <v>2.5316455696202538</v>
      </c>
    </row>
    <row r="264" spans="1:15">
      <c r="A264" s="148" t="s">
        <v>193</v>
      </c>
      <c r="B264" s="148" t="s">
        <v>28</v>
      </c>
      <c r="C264" s="149">
        <v>7</v>
      </c>
      <c r="D264" s="150">
        <v>42671</v>
      </c>
      <c r="E264" s="150">
        <v>42678</v>
      </c>
      <c r="F264" s="148" t="s">
        <v>47</v>
      </c>
      <c r="G264" s="151">
        <v>79</v>
      </c>
      <c r="H264" s="152">
        <v>0</v>
      </c>
      <c r="I264" s="153">
        <v>0</v>
      </c>
      <c r="J264" s="154">
        <v>0</v>
      </c>
      <c r="K264" s="57"/>
      <c r="L264" s="155">
        <v>79</v>
      </c>
      <c r="M264" s="157">
        <v>0</v>
      </c>
      <c r="N264" s="57"/>
      <c r="O264" s="57"/>
    </row>
    <row r="265" spans="1:15">
      <c r="A265" s="147" t="s">
        <v>197</v>
      </c>
      <c r="B265" s="148" t="s">
        <v>28</v>
      </c>
      <c r="C265" s="149">
        <v>7</v>
      </c>
      <c r="D265" s="150">
        <v>42685</v>
      </c>
      <c r="E265" s="150">
        <v>42692</v>
      </c>
      <c r="F265" s="148" t="s">
        <v>47</v>
      </c>
      <c r="G265" s="151">
        <v>79</v>
      </c>
      <c r="H265" s="152">
        <v>79</v>
      </c>
      <c r="I265" s="153">
        <v>0</v>
      </c>
      <c r="J265" s="154">
        <v>0</v>
      </c>
      <c r="K265" s="57"/>
      <c r="L265" s="155">
        <v>0</v>
      </c>
      <c r="M265" s="156">
        <v>100</v>
      </c>
      <c r="N265" s="149">
        <v>0</v>
      </c>
      <c r="O265" s="156">
        <v>100</v>
      </c>
    </row>
    <row r="266" spans="1:15">
      <c r="A266" s="148" t="s">
        <v>46</v>
      </c>
      <c r="B266" s="148" t="s">
        <v>28</v>
      </c>
      <c r="C266" s="149">
        <v>7</v>
      </c>
      <c r="D266" s="150">
        <v>42727</v>
      </c>
      <c r="E266" s="150">
        <v>42734</v>
      </c>
      <c r="F266" s="148" t="s">
        <v>47</v>
      </c>
      <c r="G266" s="151">
        <v>79</v>
      </c>
      <c r="H266" s="152">
        <v>0</v>
      </c>
      <c r="I266" s="153">
        <v>2</v>
      </c>
      <c r="J266" s="154">
        <v>0</v>
      </c>
      <c r="K266" s="57"/>
      <c r="L266" s="155">
        <v>77</v>
      </c>
      <c r="M266" s="157">
        <v>2.5316455696202538</v>
      </c>
      <c r="N266" s="57"/>
      <c r="O266" s="57"/>
    </row>
    <row r="267" spans="1:15">
      <c r="A267" s="148" t="s">
        <v>167</v>
      </c>
      <c r="B267" s="148" t="s">
        <v>26</v>
      </c>
      <c r="C267" s="149">
        <v>7</v>
      </c>
      <c r="D267" s="150">
        <v>42530</v>
      </c>
      <c r="E267" s="150">
        <v>42537</v>
      </c>
      <c r="F267" s="148" t="s">
        <v>47</v>
      </c>
      <c r="G267" s="151">
        <v>79</v>
      </c>
      <c r="H267" s="152">
        <v>24</v>
      </c>
      <c r="I267" s="153">
        <v>29</v>
      </c>
      <c r="J267" s="154">
        <v>0</v>
      </c>
      <c r="K267" s="158">
        <v>2</v>
      </c>
      <c r="L267" s="155">
        <v>26</v>
      </c>
      <c r="M267" s="160">
        <v>67.088607594936704</v>
      </c>
      <c r="N267" s="149">
        <v>16</v>
      </c>
      <c r="O267" s="161">
        <v>87.341772151898738</v>
      </c>
    </row>
    <row r="268" spans="1:15">
      <c r="A268" s="148" t="s">
        <v>168</v>
      </c>
      <c r="B268" s="148" t="s">
        <v>26</v>
      </c>
      <c r="C268" s="149">
        <v>7</v>
      </c>
      <c r="D268" s="150">
        <v>42544</v>
      </c>
      <c r="E268" s="150">
        <v>42551</v>
      </c>
      <c r="F268" s="148" t="s">
        <v>47</v>
      </c>
      <c r="G268" s="151">
        <v>79</v>
      </c>
      <c r="H268" s="152">
        <v>48</v>
      </c>
      <c r="I268" s="153">
        <v>13</v>
      </c>
      <c r="J268" s="154">
        <v>3</v>
      </c>
      <c r="K268" s="57"/>
      <c r="L268" s="155">
        <v>15</v>
      </c>
      <c r="M268" s="161">
        <v>81.012658227848121</v>
      </c>
      <c r="N268" s="149">
        <v>0</v>
      </c>
      <c r="O268" s="161">
        <v>81.012658227848121</v>
      </c>
    </row>
    <row r="269" spans="1:15">
      <c r="A269" s="147" t="s">
        <v>171</v>
      </c>
      <c r="B269" s="148" t="s">
        <v>26</v>
      </c>
      <c r="C269" s="149">
        <v>7</v>
      </c>
      <c r="D269" s="150">
        <v>42558</v>
      </c>
      <c r="E269" s="150">
        <v>42565</v>
      </c>
      <c r="F269" s="148" t="s">
        <v>47</v>
      </c>
      <c r="G269" s="151">
        <v>79</v>
      </c>
      <c r="H269" s="152">
        <v>79</v>
      </c>
      <c r="I269" s="153">
        <v>0</v>
      </c>
      <c r="J269" s="154">
        <v>0</v>
      </c>
      <c r="K269" s="57"/>
      <c r="L269" s="155">
        <v>0</v>
      </c>
      <c r="M269" s="156">
        <v>100</v>
      </c>
      <c r="N269" s="149">
        <v>0</v>
      </c>
      <c r="O269" s="156">
        <v>100</v>
      </c>
    </row>
    <row r="270" spans="1:15">
      <c r="A270" s="147" t="s">
        <v>173</v>
      </c>
      <c r="B270" s="148" t="s">
        <v>26</v>
      </c>
      <c r="C270" s="149">
        <v>7</v>
      </c>
      <c r="D270" s="150">
        <v>42572</v>
      </c>
      <c r="E270" s="150">
        <v>42579</v>
      </c>
      <c r="F270" s="148" t="s">
        <v>47</v>
      </c>
      <c r="G270" s="151">
        <v>79</v>
      </c>
      <c r="H270" s="152">
        <v>79</v>
      </c>
      <c r="I270" s="153">
        <v>0</v>
      </c>
      <c r="J270" s="154">
        <v>0</v>
      </c>
      <c r="K270" s="57"/>
      <c r="L270" s="155">
        <v>0</v>
      </c>
      <c r="M270" s="156">
        <v>100</v>
      </c>
      <c r="N270" s="149">
        <v>0</v>
      </c>
      <c r="O270" s="156">
        <v>100</v>
      </c>
    </row>
    <row r="271" spans="1:15">
      <c r="A271" s="147" t="s">
        <v>176</v>
      </c>
      <c r="B271" s="148" t="s">
        <v>26</v>
      </c>
      <c r="C271" s="149">
        <v>7</v>
      </c>
      <c r="D271" s="150">
        <v>42586</v>
      </c>
      <c r="E271" s="150">
        <v>42593</v>
      </c>
      <c r="F271" s="148" t="s">
        <v>47</v>
      </c>
      <c r="G271" s="151">
        <v>79</v>
      </c>
      <c r="H271" s="152">
        <v>79</v>
      </c>
      <c r="I271" s="153">
        <v>0</v>
      </c>
      <c r="J271" s="154">
        <v>0</v>
      </c>
      <c r="K271" s="57"/>
      <c r="L271" s="155">
        <v>0</v>
      </c>
      <c r="M271" s="156">
        <v>100</v>
      </c>
      <c r="N271" s="149">
        <v>0</v>
      </c>
      <c r="O271" s="156">
        <v>100</v>
      </c>
    </row>
    <row r="272" spans="1:15">
      <c r="A272" s="148" t="s">
        <v>178</v>
      </c>
      <c r="B272" s="148" t="s">
        <v>26</v>
      </c>
      <c r="C272" s="149">
        <v>7</v>
      </c>
      <c r="D272" s="150">
        <v>42600</v>
      </c>
      <c r="E272" s="150">
        <v>42607</v>
      </c>
      <c r="F272" s="148" t="s">
        <v>47</v>
      </c>
      <c r="G272" s="151">
        <v>79</v>
      </c>
      <c r="H272" s="152">
        <v>20</v>
      </c>
      <c r="I272" s="153">
        <v>11</v>
      </c>
      <c r="J272" s="154">
        <v>4</v>
      </c>
      <c r="K272" s="158">
        <v>3</v>
      </c>
      <c r="L272" s="155">
        <v>44</v>
      </c>
      <c r="M272" s="160">
        <v>44.303797468354432</v>
      </c>
      <c r="N272" s="149">
        <v>0</v>
      </c>
      <c r="O272" s="160">
        <v>44.303797468354432</v>
      </c>
    </row>
    <row r="273" spans="1:15">
      <c r="A273" s="148" t="s">
        <v>180</v>
      </c>
      <c r="B273" s="148" t="s">
        <v>26</v>
      </c>
      <c r="C273" s="149">
        <v>7</v>
      </c>
      <c r="D273" s="150">
        <v>42614</v>
      </c>
      <c r="E273" s="150">
        <v>42621</v>
      </c>
      <c r="F273" s="148" t="s">
        <v>47</v>
      </c>
      <c r="G273" s="151">
        <v>79</v>
      </c>
      <c r="H273" s="152">
        <v>19</v>
      </c>
      <c r="I273" s="153">
        <v>20</v>
      </c>
      <c r="J273" s="154">
        <v>4</v>
      </c>
      <c r="K273" s="158">
        <v>7</v>
      </c>
      <c r="L273" s="155">
        <v>36</v>
      </c>
      <c r="M273" s="160">
        <v>54.430379746835442</v>
      </c>
      <c r="N273" s="149">
        <v>18</v>
      </c>
      <c r="O273" s="159">
        <v>77.215189873417728</v>
      </c>
    </row>
    <row r="274" spans="1:15">
      <c r="A274" s="148" t="s">
        <v>182</v>
      </c>
      <c r="B274" s="148" t="s">
        <v>26</v>
      </c>
      <c r="C274" s="149">
        <v>7</v>
      </c>
      <c r="D274" s="150">
        <v>42628</v>
      </c>
      <c r="E274" s="150">
        <v>42635</v>
      </c>
      <c r="F274" s="148" t="s">
        <v>47</v>
      </c>
      <c r="G274" s="151">
        <v>79</v>
      </c>
      <c r="H274" s="152">
        <v>38</v>
      </c>
      <c r="I274" s="153">
        <v>30</v>
      </c>
      <c r="J274" s="154">
        <v>4</v>
      </c>
      <c r="K274" s="158">
        <v>10</v>
      </c>
      <c r="L274" s="155">
        <v>7</v>
      </c>
      <c r="M274" s="156">
        <v>91.139240506329116</v>
      </c>
      <c r="N274" s="149">
        <v>0</v>
      </c>
      <c r="O274" s="156">
        <v>91.139240506329116</v>
      </c>
    </row>
    <row r="275" spans="1:15">
      <c r="A275" s="148" t="s">
        <v>185</v>
      </c>
      <c r="B275" s="148" t="s">
        <v>26</v>
      </c>
      <c r="C275" s="149">
        <v>7</v>
      </c>
      <c r="D275" s="150">
        <v>42642</v>
      </c>
      <c r="E275" s="150">
        <v>42649</v>
      </c>
      <c r="F275" s="148" t="s">
        <v>47</v>
      </c>
      <c r="G275" s="151">
        <v>79</v>
      </c>
      <c r="H275" s="152">
        <v>6</v>
      </c>
      <c r="I275" s="153">
        <v>16</v>
      </c>
      <c r="J275" s="154">
        <v>3</v>
      </c>
      <c r="K275" s="57"/>
      <c r="L275" s="155">
        <v>54</v>
      </c>
      <c r="M275" s="160">
        <v>31.64556962025317</v>
      </c>
      <c r="N275" s="149">
        <v>35</v>
      </c>
      <c r="O275" s="159">
        <v>75.949367088607602</v>
      </c>
    </row>
    <row r="276" spans="1:15">
      <c r="A276" s="148" t="s">
        <v>188</v>
      </c>
      <c r="B276" s="148" t="s">
        <v>26</v>
      </c>
      <c r="C276" s="149">
        <v>7</v>
      </c>
      <c r="D276" s="150">
        <v>42656</v>
      </c>
      <c r="E276" s="150">
        <v>42663</v>
      </c>
      <c r="F276" s="148" t="s">
        <v>47</v>
      </c>
      <c r="G276" s="151">
        <v>79</v>
      </c>
      <c r="H276" s="152">
        <v>29</v>
      </c>
      <c r="I276" s="153">
        <v>4</v>
      </c>
      <c r="J276" s="154">
        <v>0</v>
      </c>
      <c r="K276" s="57"/>
      <c r="L276" s="155">
        <v>46</v>
      </c>
      <c r="M276" s="160">
        <v>41.77215189873418</v>
      </c>
      <c r="N276" s="149">
        <v>0</v>
      </c>
      <c r="O276" s="160">
        <v>41.77215189873418</v>
      </c>
    </row>
    <row r="277" spans="1:15">
      <c r="A277" s="148" t="s">
        <v>192</v>
      </c>
      <c r="B277" s="148" t="s">
        <v>26</v>
      </c>
      <c r="C277" s="149">
        <v>7</v>
      </c>
      <c r="D277" s="150">
        <v>42670</v>
      </c>
      <c r="E277" s="150">
        <v>42677</v>
      </c>
      <c r="F277" s="148" t="s">
        <v>47</v>
      </c>
      <c r="G277" s="151">
        <v>79</v>
      </c>
      <c r="H277" s="152">
        <v>20</v>
      </c>
      <c r="I277" s="153">
        <v>2</v>
      </c>
      <c r="J277" s="154">
        <v>0</v>
      </c>
      <c r="K277" s="57"/>
      <c r="L277" s="155">
        <v>57</v>
      </c>
      <c r="M277" s="160">
        <v>27.848101265822784</v>
      </c>
      <c r="N277" s="149">
        <v>0</v>
      </c>
      <c r="O277" s="160">
        <v>27.848101265822784</v>
      </c>
    </row>
    <row r="278" spans="1:15">
      <c r="A278" s="148" t="s">
        <v>196</v>
      </c>
      <c r="B278" s="148" t="s">
        <v>26</v>
      </c>
      <c r="C278" s="149">
        <v>7</v>
      </c>
      <c r="D278" s="150">
        <v>42684</v>
      </c>
      <c r="E278" s="150">
        <v>42691</v>
      </c>
      <c r="F278" s="148" t="s">
        <v>47</v>
      </c>
      <c r="G278" s="151">
        <v>79</v>
      </c>
      <c r="H278" s="152">
        <v>7</v>
      </c>
      <c r="I278" s="153">
        <v>2</v>
      </c>
      <c r="J278" s="154">
        <v>0</v>
      </c>
      <c r="K278" s="57"/>
      <c r="L278" s="155">
        <v>70</v>
      </c>
      <c r="M278" s="162">
        <v>11.39240506329114</v>
      </c>
      <c r="N278" s="149">
        <v>0</v>
      </c>
      <c r="O278" s="162">
        <v>11.39240506329114</v>
      </c>
    </row>
    <row r="279" spans="1:15">
      <c r="A279" s="148" t="s">
        <v>614</v>
      </c>
      <c r="B279" s="148" t="s">
        <v>26</v>
      </c>
      <c r="C279" s="149">
        <v>7</v>
      </c>
      <c r="D279" s="150">
        <v>42712</v>
      </c>
      <c r="E279" s="150">
        <v>42719</v>
      </c>
      <c r="F279" s="148" t="s">
        <v>47</v>
      </c>
      <c r="G279" s="151">
        <v>79</v>
      </c>
      <c r="H279" s="152">
        <v>0</v>
      </c>
      <c r="I279" s="153">
        <v>0</v>
      </c>
      <c r="J279" s="154">
        <v>0</v>
      </c>
      <c r="K279" s="57"/>
      <c r="L279" s="155">
        <v>79</v>
      </c>
      <c r="M279" s="157">
        <v>0</v>
      </c>
      <c r="N279" s="57"/>
      <c r="O279" s="57"/>
    </row>
    <row r="280" spans="1:15">
      <c r="A280" s="147" t="s">
        <v>547</v>
      </c>
      <c r="B280" s="148" t="s">
        <v>26</v>
      </c>
      <c r="C280" s="149">
        <v>7</v>
      </c>
      <c r="D280" s="150">
        <v>42726</v>
      </c>
      <c r="E280" s="150">
        <v>42733</v>
      </c>
      <c r="F280" s="148" t="s">
        <v>47</v>
      </c>
      <c r="G280" s="151">
        <v>79</v>
      </c>
      <c r="H280" s="152">
        <v>79</v>
      </c>
      <c r="I280" s="153">
        <v>0</v>
      </c>
      <c r="J280" s="154">
        <v>0</v>
      </c>
      <c r="K280" s="57"/>
      <c r="L280" s="155">
        <v>0</v>
      </c>
      <c r="M280" s="156">
        <v>100</v>
      </c>
      <c r="N280" s="149">
        <v>0</v>
      </c>
      <c r="O280" s="156">
        <v>100</v>
      </c>
    </row>
    <row r="281" spans="1:15">
      <c r="A281" s="163" t="s">
        <v>204</v>
      </c>
      <c r="B281" s="148" t="s">
        <v>205</v>
      </c>
      <c r="C281" s="149">
        <v>7</v>
      </c>
      <c r="D281" s="150">
        <v>42454</v>
      </c>
      <c r="E281" s="150">
        <v>42461</v>
      </c>
      <c r="F281" s="148" t="s">
        <v>206</v>
      </c>
      <c r="G281" s="151">
        <v>74</v>
      </c>
      <c r="H281" s="152">
        <v>1</v>
      </c>
      <c r="I281" s="153">
        <v>7</v>
      </c>
      <c r="J281" s="154">
        <v>3</v>
      </c>
      <c r="K281" s="57"/>
      <c r="L281" s="155">
        <v>63</v>
      </c>
      <c r="M281" s="162">
        <v>14.864864864864865</v>
      </c>
      <c r="N281" s="149">
        <v>0</v>
      </c>
      <c r="O281" s="162">
        <v>14.864864864864865</v>
      </c>
    </row>
    <row r="282" spans="1:15">
      <c r="A282" s="147" t="s">
        <v>207</v>
      </c>
      <c r="B282" s="148" t="s">
        <v>205</v>
      </c>
      <c r="C282" s="149">
        <v>7</v>
      </c>
      <c r="D282" s="150">
        <v>42461</v>
      </c>
      <c r="E282" s="150">
        <v>42468</v>
      </c>
      <c r="F282" s="148" t="s">
        <v>206</v>
      </c>
      <c r="G282" s="151">
        <v>74</v>
      </c>
      <c r="H282" s="152">
        <v>74</v>
      </c>
      <c r="I282" s="153">
        <v>0</v>
      </c>
      <c r="J282" s="154">
        <v>0</v>
      </c>
      <c r="K282" s="57"/>
      <c r="L282" s="155">
        <v>0</v>
      </c>
      <c r="M282" s="156">
        <v>100</v>
      </c>
      <c r="N282" s="149">
        <v>0</v>
      </c>
      <c r="O282" s="156">
        <v>100</v>
      </c>
    </row>
    <row r="283" spans="1:15">
      <c r="A283" s="164" t="s">
        <v>208</v>
      </c>
      <c r="B283" s="148" t="s">
        <v>205</v>
      </c>
      <c r="C283" s="149">
        <v>7</v>
      </c>
      <c r="D283" s="150">
        <v>42468</v>
      </c>
      <c r="E283" s="150">
        <v>42475</v>
      </c>
      <c r="F283" s="148" t="s">
        <v>206</v>
      </c>
      <c r="G283" s="151">
        <v>74</v>
      </c>
      <c r="H283" s="152">
        <v>14</v>
      </c>
      <c r="I283" s="153">
        <v>7</v>
      </c>
      <c r="J283" s="154">
        <v>0</v>
      </c>
      <c r="K283" s="57"/>
      <c r="L283" s="155">
        <v>53</v>
      </c>
      <c r="M283" s="160">
        <v>28.378378378378379</v>
      </c>
      <c r="N283" s="149">
        <v>0</v>
      </c>
      <c r="O283" s="160">
        <v>28.378378378378379</v>
      </c>
    </row>
    <row r="284" spans="1:15">
      <c r="A284" s="148" t="s">
        <v>209</v>
      </c>
      <c r="B284" s="148" t="s">
        <v>205</v>
      </c>
      <c r="C284" s="149">
        <v>7</v>
      </c>
      <c r="D284" s="150">
        <v>42475</v>
      </c>
      <c r="E284" s="150">
        <v>42482</v>
      </c>
      <c r="F284" s="148" t="s">
        <v>206</v>
      </c>
      <c r="G284" s="151">
        <v>74</v>
      </c>
      <c r="H284" s="152">
        <v>6</v>
      </c>
      <c r="I284" s="153">
        <v>8</v>
      </c>
      <c r="J284" s="154">
        <v>0</v>
      </c>
      <c r="K284" s="57"/>
      <c r="L284" s="155">
        <v>60</v>
      </c>
      <c r="M284" s="162">
        <v>18.918918918918919</v>
      </c>
      <c r="N284" s="149">
        <v>0</v>
      </c>
      <c r="O284" s="162">
        <v>18.918918918918919</v>
      </c>
    </row>
    <row r="285" spans="1:15">
      <c r="A285" s="148" t="s">
        <v>210</v>
      </c>
      <c r="B285" s="148" t="s">
        <v>205</v>
      </c>
      <c r="C285" s="149">
        <v>7</v>
      </c>
      <c r="D285" s="150">
        <v>42482</v>
      </c>
      <c r="E285" s="150">
        <v>42489</v>
      </c>
      <c r="F285" s="148" t="s">
        <v>206</v>
      </c>
      <c r="G285" s="151">
        <v>74</v>
      </c>
      <c r="H285" s="152">
        <v>12</v>
      </c>
      <c r="I285" s="153">
        <v>4</v>
      </c>
      <c r="J285" s="154">
        <v>4</v>
      </c>
      <c r="K285" s="57"/>
      <c r="L285" s="155">
        <v>54</v>
      </c>
      <c r="M285" s="160">
        <v>27.027027027027028</v>
      </c>
      <c r="N285" s="149">
        <v>0</v>
      </c>
      <c r="O285" s="160">
        <v>27.027027027027028</v>
      </c>
    </row>
    <row r="286" spans="1:15">
      <c r="A286" s="147" t="s">
        <v>211</v>
      </c>
      <c r="B286" s="148" t="s">
        <v>205</v>
      </c>
      <c r="C286" s="149">
        <v>7</v>
      </c>
      <c r="D286" s="150">
        <v>42489</v>
      </c>
      <c r="E286" s="150">
        <v>42496</v>
      </c>
      <c r="F286" s="148" t="s">
        <v>206</v>
      </c>
      <c r="G286" s="151">
        <v>74</v>
      </c>
      <c r="H286" s="152">
        <v>74</v>
      </c>
      <c r="I286" s="153">
        <v>0</v>
      </c>
      <c r="J286" s="154">
        <v>0</v>
      </c>
      <c r="K286" s="57"/>
      <c r="L286" s="155">
        <v>0</v>
      </c>
      <c r="M286" s="156">
        <v>100</v>
      </c>
      <c r="N286" s="149">
        <v>0</v>
      </c>
      <c r="O286" s="156">
        <v>100</v>
      </c>
    </row>
    <row r="287" spans="1:15">
      <c r="A287" s="148" t="s">
        <v>212</v>
      </c>
      <c r="B287" s="148" t="s">
        <v>205</v>
      </c>
      <c r="C287" s="149">
        <v>7</v>
      </c>
      <c r="D287" s="150">
        <v>42496</v>
      </c>
      <c r="E287" s="150">
        <v>42503</v>
      </c>
      <c r="F287" s="148" t="s">
        <v>206</v>
      </c>
      <c r="G287" s="151">
        <v>74</v>
      </c>
      <c r="H287" s="152">
        <v>17</v>
      </c>
      <c r="I287" s="153">
        <v>11</v>
      </c>
      <c r="J287" s="154">
        <v>3</v>
      </c>
      <c r="K287" s="57"/>
      <c r="L287" s="155">
        <v>43</v>
      </c>
      <c r="M287" s="160">
        <v>41.891891891891895</v>
      </c>
      <c r="N287" s="149">
        <v>0</v>
      </c>
      <c r="O287" s="160">
        <v>41.891891891891895</v>
      </c>
    </row>
    <row r="288" spans="1:15">
      <c r="A288" s="148" t="s">
        <v>213</v>
      </c>
      <c r="B288" s="148" t="s">
        <v>205</v>
      </c>
      <c r="C288" s="149">
        <v>7</v>
      </c>
      <c r="D288" s="150">
        <v>42510</v>
      </c>
      <c r="E288" s="150">
        <v>42517</v>
      </c>
      <c r="F288" s="148" t="s">
        <v>206</v>
      </c>
      <c r="G288" s="151">
        <v>74</v>
      </c>
      <c r="H288" s="152">
        <v>37</v>
      </c>
      <c r="I288" s="153">
        <v>12</v>
      </c>
      <c r="J288" s="154">
        <v>1</v>
      </c>
      <c r="K288" s="158">
        <v>1</v>
      </c>
      <c r="L288" s="155">
        <v>24</v>
      </c>
      <c r="M288" s="160">
        <v>67.567567567567565</v>
      </c>
      <c r="N288" s="149">
        <v>0</v>
      </c>
      <c r="O288" s="160">
        <v>67.567567567567565</v>
      </c>
    </row>
    <row r="289" spans="1:15">
      <c r="A289" s="148" t="s">
        <v>214</v>
      </c>
      <c r="B289" s="148" t="s">
        <v>205</v>
      </c>
      <c r="C289" s="149">
        <v>7</v>
      </c>
      <c r="D289" s="150">
        <v>42517</v>
      </c>
      <c r="E289" s="150">
        <v>42524</v>
      </c>
      <c r="F289" s="148" t="s">
        <v>206</v>
      </c>
      <c r="G289" s="151">
        <v>74</v>
      </c>
      <c r="H289" s="152">
        <v>12</v>
      </c>
      <c r="I289" s="153">
        <v>8</v>
      </c>
      <c r="J289" s="154">
        <v>1</v>
      </c>
      <c r="K289" s="57"/>
      <c r="L289" s="155">
        <v>53</v>
      </c>
      <c r="M289" s="160">
        <v>28.378378378378379</v>
      </c>
      <c r="N289" s="149">
        <v>18</v>
      </c>
      <c r="O289" s="160">
        <v>52.702702702702702</v>
      </c>
    </row>
    <row r="290" spans="1:15">
      <c r="A290" s="148" t="s">
        <v>215</v>
      </c>
      <c r="B290" s="148" t="s">
        <v>205</v>
      </c>
      <c r="C290" s="149">
        <v>7</v>
      </c>
      <c r="D290" s="150">
        <v>42524</v>
      </c>
      <c r="E290" s="150">
        <v>42531</v>
      </c>
      <c r="F290" s="148" t="s">
        <v>206</v>
      </c>
      <c r="G290" s="151">
        <v>74</v>
      </c>
      <c r="H290" s="152">
        <v>51</v>
      </c>
      <c r="I290" s="153">
        <v>11</v>
      </c>
      <c r="J290" s="154">
        <v>0</v>
      </c>
      <c r="K290" s="57"/>
      <c r="L290" s="155">
        <v>12</v>
      </c>
      <c r="M290" s="161">
        <v>83.78378378378379</v>
      </c>
      <c r="N290" s="149">
        <v>0</v>
      </c>
      <c r="O290" s="161">
        <v>83.78378378378379</v>
      </c>
    </row>
    <row r="291" spans="1:15">
      <c r="A291" s="148" t="s">
        <v>216</v>
      </c>
      <c r="B291" s="148" t="s">
        <v>205</v>
      </c>
      <c r="C291" s="149">
        <v>7</v>
      </c>
      <c r="D291" s="150">
        <v>42538</v>
      </c>
      <c r="E291" s="150">
        <v>42545</v>
      </c>
      <c r="F291" s="148" t="s">
        <v>206</v>
      </c>
      <c r="G291" s="151">
        <v>74</v>
      </c>
      <c r="H291" s="152">
        <v>29</v>
      </c>
      <c r="I291" s="153">
        <v>6</v>
      </c>
      <c r="J291" s="154">
        <v>0</v>
      </c>
      <c r="K291" s="57"/>
      <c r="L291" s="155">
        <v>39</v>
      </c>
      <c r="M291" s="160">
        <v>47.297297297297298</v>
      </c>
      <c r="N291" s="149">
        <v>0</v>
      </c>
      <c r="O291" s="160">
        <v>47.297297297297298</v>
      </c>
    </row>
    <row r="292" spans="1:15">
      <c r="A292" s="164" t="s">
        <v>217</v>
      </c>
      <c r="B292" s="148" t="s">
        <v>205</v>
      </c>
      <c r="C292" s="149">
        <v>7</v>
      </c>
      <c r="D292" s="150">
        <v>42545</v>
      </c>
      <c r="E292" s="150">
        <v>42552</v>
      </c>
      <c r="F292" s="148" t="s">
        <v>206</v>
      </c>
      <c r="G292" s="151">
        <v>74</v>
      </c>
      <c r="H292" s="152">
        <v>12</v>
      </c>
      <c r="I292" s="153">
        <v>5</v>
      </c>
      <c r="J292" s="154">
        <v>0</v>
      </c>
      <c r="K292" s="57"/>
      <c r="L292" s="155">
        <v>57</v>
      </c>
      <c r="M292" s="160">
        <v>22.972972972972975</v>
      </c>
      <c r="N292" s="149">
        <v>0</v>
      </c>
      <c r="O292" s="160">
        <v>22.972972972972975</v>
      </c>
    </row>
    <row r="293" spans="1:15">
      <c r="A293" s="148" t="s">
        <v>218</v>
      </c>
      <c r="B293" s="148" t="s">
        <v>205</v>
      </c>
      <c r="C293" s="149">
        <v>7</v>
      </c>
      <c r="D293" s="150">
        <v>42552</v>
      </c>
      <c r="E293" s="150">
        <v>42559</v>
      </c>
      <c r="F293" s="148" t="s">
        <v>206</v>
      </c>
      <c r="G293" s="151">
        <v>74</v>
      </c>
      <c r="H293" s="152">
        <v>16</v>
      </c>
      <c r="I293" s="153">
        <v>1</v>
      </c>
      <c r="J293" s="154">
        <v>0</v>
      </c>
      <c r="K293" s="57"/>
      <c r="L293" s="155">
        <v>57</v>
      </c>
      <c r="M293" s="160">
        <v>22.972972972972975</v>
      </c>
      <c r="N293" s="149">
        <v>0</v>
      </c>
      <c r="O293" s="160">
        <v>22.972972972972975</v>
      </c>
    </row>
    <row r="294" spans="1:15">
      <c r="A294" s="148" t="s">
        <v>219</v>
      </c>
      <c r="B294" s="148" t="s">
        <v>205</v>
      </c>
      <c r="C294" s="149">
        <v>7</v>
      </c>
      <c r="D294" s="150">
        <v>42559</v>
      </c>
      <c r="E294" s="150">
        <v>42566</v>
      </c>
      <c r="F294" s="148" t="s">
        <v>206</v>
      </c>
      <c r="G294" s="151">
        <v>74</v>
      </c>
      <c r="H294" s="152">
        <v>0</v>
      </c>
      <c r="I294" s="153">
        <v>6</v>
      </c>
      <c r="J294" s="154">
        <v>2</v>
      </c>
      <c r="K294" s="57"/>
      <c r="L294" s="155">
        <v>66</v>
      </c>
      <c r="M294" s="162">
        <v>10.810810810810811</v>
      </c>
      <c r="N294" s="149">
        <v>0</v>
      </c>
      <c r="O294" s="162">
        <v>10.810810810810811</v>
      </c>
    </row>
    <row r="295" spans="1:15">
      <c r="A295" s="164" t="s">
        <v>220</v>
      </c>
      <c r="B295" s="148" t="s">
        <v>205</v>
      </c>
      <c r="C295" s="149">
        <v>7</v>
      </c>
      <c r="D295" s="150">
        <v>42566</v>
      </c>
      <c r="E295" s="150">
        <v>42573</v>
      </c>
      <c r="F295" s="148" t="s">
        <v>206</v>
      </c>
      <c r="G295" s="151">
        <v>74</v>
      </c>
      <c r="H295" s="152">
        <v>45</v>
      </c>
      <c r="I295" s="153">
        <v>3</v>
      </c>
      <c r="J295" s="154">
        <v>0</v>
      </c>
      <c r="K295" s="57"/>
      <c r="L295" s="155">
        <v>26</v>
      </c>
      <c r="M295" s="160">
        <v>64.86486486486487</v>
      </c>
      <c r="N295" s="149">
        <v>0</v>
      </c>
      <c r="O295" s="160">
        <v>64.86486486486487</v>
      </c>
    </row>
    <row r="296" spans="1:15">
      <c r="A296" s="148" t="s">
        <v>221</v>
      </c>
      <c r="B296" s="148" t="s">
        <v>205</v>
      </c>
      <c r="C296" s="149">
        <v>7</v>
      </c>
      <c r="D296" s="150">
        <v>42580</v>
      </c>
      <c r="E296" s="150">
        <v>42587</v>
      </c>
      <c r="F296" s="148" t="s">
        <v>206</v>
      </c>
      <c r="G296" s="151">
        <v>74</v>
      </c>
      <c r="H296" s="152">
        <v>0</v>
      </c>
      <c r="I296" s="153">
        <v>1</v>
      </c>
      <c r="J296" s="154">
        <v>0</v>
      </c>
      <c r="K296" s="57"/>
      <c r="L296" s="155">
        <v>73</v>
      </c>
      <c r="M296" s="157">
        <v>1.3513513513513513</v>
      </c>
      <c r="N296" s="57"/>
      <c r="O296" s="57"/>
    </row>
    <row r="297" spans="1:15">
      <c r="A297" s="163" t="s">
        <v>222</v>
      </c>
      <c r="B297" s="148" t="s">
        <v>205</v>
      </c>
      <c r="C297" s="149">
        <v>7</v>
      </c>
      <c r="D297" s="150">
        <v>42587</v>
      </c>
      <c r="E297" s="150">
        <v>42594</v>
      </c>
      <c r="F297" s="148" t="s">
        <v>206</v>
      </c>
      <c r="G297" s="151">
        <v>74</v>
      </c>
      <c r="H297" s="152">
        <v>6</v>
      </c>
      <c r="I297" s="153">
        <v>12</v>
      </c>
      <c r="J297" s="154">
        <v>0</v>
      </c>
      <c r="K297" s="57"/>
      <c r="L297" s="155">
        <v>56</v>
      </c>
      <c r="M297" s="160">
        <v>24.324324324324319</v>
      </c>
      <c r="N297" s="149">
        <v>0</v>
      </c>
      <c r="O297" s="160">
        <v>24.324324324324319</v>
      </c>
    </row>
    <row r="298" spans="1:15">
      <c r="A298" s="164" t="s">
        <v>223</v>
      </c>
      <c r="B298" s="148" t="s">
        <v>205</v>
      </c>
      <c r="C298" s="149">
        <v>7</v>
      </c>
      <c r="D298" s="150">
        <v>42594</v>
      </c>
      <c r="E298" s="150">
        <v>42601</v>
      </c>
      <c r="F298" s="148" t="s">
        <v>206</v>
      </c>
      <c r="G298" s="151">
        <v>74</v>
      </c>
      <c r="H298" s="152">
        <v>16</v>
      </c>
      <c r="I298" s="153">
        <v>2</v>
      </c>
      <c r="J298" s="154">
        <v>0</v>
      </c>
      <c r="K298" s="57"/>
      <c r="L298" s="155">
        <v>56</v>
      </c>
      <c r="M298" s="160">
        <v>24.324324324324319</v>
      </c>
      <c r="N298" s="149">
        <v>0</v>
      </c>
      <c r="O298" s="160">
        <v>24.324324324324319</v>
      </c>
    </row>
    <row r="299" spans="1:15">
      <c r="A299" s="148" t="s">
        <v>224</v>
      </c>
      <c r="B299" s="148" t="s">
        <v>205</v>
      </c>
      <c r="C299" s="149">
        <v>7</v>
      </c>
      <c r="D299" s="150">
        <v>42601</v>
      </c>
      <c r="E299" s="150">
        <v>42608</v>
      </c>
      <c r="F299" s="148" t="s">
        <v>206</v>
      </c>
      <c r="G299" s="151">
        <v>74</v>
      </c>
      <c r="H299" s="152">
        <v>16</v>
      </c>
      <c r="I299" s="153">
        <v>4</v>
      </c>
      <c r="J299" s="154">
        <v>0</v>
      </c>
      <c r="K299" s="57"/>
      <c r="L299" s="155">
        <v>54</v>
      </c>
      <c r="M299" s="160">
        <v>27.027027027027028</v>
      </c>
      <c r="N299" s="149">
        <v>0</v>
      </c>
      <c r="O299" s="160">
        <v>27.027027027027028</v>
      </c>
    </row>
    <row r="300" spans="1:15">
      <c r="A300" s="148" t="s">
        <v>225</v>
      </c>
      <c r="B300" s="148" t="s">
        <v>205</v>
      </c>
      <c r="C300" s="149">
        <v>7</v>
      </c>
      <c r="D300" s="150">
        <v>42608</v>
      </c>
      <c r="E300" s="150">
        <v>42615</v>
      </c>
      <c r="F300" s="148" t="s">
        <v>206</v>
      </c>
      <c r="G300" s="151">
        <v>74</v>
      </c>
      <c r="H300" s="152">
        <v>16</v>
      </c>
      <c r="I300" s="153">
        <v>2</v>
      </c>
      <c r="J300" s="154">
        <v>0</v>
      </c>
      <c r="K300" s="57"/>
      <c r="L300" s="155">
        <v>56</v>
      </c>
      <c r="M300" s="160">
        <v>24.324324324324319</v>
      </c>
      <c r="N300" s="149">
        <v>0</v>
      </c>
      <c r="O300" s="160">
        <v>24.324324324324319</v>
      </c>
    </row>
    <row r="301" spans="1:15">
      <c r="A301" s="148" t="s">
        <v>226</v>
      </c>
      <c r="B301" s="148" t="s">
        <v>205</v>
      </c>
      <c r="C301" s="149">
        <v>7</v>
      </c>
      <c r="D301" s="150">
        <v>42622</v>
      </c>
      <c r="E301" s="150">
        <v>42629</v>
      </c>
      <c r="F301" s="148" t="s">
        <v>206</v>
      </c>
      <c r="G301" s="151">
        <v>74</v>
      </c>
      <c r="H301" s="152">
        <v>38</v>
      </c>
      <c r="I301" s="153">
        <v>2</v>
      </c>
      <c r="J301" s="154">
        <v>1</v>
      </c>
      <c r="K301" s="57"/>
      <c r="L301" s="155">
        <v>33</v>
      </c>
      <c r="M301" s="160">
        <v>55.405405405405411</v>
      </c>
      <c r="N301" s="149">
        <v>0</v>
      </c>
      <c r="O301" s="160">
        <v>55.405405405405411</v>
      </c>
    </row>
    <row r="302" spans="1:15">
      <c r="A302" s="148" t="s">
        <v>227</v>
      </c>
      <c r="B302" s="148" t="s">
        <v>205</v>
      </c>
      <c r="C302" s="149">
        <v>7</v>
      </c>
      <c r="D302" s="150">
        <v>42629</v>
      </c>
      <c r="E302" s="150">
        <v>42636</v>
      </c>
      <c r="F302" s="148" t="s">
        <v>206</v>
      </c>
      <c r="G302" s="151">
        <v>74</v>
      </c>
      <c r="H302" s="152">
        <v>16</v>
      </c>
      <c r="I302" s="153">
        <v>4</v>
      </c>
      <c r="J302" s="154">
        <v>0</v>
      </c>
      <c r="K302" s="57"/>
      <c r="L302" s="155">
        <v>54</v>
      </c>
      <c r="M302" s="160">
        <v>27.027027027027028</v>
      </c>
      <c r="N302" s="149">
        <v>15</v>
      </c>
      <c r="O302" s="160">
        <v>47.297297297297298</v>
      </c>
    </row>
    <row r="303" spans="1:15">
      <c r="A303" s="148" t="s">
        <v>228</v>
      </c>
      <c r="B303" s="148" t="s">
        <v>205</v>
      </c>
      <c r="C303" s="149">
        <v>7</v>
      </c>
      <c r="D303" s="150">
        <v>42636</v>
      </c>
      <c r="E303" s="150">
        <v>42643</v>
      </c>
      <c r="F303" s="148" t="s">
        <v>206</v>
      </c>
      <c r="G303" s="151">
        <v>74</v>
      </c>
      <c r="H303" s="152">
        <v>16</v>
      </c>
      <c r="I303" s="153">
        <v>6</v>
      </c>
      <c r="J303" s="154">
        <v>0</v>
      </c>
      <c r="K303" s="57"/>
      <c r="L303" s="155">
        <v>52</v>
      </c>
      <c r="M303" s="160">
        <v>29.72972972972973</v>
      </c>
      <c r="N303" s="149">
        <v>0</v>
      </c>
      <c r="O303" s="160">
        <v>29.72972972972973</v>
      </c>
    </row>
    <row r="304" spans="1:15">
      <c r="A304" s="148" t="s">
        <v>229</v>
      </c>
      <c r="B304" s="148" t="s">
        <v>205</v>
      </c>
      <c r="C304" s="149">
        <v>7</v>
      </c>
      <c r="D304" s="150">
        <v>42643</v>
      </c>
      <c r="E304" s="150">
        <v>42650</v>
      </c>
      <c r="F304" s="148" t="s">
        <v>206</v>
      </c>
      <c r="G304" s="151">
        <v>74</v>
      </c>
      <c r="H304" s="152">
        <v>28</v>
      </c>
      <c r="I304" s="153">
        <v>3</v>
      </c>
      <c r="J304" s="154">
        <v>0</v>
      </c>
      <c r="K304" s="57"/>
      <c r="L304" s="155">
        <v>43</v>
      </c>
      <c r="M304" s="160">
        <v>41.891891891891895</v>
      </c>
      <c r="N304" s="149">
        <v>14</v>
      </c>
      <c r="O304" s="160">
        <v>60.810810810810814</v>
      </c>
    </row>
    <row r="305" spans="1:15">
      <c r="A305" s="148" t="s">
        <v>230</v>
      </c>
      <c r="B305" s="148" t="s">
        <v>205</v>
      </c>
      <c r="C305" s="149">
        <v>7</v>
      </c>
      <c r="D305" s="150">
        <v>42650</v>
      </c>
      <c r="E305" s="150">
        <v>42657</v>
      </c>
      <c r="F305" s="148" t="s">
        <v>206</v>
      </c>
      <c r="G305" s="151">
        <v>74</v>
      </c>
      <c r="H305" s="152">
        <v>0</v>
      </c>
      <c r="I305" s="153">
        <v>3</v>
      </c>
      <c r="J305" s="154">
        <v>0</v>
      </c>
      <c r="K305" s="57"/>
      <c r="L305" s="155">
        <v>71</v>
      </c>
      <c r="M305" s="157">
        <v>4.0540540540540544</v>
      </c>
      <c r="N305" s="149">
        <v>0</v>
      </c>
      <c r="O305" s="157">
        <v>4.0540540540540544</v>
      </c>
    </row>
    <row r="306" spans="1:15">
      <c r="A306" s="164" t="s">
        <v>231</v>
      </c>
      <c r="B306" s="148" t="s">
        <v>205</v>
      </c>
      <c r="C306" s="149">
        <v>7</v>
      </c>
      <c r="D306" s="150">
        <v>42657</v>
      </c>
      <c r="E306" s="150">
        <v>42664</v>
      </c>
      <c r="F306" s="148" t="s">
        <v>206</v>
      </c>
      <c r="G306" s="151">
        <v>74</v>
      </c>
      <c r="H306" s="152">
        <v>19</v>
      </c>
      <c r="I306" s="153">
        <v>1</v>
      </c>
      <c r="J306" s="154">
        <v>2</v>
      </c>
      <c r="K306" s="57"/>
      <c r="L306" s="155">
        <v>52</v>
      </c>
      <c r="M306" s="160">
        <v>29.72972972972973</v>
      </c>
      <c r="N306" s="149">
        <v>0</v>
      </c>
      <c r="O306" s="160">
        <v>29.72972972972973</v>
      </c>
    </row>
    <row r="307" spans="1:15">
      <c r="A307" s="148" t="s">
        <v>232</v>
      </c>
      <c r="B307" s="148" t="s">
        <v>205</v>
      </c>
      <c r="C307" s="149">
        <v>7</v>
      </c>
      <c r="D307" s="150">
        <v>42664</v>
      </c>
      <c r="E307" s="150">
        <v>42671</v>
      </c>
      <c r="F307" s="148" t="s">
        <v>206</v>
      </c>
      <c r="G307" s="151">
        <v>74</v>
      </c>
      <c r="H307" s="152">
        <v>11</v>
      </c>
      <c r="I307" s="153">
        <v>0</v>
      </c>
      <c r="J307" s="154">
        <v>0</v>
      </c>
      <c r="K307" s="57"/>
      <c r="L307" s="155">
        <v>63</v>
      </c>
      <c r="M307" s="162">
        <v>14.864864864864865</v>
      </c>
      <c r="N307" s="149">
        <v>0</v>
      </c>
      <c r="O307" s="162">
        <v>14.864864864864865</v>
      </c>
    </row>
    <row r="308" spans="1:15">
      <c r="A308" s="148" t="s">
        <v>233</v>
      </c>
      <c r="B308" s="148" t="s">
        <v>205</v>
      </c>
      <c r="C308" s="149">
        <v>7</v>
      </c>
      <c r="D308" s="150">
        <v>42671</v>
      </c>
      <c r="E308" s="150">
        <v>42678</v>
      </c>
      <c r="F308" s="148" t="s">
        <v>206</v>
      </c>
      <c r="G308" s="151">
        <v>74</v>
      </c>
      <c r="H308" s="152">
        <v>0</v>
      </c>
      <c r="I308" s="153">
        <v>0</v>
      </c>
      <c r="J308" s="154">
        <v>0</v>
      </c>
      <c r="K308" s="57"/>
      <c r="L308" s="155">
        <v>74</v>
      </c>
      <c r="M308" s="157">
        <v>0</v>
      </c>
      <c r="N308" s="57"/>
      <c r="O308" s="57"/>
    </row>
    <row r="309" spans="1:15">
      <c r="A309" s="148" t="s">
        <v>234</v>
      </c>
      <c r="B309" s="148" t="s">
        <v>205</v>
      </c>
      <c r="C309" s="149">
        <v>7</v>
      </c>
      <c r="D309" s="150">
        <v>42678</v>
      </c>
      <c r="E309" s="150">
        <v>42685</v>
      </c>
      <c r="F309" s="148" t="s">
        <v>206</v>
      </c>
      <c r="G309" s="151">
        <v>74</v>
      </c>
      <c r="H309" s="152">
        <v>0</v>
      </c>
      <c r="I309" s="153">
        <v>0</v>
      </c>
      <c r="J309" s="154">
        <v>0</v>
      </c>
      <c r="K309" s="57"/>
      <c r="L309" s="155">
        <v>74</v>
      </c>
      <c r="M309" s="157">
        <v>0</v>
      </c>
      <c r="N309" s="57"/>
      <c r="O309" s="57"/>
    </row>
    <row r="310" spans="1:15">
      <c r="A310" s="163" t="s">
        <v>235</v>
      </c>
      <c r="B310" s="148" t="s">
        <v>205</v>
      </c>
      <c r="C310" s="149">
        <v>7</v>
      </c>
      <c r="D310" s="150">
        <v>42685</v>
      </c>
      <c r="E310" s="150">
        <v>42692</v>
      </c>
      <c r="F310" s="148" t="s">
        <v>206</v>
      </c>
      <c r="G310" s="151">
        <v>74</v>
      </c>
      <c r="H310" s="152">
        <v>28</v>
      </c>
      <c r="I310" s="153">
        <v>2</v>
      </c>
      <c r="J310" s="154">
        <v>0</v>
      </c>
      <c r="K310" s="57"/>
      <c r="L310" s="155">
        <v>44</v>
      </c>
      <c r="M310" s="160">
        <v>40.54054054054054</v>
      </c>
      <c r="N310" s="149">
        <v>0</v>
      </c>
      <c r="O310" s="160">
        <v>40.54054054054054</v>
      </c>
    </row>
    <row r="311" spans="1:15">
      <c r="A311" s="148" t="s">
        <v>236</v>
      </c>
      <c r="B311" s="148" t="s">
        <v>205</v>
      </c>
      <c r="C311" s="149">
        <v>7</v>
      </c>
      <c r="D311" s="150">
        <v>42692</v>
      </c>
      <c r="E311" s="150">
        <v>42699</v>
      </c>
      <c r="F311" s="148" t="s">
        <v>206</v>
      </c>
      <c r="G311" s="151">
        <v>74</v>
      </c>
      <c r="H311" s="152">
        <v>0</v>
      </c>
      <c r="I311" s="153">
        <v>0</v>
      </c>
      <c r="J311" s="154">
        <v>0</v>
      </c>
      <c r="K311" s="57"/>
      <c r="L311" s="155">
        <v>74</v>
      </c>
      <c r="M311" s="157">
        <v>0</v>
      </c>
      <c r="N311" s="57"/>
      <c r="O311" s="57"/>
    </row>
    <row r="312" spans="1:15">
      <c r="A312" s="148" t="s">
        <v>237</v>
      </c>
      <c r="B312" s="148" t="s">
        <v>62</v>
      </c>
      <c r="C312" s="149">
        <v>7</v>
      </c>
      <c r="D312" s="150">
        <v>42465</v>
      </c>
      <c r="E312" s="150">
        <v>42472</v>
      </c>
      <c r="F312" s="148" t="s">
        <v>238</v>
      </c>
      <c r="G312" s="151">
        <v>53</v>
      </c>
      <c r="H312" s="152">
        <v>5</v>
      </c>
      <c r="I312" s="153">
        <v>20</v>
      </c>
      <c r="J312" s="154">
        <v>1</v>
      </c>
      <c r="K312" s="57"/>
      <c r="L312" s="155">
        <v>27</v>
      </c>
      <c r="M312" s="160">
        <v>49.056603773584904</v>
      </c>
      <c r="N312" s="149">
        <v>0</v>
      </c>
      <c r="O312" s="160">
        <v>49.056603773584904</v>
      </c>
    </row>
    <row r="313" spans="1:15">
      <c r="A313" s="148" t="s">
        <v>240</v>
      </c>
      <c r="B313" s="148" t="s">
        <v>62</v>
      </c>
      <c r="C313" s="149">
        <v>7</v>
      </c>
      <c r="D313" s="150">
        <v>42493</v>
      </c>
      <c r="E313" s="150">
        <v>42500</v>
      </c>
      <c r="F313" s="148" t="s">
        <v>238</v>
      </c>
      <c r="G313" s="151">
        <v>53</v>
      </c>
      <c r="H313" s="152">
        <v>16</v>
      </c>
      <c r="I313" s="153">
        <v>12</v>
      </c>
      <c r="J313" s="154">
        <v>6</v>
      </c>
      <c r="K313" s="57"/>
      <c r="L313" s="155">
        <v>19</v>
      </c>
      <c r="M313" s="160">
        <v>64.15094339622641</v>
      </c>
      <c r="N313" s="149">
        <v>0</v>
      </c>
      <c r="O313" s="160">
        <v>64.15094339622641</v>
      </c>
    </row>
    <row r="314" spans="1:15">
      <c r="A314" s="148" t="s">
        <v>242</v>
      </c>
      <c r="B314" s="148" t="s">
        <v>62</v>
      </c>
      <c r="C314" s="149">
        <v>7</v>
      </c>
      <c r="D314" s="150">
        <v>42521</v>
      </c>
      <c r="E314" s="150">
        <v>42528</v>
      </c>
      <c r="F314" s="148" t="s">
        <v>238</v>
      </c>
      <c r="G314" s="151">
        <v>53</v>
      </c>
      <c r="H314" s="152">
        <v>2</v>
      </c>
      <c r="I314" s="153">
        <v>29</v>
      </c>
      <c r="J314" s="154">
        <v>2</v>
      </c>
      <c r="K314" s="158">
        <v>3</v>
      </c>
      <c r="L314" s="155">
        <v>20</v>
      </c>
      <c r="M314" s="160">
        <v>62.264150943396224</v>
      </c>
      <c r="N314" s="149">
        <v>16</v>
      </c>
      <c r="O314" s="156">
        <v>92.452830188679229</v>
      </c>
    </row>
    <row r="315" spans="1:15">
      <c r="A315" s="148" t="s">
        <v>246</v>
      </c>
      <c r="B315" s="148" t="s">
        <v>62</v>
      </c>
      <c r="C315" s="149">
        <v>7</v>
      </c>
      <c r="D315" s="150">
        <v>42661</v>
      </c>
      <c r="E315" s="150">
        <v>42668</v>
      </c>
      <c r="F315" s="148" t="s">
        <v>238</v>
      </c>
      <c r="G315" s="151">
        <v>53</v>
      </c>
      <c r="H315" s="152">
        <v>13</v>
      </c>
      <c r="I315" s="153">
        <v>18</v>
      </c>
      <c r="J315" s="154">
        <v>2</v>
      </c>
      <c r="K315" s="57"/>
      <c r="L315" s="155">
        <v>20</v>
      </c>
      <c r="M315" s="160">
        <v>62.264150943396224</v>
      </c>
      <c r="N315" s="149">
        <v>6</v>
      </c>
      <c r="O315" s="159">
        <v>73.584905660377359</v>
      </c>
    </row>
    <row r="316" spans="1:15">
      <c r="A316" s="148" t="s">
        <v>239</v>
      </c>
      <c r="B316" s="148" t="s">
        <v>62</v>
      </c>
      <c r="C316" s="149">
        <v>7</v>
      </c>
      <c r="D316" s="150">
        <v>42472</v>
      </c>
      <c r="E316" s="150">
        <v>42479</v>
      </c>
      <c r="F316" s="148" t="s">
        <v>615</v>
      </c>
      <c r="G316" s="151">
        <v>53</v>
      </c>
      <c r="H316" s="152">
        <v>29</v>
      </c>
      <c r="I316" s="153">
        <v>10</v>
      </c>
      <c r="J316" s="154">
        <v>2</v>
      </c>
      <c r="K316" s="57"/>
      <c r="L316" s="155">
        <v>12</v>
      </c>
      <c r="M316" s="159">
        <v>77.35849056603773</v>
      </c>
      <c r="N316" s="149">
        <v>0</v>
      </c>
      <c r="O316" s="159">
        <v>77.35849056603773</v>
      </c>
    </row>
    <row r="317" spans="1:15">
      <c r="A317" s="148" t="s">
        <v>241</v>
      </c>
      <c r="B317" s="148" t="s">
        <v>62</v>
      </c>
      <c r="C317" s="149">
        <v>7</v>
      </c>
      <c r="D317" s="150">
        <v>42500</v>
      </c>
      <c r="E317" s="150">
        <v>42507</v>
      </c>
      <c r="F317" s="148" t="s">
        <v>615</v>
      </c>
      <c r="G317" s="151">
        <v>53</v>
      </c>
      <c r="H317" s="152">
        <v>27</v>
      </c>
      <c r="I317" s="153">
        <v>18</v>
      </c>
      <c r="J317" s="154">
        <v>1</v>
      </c>
      <c r="K317" s="57"/>
      <c r="L317" s="155">
        <v>7</v>
      </c>
      <c r="M317" s="161">
        <v>86.792452830188665</v>
      </c>
      <c r="N317" s="149">
        <v>0</v>
      </c>
      <c r="O317" s="161">
        <v>86.792452830188665</v>
      </c>
    </row>
    <row r="318" spans="1:15">
      <c r="A318" s="148" t="s">
        <v>243</v>
      </c>
      <c r="B318" s="148" t="s">
        <v>62</v>
      </c>
      <c r="C318" s="149">
        <v>7</v>
      </c>
      <c r="D318" s="150">
        <v>42584</v>
      </c>
      <c r="E318" s="150">
        <v>42591</v>
      </c>
      <c r="F318" s="148" t="s">
        <v>615</v>
      </c>
      <c r="G318" s="151">
        <v>53</v>
      </c>
      <c r="H318" s="152">
        <v>23</v>
      </c>
      <c r="I318" s="153">
        <v>13</v>
      </c>
      <c r="J318" s="154">
        <v>0</v>
      </c>
      <c r="K318" s="57"/>
      <c r="L318" s="155">
        <v>17</v>
      </c>
      <c r="M318" s="160">
        <v>67.924528301886795</v>
      </c>
      <c r="N318" s="149">
        <v>0</v>
      </c>
      <c r="O318" s="160">
        <v>67.924528301886795</v>
      </c>
    </row>
    <row r="319" spans="1:15">
      <c r="A319" s="148" t="s">
        <v>244</v>
      </c>
      <c r="B319" s="148" t="s">
        <v>62</v>
      </c>
      <c r="C319" s="149">
        <v>7</v>
      </c>
      <c r="D319" s="150">
        <v>42612</v>
      </c>
      <c r="E319" s="150">
        <v>42619</v>
      </c>
      <c r="F319" s="148" t="s">
        <v>615</v>
      </c>
      <c r="G319" s="151">
        <v>53</v>
      </c>
      <c r="H319" s="152">
        <v>16</v>
      </c>
      <c r="I319" s="153">
        <v>12</v>
      </c>
      <c r="J319" s="154">
        <v>1</v>
      </c>
      <c r="K319" s="57"/>
      <c r="L319" s="155">
        <v>24</v>
      </c>
      <c r="M319" s="160">
        <v>54.716981132075468</v>
      </c>
      <c r="N319" s="149">
        <v>15</v>
      </c>
      <c r="O319" s="161">
        <v>83.018867924528308</v>
      </c>
    </row>
    <row r="320" spans="1:15">
      <c r="A320" s="148" t="s">
        <v>245</v>
      </c>
      <c r="B320" s="148" t="s">
        <v>62</v>
      </c>
      <c r="C320" s="149">
        <v>7</v>
      </c>
      <c r="D320" s="150">
        <v>42640</v>
      </c>
      <c r="E320" s="150">
        <v>42647</v>
      </c>
      <c r="F320" s="148" t="s">
        <v>615</v>
      </c>
      <c r="G320" s="151">
        <v>53</v>
      </c>
      <c r="H320" s="152">
        <v>27</v>
      </c>
      <c r="I320" s="153">
        <v>11</v>
      </c>
      <c r="J320" s="154">
        <v>0</v>
      </c>
      <c r="K320" s="158">
        <v>5</v>
      </c>
      <c r="L320" s="155">
        <v>15</v>
      </c>
      <c r="M320" s="159">
        <v>71.698113207547166</v>
      </c>
      <c r="N320" s="149">
        <v>9</v>
      </c>
      <c r="O320" s="161">
        <v>88.679245283018858</v>
      </c>
    </row>
    <row r="321" spans="1:15">
      <c r="A321" s="148" t="s">
        <v>247</v>
      </c>
      <c r="B321" s="148" t="s">
        <v>62</v>
      </c>
      <c r="C321" s="149">
        <v>7</v>
      </c>
      <c r="D321" s="150">
        <v>42668</v>
      </c>
      <c r="E321" s="150">
        <v>42675</v>
      </c>
      <c r="F321" s="148" t="s">
        <v>615</v>
      </c>
      <c r="G321" s="151">
        <v>53</v>
      </c>
      <c r="H321" s="152">
        <v>12</v>
      </c>
      <c r="I321" s="153">
        <v>5</v>
      </c>
      <c r="J321" s="154">
        <v>2</v>
      </c>
      <c r="K321" s="158">
        <v>1</v>
      </c>
      <c r="L321" s="155">
        <v>34</v>
      </c>
      <c r="M321" s="160">
        <v>35.849056603773583</v>
      </c>
      <c r="N321" s="149">
        <v>7</v>
      </c>
      <c r="O321" s="160">
        <v>49.056603773584904</v>
      </c>
    </row>
    <row r="322" spans="1:15">
      <c r="A322" s="163" t="s">
        <v>248</v>
      </c>
      <c r="B322" s="148" t="s">
        <v>249</v>
      </c>
      <c r="C322" s="149">
        <v>7</v>
      </c>
      <c r="D322" s="150">
        <v>42454</v>
      </c>
      <c r="E322" s="150">
        <v>42461</v>
      </c>
      <c r="F322" s="148" t="s">
        <v>250</v>
      </c>
      <c r="G322" s="151">
        <v>74</v>
      </c>
      <c r="H322" s="152">
        <v>1</v>
      </c>
      <c r="I322" s="153">
        <v>8</v>
      </c>
      <c r="J322" s="154">
        <v>0</v>
      </c>
      <c r="K322" s="57"/>
      <c r="L322" s="155">
        <v>65</v>
      </c>
      <c r="M322" s="162">
        <v>12.16216216216216</v>
      </c>
      <c r="N322" s="149">
        <v>0</v>
      </c>
      <c r="O322" s="162">
        <v>12.16216216216216</v>
      </c>
    </row>
    <row r="323" spans="1:15">
      <c r="A323" s="163" t="s">
        <v>253</v>
      </c>
      <c r="B323" s="148" t="s">
        <v>249</v>
      </c>
      <c r="C323" s="149">
        <v>7</v>
      </c>
      <c r="D323" s="150">
        <v>42468</v>
      </c>
      <c r="E323" s="150">
        <v>42475</v>
      </c>
      <c r="F323" s="148" t="s">
        <v>250</v>
      </c>
      <c r="G323" s="151">
        <v>74</v>
      </c>
      <c r="H323" s="152">
        <v>28</v>
      </c>
      <c r="I323" s="153">
        <v>22</v>
      </c>
      <c r="J323" s="154">
        <v>2</v>
      </c>
      <c r="K323" s="158">
        <v>1</v>
      </c>
      <c r="L323" s="155">
        <v>22</v>
      </c>
      <c r="M323" s="159">
        <v>70.270270270270274</v>
      </c>
      <c r="N323" s="149">
        <v>0</v>
      </c>
      <c r="O323" s="159">
        <v>70.270270270270274</v>
      </c>
    </row>
    <row r="324" spans="1:15">
      <c r="A324" s="148" t="s">
        <v>255</v>
      </c>
      <c r="B324" s="148" t="s">
        <v>249</v>
      </c>
      <c r="C324" s="149">
        <v>7</v>
      </c>
      <c r="D324" s="150">
        <v>42482</v>
      </c>
      <c r="E324" s="150">
        <v>42489</v>
      </c>
      <c r="F324" s="148" t="s">
        <v>250</v>
      </c>
      <c r="G324" s="151">
        <v>74</v>
      </c>
      <c r="H324" s="152">
        <v>2</v>
      </c>
      <c r="I324" s="153">
        <v>7</v>
      </c>
      <c r="J324" s="154">
        <v>1</v>
      </c>
      <c r="K324" s="57"/>
      <c r="L324" s="155">
        <v>64</v>
      </c>
      <c r="M324" s="162">
        <v>13.513513513513514</v>
      </c>
      <c r="N324" s="149">
        <v>0</v>
      </c>
      <c r="O324" s="162">
        <v>13.513513513513514</v>
      </c>
    </row>
    <row r="325" spans="1:15">
      <c r="A325" s="148" t="s">
        <v>257</v>
      </c>
      <c r="B325" s="148" t="s">
        <v>249</v>
      </c>
      <c r="C325" s="149">
        <v>7</v>
      </c>
      <c r="D325" s="150">
        <v>42496</v>
      </c>
      <c r="E325" s="150">
        <v>42503</v>
      </c>
      <c r="F325" s="148" t="s">
        <v>250</v>
      </c>
      <c r="G325" s="151">
        <v>74</v>
      </c>
      <c r="H325" s="152">
        <v>0</v>
      </c>
      <c r="I325" s="153">
        <v>2</v>
      </c>
      <c r="J325" s="154">
        <v>0</v>
      </c>
      <c r="K325" s="57"/>
      <c r="L325" s="155">
        <v>72</v>
      </c>
      <c r="M325" s="157">
        <v>2.7027027027027026</v>
      </c>
      <c r="N325" s="149">
        <v>0</v>
      </c>
      <c r="O325" s="157">
        <v>2.7027027027027026</v>
      </c>
    </row>
    <row r="326" spans="1:15">
      <c r="A326" s="148" t="s">
        <v>259</v>
      </c>
      <c r="B326" s="148" t="s">
        <v>249</v>
      </c>
      <c r="C326" s="149">
        <v>7</v>
      </c>
      <c r="D326" s="150">
        <v>42510</v>
      </c>
      <c r="E326" s="150">
        <v>42517</v>
      </c>
      <c r="F326" s="148" t="s">
        <v>250</v>
      </c>
      <c r="G326" s="151">
        <v>74</v>
      </c>
      <c r="H326" s="152">
        <v>16</v>
      </c>
      <c r="I326" s="153">
        <v>9</v>
      </c>
      <c r="J326" s="154">
        <v>0</v>
      </c>
      <c r="K326" s="57"/>
      <c r="L326" s="155">
        <v>49</v>
      </c>
      <c r="M326" s="160">
        <v>33.783783783783782</v>
      </c>
      <c r="N326" s="149">
        <v>14</v>
      </c>
      <c r="O326" s="160">
        <v>52.702702702702702</v>
      </c>
    </row>
    <row r="327" spans="1:15">
      <c r="A327" s="148" t="s">
        <v>261</v>
      </c>
      <c r="B327" s="148" t="s">
        <v>249</v>
      </c>
      <c r="C327" s="149">
        <v>7</v>
      </c>
      <c r="D327" s="150">
        <v>42524</v>
      </c>
      <c r="E327" s="150">
        <v>42531</v>
      </c>
      <c r="F327" s="148" t="s">
        <v>250</v>
      </c>
      <c r="G327" s="151">
        <v>74</v>
      </c>
      <c r="H327" s="152">
        <v>16</v>
      </c>
      <c r="I327" s="153">
        <v>2</v>
      </c>
      <c r="J327" s="154">
        <v>2</v>
      </c>
      <c r="K327" s="57"/>
      <c r="L327" s="155">
        <v>54</v>
      </c>
      <c r="M327" s="160">
        <v>27.027027027027028</v>
      </c>
      <c r="N327" s="149">
        <v>18</v>
      </c>
      <c r="O327" s="160">
        <v>51.351351351351362</v>
      </c>
    </row>
    <row r="328" spans="1:15">
      <c r="A328" s="148" t="s">
        <v>509</v>
      </c>
      <c r="B328" s="148" t="s">
        <v>249</v>
      </c>
      <c r="C328" s="149">
        <v>7</v>
      </c>
      <c r="D328" s="150">
        <v>42538</v>
      </c>
      <c r="E328" s="150">
        <v>42545</v>
      </c>
      <c r="F328" s="148" t="s">
        <v>250</v>
      </c>
      <c r="G328" s="151">
        <v>74</v>
      </c>
      <c r="H328" s="152">
        <v>8</v>
      </c>
      <c r="I328" s="153">
        <v>3</v>
      </c>
      <c r="J328" s="154">
        <v>0</v>
      </c>
      <c r="K328" s="57"/>
      <c r="L328" s="155">
        <v>63</v>
      </c>
      <c r="M328" s="162">
        <v>14.864864864864865</v>
      </c>
      <c r="N328" s="149">
        <v>0</v>
      </c>
      <c r="O328" s="162">
        <v>14.864864864864865</v>
      </c>
    </row>
    <row r="329" spans="1:15">
      <c r="A329" s="148" t="s">
        <v>264</v>
      </c>
      <c r="B329" s="148" t="s">
        <v>249</v>
      </c>
      <c r="C329" s="149">
        <v>7</v>
      </c>
      <c r="D329" s="150">
        <v>42552</v>
      </c>
      <c r="E329" s="150">
        <v>42559</v>
      </c>
      <c r="F329" s="148" t="s">
        <v>250</v>
      </c>
      <c r="G329" s="151">
        <v>74</v>
      </c>
      <c r="H329" s="152">
        <v>8</v>
      </c>
      <c r="I329" s="153">
        <v>4</v>
      </c>
      <c r="J329" s="154">
        <v>0</v>
      </c>
      <c r="K329" s="57"/>
      <c r="L329" s="155">
        <v>62</v>
      </c>
      <c r="M329" s="162">
        <v>16.216216216216218</v>
      </c>
      <c r="N329" s="149">
        <v>0</v>
      </c>
      <c r="O329" s="162">
        <v>16.216216216216218</v>
      </c>
    </row>
    <row r="330" spans="1:15">
      <c r="A330" s="163" t="s">
        <v>266</v>
      </c>
      <c r="B330" s="148" t="s">
        <v>249</v>
      </c>
      <c r="C330" s="149">
        <v>7</v>
      </c>
      <c r="D330" s="150">
        <v>42566</v>
      </c>
      <c r="E330" s="150">
        <v>42573</v>
      </c>
      <c r="F330" s="148" t="s">
        <v>250</v>
      </c>
      <c r="G330" s="151">
        <v>74</v>
      </c>
      <c r="H330" s="152">
        <v>6</v>
      </c>
      <c r="I330" s="153">
        <v>21</v>
      </c>
      <c r="J330" s="154">
        <v>1</v>
      </c>
      <c r="K330" s="57"/>
      <c r="L330" s="155">
        <v>46</v>
      </c>
      <c r="M330" s="160">
        <v>37.837837837837839</v>
      </c>
      <c r="N330" s="149">
        <v>0</v>
      </c>
      <c r="O330" s="160">
        <v>37.837837837837839</v>
      </c>
    </row>
    <row r="331" spans="1:15">
      <c r="A331" s="148" t="s">
        <v>562</v>
      </c>
      <c r="B331" s="148" t="s">
        <v>249</v>
      </c>
      <c r="C331" s="149">
        <v>7</v>
      </c>
      <c r="D331" s="150">
        <v>42580</v>
      </c>
      <c r="E331" s="150">
        <v>42587</v>
      </c>
      <c r="F331" s="148" t="s">
        <v>250</v>
      </c>
      <c r="G331" s="151">
        <v>74</v>
      </c>
      <c r="H331" s="152">
        <v>0</v>
      </c>
      <c r="I331" s="153">
        <v>0</v>
      </c>
      <c r="J331" s="154">
        <v>0</v>
      </c>
      <c r="K331" s="57"/>
      <c r="L331" s="155">
        <v>74</v>
      </c>
      <c r="M331" s="157">
        <v>0</v>
      </c>
      <c r="N331" s="149">
        <v>0</v>
      </c>
      <c r="O331" s="157">
        <v>0</v>
      </c>
    </row>
    <row r="332" spans="1:15">
      <c r="A332" s="163" t="s">
        <v>269</v>
      </c>
      <c r="B332" s="148" t="s">
        <v>249</v>
      </c>
      <c r="C332" s="149">
        <v>7</v>
      </c>
      <c r="D332" s="150">
        <v>42594</v>
      </c>
      <c r="E332" s="150">
        <v>42601</v>
      </c>
      <c r="F332" s="148" t="s">
        <v>250</v>
      </c>
      <c r="G332" s="151">
        <v>74</v>
      </c>
      <c r="H332" s="152">
        <v>14</v>
      </c>
      <c r="I332" s="153">
        <v>9</v>
      </c>
      <c r="J332" s="154">
        <v>0</v>
      </c>
      <c r="K332" s="57"/>
      <c r="L332" s="155">
        <v>51</v>
      </c>
      <c r="M332" s="160">
        <v>31.081081081081084</v>
      </c>
      <c r="N332" s="149">
        <v>5</v>
      </c>
      <c r="O332" s="160">
        <v>37.837837837837839</v>
      </c>
    </row>
    <row r="333" spans="1:15">
      <c r="A333" s="148" t="s">
        <v>271</v>
      </c>
      <c r="B333" s="148" t="s">
        <v>249</v>
      </c>
      <c r="C333" s="149">
        <v>7</v>
      </c>
      <c r="D333" s="150">
        <v>42608</v>
      </c>
      <c r="E333" s="150">
        <v>42615</v>
      </c>
      <c r="F333" s="148" t="s">
        <v>250</v>
      </c>
      <c r="G333" s="151">
        <v>74</v>
      </c>
      <c r="H333" s="152">
        <v>4</v>
      </c>
      <c r="I333" s="153">
        <v>0</v>
      </c>
      <c r="J333" s="154">
        <v>0</v>
      </c>
      <c r="K333" s="57"/>
      <c r="L333" s="155">
        <v>70</v>
      </c>
      <c r="M333" s="157">
        <v>5.4054054054054053</v>
      </c>
      <c r="N333" s="149">
        <v>0</v>
      </c>
      <c r="O333" s="157">
        <v>5.4054054054054053</v>
      </c>
    </row>
    <row r="334" spans="1:15">
      <c r="A334" s="148" t="s">
        <v>273</v>
      </c>
      <c r="B334" s="148" t="s">
        <v>249</v>
      </c>
      <c r="C334" s="149">
        <v>7</v>
      </c>
      <c r="D334" s="150">
        <v>42622</v>
      </c>
      <c r="E334" s="150">
        <v>42629</v>
      </c>
      <c r="F334" s="148" t="s">
        <v>250</v>
      </c>
      <c r="G334" s="151">
        <v>74</v>
      </c>
      <c r="H334" s="152">
        <v>23</v>
      </c>
      <c r="I334" s="153">
        <v>18</v>
      </c>
      <c r="J334" s="154">
        <v>5</v>
      </c>
      <c r="K334" s="57"/>
      <c r="L334" s="155">
        <v>28</v>
      </c>
      <c r="M334" s="160">
        <v>62.162162162162168</v>
      </c>
      <c r="N334" s="149">
        <v>0</v>
      </c>
      <c r="O334" s="160">
        <v>62.162162162162168</v>
      </c>
    </row>
    <row r="335" spans="1:15">
      <c r="A335" s="147" t="s">
        <v>275</v>
      </c>
      <c r="B335" s="148" t="s">
        <v>249</v>
      </c>
      <c r="C335" s="149">
        <v>7</v>
      </c>
      <c r="D335" s="150">
        <v>42636</v>
      </c>
      <c r="E335" s="150">
        <v>42643</v>
      </c>
      <c r="F335" s="148" t="s">
        <v>250</v>
      </c>
      <c r="G335" s="151">
        <v>74</v>
      </c>
      <c r="H335" s="152">
        <v>74</v>
      </c>
      <c r="I335" s="153">
        <v>0</v>
      </c>
      <c r="J335" s="154">
        <v>0</v>
      </c>
      <c r="K335" s="57"/>
      <c r="L335" s="155">
        <v>0</v>
      </c>
      <c r="M335" s="156">
        <v>100</v>
      </c>
      <c r="N335" s="149">
        <v>0</v>
      </c>
      <c r="O335" s="156">
        <v>100</v>
      </c>
    </row>
    <row r="336" spans="1:15">
      <c r="A336" s="148" t="s">
        <v>277</v>
      </c>
      <c r="B336" s="148" t="s">
        <v>249</v>
      </c>
      <c r="C336" s="149">
        <v>7</v>
      </c>
      <c r="D336" s="150">
        <v>42650</v>
      </c>
      <c r="E336" s="150">
        <v>42657</v>
      </c>
      <c r="F336" s="148" t="s">
        <v>250</v>
      </c>
      <c r="G336" s="151">
        <v>74</v>
      </c>
      <c r="H336" s="152">
        <v>40</v>
      </c>
      <c r="I336" s="153">
        <v>11</v>
      </c>
      <c r="J336" s="154">
        <v>0</v>
      </c>
      <c r="K336" s="57"/>
      <c r="L336" s="155">
        <v>23</v>
      </c>
      <c r="M336" s="160">
        <v>68.918918918918919</v>
      </c>
      <c r="N336" s="149">
        <v>0</v>
      </c>
      <c r="O336" s="160">
        <v>68.918918918918919</v>
      </c>
    </row>
    <row r="337" spans="1:15">
      <c r="A337" s="148" t="s">
        <v>279</v>
      </c>
      <c r="B337" s="148" t="s">
        <v>249</v>
      </c>
      <c r="C337" s="149">
        <v>7</v>
      </c>
      <c r="D337" s="150">
        <v>42664</v>
      </c>
      <c r="E337" s="150">
        <v>42671</v>
      </c>
      <c r="F337" s="148" t="s">
        <v>250</v>
      </c>
      <c r="G337" s="151">
        <v>74</v>
      </c>
      <c r="H337" s="152">
        <v>70</v>
      </c>
      <c r="I337" s="153">
        <v>1</v>
      </c>
      <c r="J337" s="154">
        <v>0</v>
      </c>
      <c r="K337" s="57"/>
      <c r="L337" s="155">
        <v>3</v>
      </c>
      <c r="M337" s="156">
        <v>95.945945945945951</v>
      </c>
      <c r="N337" s="149">
        <v>0</v>
      </c>
      <c r="O337" s="156">
        <v>95.945945945945951</v>
      </c>
    </row>
    <row r="338" spans="1:15">
      <c r="A338" s="148" t="s">
        <v>281</v>
      </c>
      <c r="B338" s="148" t="s">
        <v>249</v>
      </c>
      <c r="C338" s="149">
        <v>7</v>
      </c>
      <c r="D338" s="150">
        <v>42678</v>
      </c>
      <c r="E338" s="150">
        <v>42685</v>
      </c>
      <c r="F338" s="148" t="s">
        <v>250</v>
      </c>
      <c r="G338" s="151">
        <v>74</v>
      </c>
      <c r="H338" s="152">
        <v>0</v>
      </c>
      <c r="I338" s="153">
        <v>0</v>
      </c>
      <c r="J338" s="154">
        <v>0</v>
      </c>
      <c r="K338" s="57"/>
      <c r="L338" s="155">
        <v>74</v>
      </c>
      <c r="M338" s="157">
        <v>0</v>
      </c>
      <c r="N338" s="57"/>
      <c r="O338" s="57"/>
    </row>
    <row r="339" spans="1:15">
      <c r="A339" s="163" t="s">
        <v>283</v>
      </c>
      <c r="B339" s="148" t="s">
        <v>249</v>
      </c>
      <c r="C339" s="149">
        <v>7</v>
      </c>
      <c r="D339" s="150">
        <v>42692</v>
      </c>
      <c r="E339" s="150">
        <v>42699</v>
      </c>
      <c r="F339" s="148" t="s">
        <v>250</v>
      </c>
      <c r="G339" s="151">
        <v>74</v>
      </c>
      <c r="H339" s="152">
        <v>7</v>
      </c>
      <c r="I339" s="153">
        <v>2</v>
      </c>
      <c r="J339" s="154">
        <v>0</v>
      </c>
      <c r="K339" s="57"/>
      <c r="L339" s="155">
        <v>65</v>
      </c>
      <c r="M339" s="162">
        <v>12.16216216216216</v>
      </c>
      <c r="N339" s="149">
        <v>0</v>
      </c>
      <c r="O339" s="162">
        <v>12.16216216216216</v>
      </c>
    </row>
    <row r="340" spans="1:15">
      <c r="A340" s="148" t="s">
        <v>251</v>
      </c>
      <c r="B340" s="148" t="s">
        <v>249</v>
      </c>
      <c r="C340" s="149">
        <v>7</v>
      </c>
      <c r="D340" s="150">
        <v>42461</v>
      </c>
      <c r="E340" s="150">
        <v>42468</v>
      </c>
      <c r="F340" s="148" t="s">
        <v>252</v>
      </c>
      <c r="G340" s="151">
        <v>74</v>
      </c>
      <c r="H340" s="152">
        <v>20</v>
      </c>
      <c r="I340" s="153">
        <v>10</v>
      </c>
      <c r="J340" s="154">
        <v>0</v>
      </c>
      <c r="K340" s="57"/>
      <c r="L340" s="155">
        <v>44</v>
      </c>
      <c r="M340" s="160">
        <v>40.54054054054054</v>
      </c>
      <c r="N340" s="149">
        <v>0</v>
      </c>
      <c r="O340" s="160">
        <v>40.54054054054054</v>
      </c>
    </row>
    <row r="341" spans="1:15">
      <c r="A341" s="148" t="s">
        <v>254</v>
      </c>
      <c r="B341" s="148" t="s">
        <v>249</v>
      </c>
      <c r="C341" s="149">
        <v>7</v>
      </c>
      <c r="D341" s="150">
        <v>42475</v>
      </c>
      <c r="E341" s="150">
        <v>42482</v>
      </c>
      <c r="F341" s="148" t="s">
        <v>252</v>
      </c>
      <c r="G341" s="151">
        <v>74</v>
      </c>
      <c r="H341" s="152">
        <v>20</v>
      </c>
      <c r="I341" s="153">
        <v>5</v>
      </c>
      <c r="J341" s="154">
        <v>1</v>
      </c>
      <c r="K341" s="57"/>
      <c r="L341" s="155">
        <v>48</v>
      </c>
      <c r="M341" s="160">
        <v>35.135135135135137</v>
      </c>
      <c r="N341" s="149">
        <v>0</v>
      </c>
      <c r="O341" s="160">
        <v>35.135135135135137</v>
      </c>
    </row>
    <row r="342" spans="1:15">
      <c r="A342" s="148" t="s">
        <v>256</v>
      </c>
      <c r="B342" s="148" t="s">
        <v>249</v>
      </c>
      <c r="C342" s="149">
        <v>7</v>
      </c>
      <c r="D342" s="150">
        <v>42489</v>
      </c>
      <c r="E342" s="150">
        <v>42496</v>
      </c>
      <c r="F342" s="148" t="s">
        <v>252</v>
      </c>
      <c r="G342" s="151">
        <v>74</v>
      </c>
      <c r="H342" s="152">
        <v>12</v>
      </c>
      <c r="I342" s="153">
        <v>6</v>
      </c>
      <c r="J342" s="154">
        <v>0</v>
      </c>
      <c r="K342" s="57"/>
      <c r="L342" s="155">
        <v>56</v>
      </c>
      <c r="M342" s="160">
        <v>24.324324324324319</v>
      </c>
      <c r="N342" s="149">
        <v>0</v>
      </c>
      <c r="O342" s="160">
        <v>24.324324324324319</v>
      </c>
    </row>
    <row r="343" spans="1:15">
      <c r="A343" s="148" t="s">
        <v>258</v>
      </c>
      <c r="B343" s="148" t="s">
        <v>249</v>
      </c>
      <c r="C343" s="149">
        <v>7</v>
      </c>
      <c r="D343" s="150">
        <v>42503</v>
      </c>
      <c r="E343" s="150">
        <v>42510</v>
      </c>
      <c r="F343" s="148" t="s">
        <v>252</v>
      </c>
      <c r="G343" s="151">
        <v>74</v>
      </c>
      <c r="H343" s="152">
        <v>15</v>
      </c>
      <c r="I343" s="153">
        <v>21</v>
      </c>
      <c r="J343" s="154">
        <v>1</v>
      </c>
      <c r="K343" s="158">
        <v>1</v>
      </c>
      <c r="L343" s="155">
        <v>37</v>
      </c>
      <c r="M343" s="160">
        <v>50</v>
      </c>
      <c r="N343" s="149">
        <v>0</v>
      </c>
      <c r="O343" s="160">
        <v>50</v>
      </c>
    </row>
    <row r="344" spans="1:15">
      <c r="A344" s="148" t="s">
        <v>260</v>
      </c>
      <c r="B344" s="148" t="s">
        <v>249</v>
      </c>
      <c r="C344" s="149">
        <v>7</v>
      </c>
      <c r="D344" s="150">
        <v>42517</v>
      </c>
      <c r="E344" s="150">
        <v>42524</v>
      </c>
      <c r="F344" s="148" t="s">
        <v>252</v>
      </c>
      <c r="G344" s="151">
        <v>74</v>
      </c>
      <c r="H344" s="152">
        <v>19</v>
      </c>
      <c r="I344" s="153">
        <v>12</v>
      </c>
      <c r="J344" s="154">
        <v>4</v>
      </c>
      <c r="K344" s="57"/>
      <c r="L344" s="155">
        <v>39</v>
      </c>
      <c r="M344" s="160">
        <v>47.297297297297298</v>
      </c>
      <c r="N344" s="149">
        <v>0</v>
      </c>
      <c r="O344" s="160">
        <v>47.297297297297298</v>
      </c>
    </row>
    <row r="345" spans="1:15">
      <c r="A345" s="148" t="s">
        <v>262</v>
      </c>
      <c r="B345" s="148" t="s">
        <v>249</v>
      </c>
      <c r="C345" s="149">
        <v>7</v>
      </c>
      <c r="D345" s="150">
        <v>42531</v>
      </c>
      <c r="E345" s="150">
        <v>42538</v>
      </c>
      <c r="F345" s="148" t="s">
        <v>252</v>
      </c>
      <c r="G345" s="151">
        <v>74</v>
      </c>
      <c r="H345" s="152">
        <v>31</v>
      </c>
      <c r="I345" s="153">
        <v>4</v>
      </c>
      <c r="J345" s="154">
        <v>0</v>
      </c>
      <c r="K345" s="57"/>
      <c r="L345" s="155">
        <v>39</v>
      </c>
      <c r="M345" s="160">
        <v>47.297297297297298</v>
      </c>
      <c r="N345" s="149">
        <v>0</v>
      </c>
      <c r="O345" s="160">
        <v>47.297297297297298</v>
      </c>
    </row>
    <row r="346" spans="1:15">
      <c r="A346" s="148" t="s">
        <v>263</v>
      </c>
      <c r="B346" s="148" t="s">
        <v>249</v>
      </c>
      <c r="C346" s="149">
        <v>7</v>
      </c>
      <c r="D346" s="150">
        <v>42545</v>
      </c>
      <c r="E346" s="150">
        <v>42552</v>
      </c>
      <c r="F346" s="148" t="s">
        <v>252</v>
      </c>
      <c r="G346" s="151">
        <v>74</v>
      </c>
      <c r="H346" s="152">
        <v>0</v>
      </c>
      <c r="I346" s="153">
        <v>6</v>
      </c>
      <c r="J346" s="154">
        <v>2</v>
      </c>
      <c r="K346" s="57"/>
      <c r="L346" s="155">
        <v>66</v>
      </c>
      <c r="M346" s="162">
        <v>10.810810810810811</v>
      </c>
      <c r="N346" s="149">
        <v>0</v>
      </c>
      <c r="O346" s="162">
        <v>10.810810810810811</v>
      </c>
    </row>
    <row r="347" spans="1:15">
      <c r="A347" s="148" t="s">
        <v>265</v>
      </c>
      <c r="B347" s="148" t="s">
        <v>249</v>
      </c>
      <c r="C347" s="149">
        <v>7</v>
      </c>
      <c r="D347" s="150">
        <v>42559</v>
      </c>
      <c r="E347" s="150">
        <v>42566</v>
      </c>
      <c r="F347" s="148" t="s">
        <v>252</v>
      </c>
      <c r="G347" s="151">
        <v>74</v>
      </c>
      <c r="H347" s="152">
        <v>0</v>
      </c>
      <c r="I347" s="153">
        <v>9</v>
      </c>
      <c r="J347" s="154">
        <v>2</v>
      </c>
      <c r="K347" s="57"/>
      <c r="L347" s="155">
        <v>63</v>
      </c>
      <c r="M347" s="162">
        <v>14.864864864864865</v>
      </c>
      <c r="N347" s="149">
        <v>0</v>
      </c>
      <c r="O347" s="162">
        <v>14.864864864864865</v>
      </c>
    </row>
    <row r="348" spans="1:15">
      <c r="A348" s="148" t="s">
        <v>267</v>
      </c>
      <c r="B348" s="148" t="s">
        <v>249</v>
      </c>
      <c r="C348" s="149">
        <v>7</v>
      </c>
      <c r="D348" s="150">
        <v>42573</v>
      </c>
      <c r="E348" s="150">
        <v>42580</v>
      </c>
      <c r="F348" s="148" t="s">
        <v>252</v>
      </c>
      <c r="G348" s="151">
        <v>74</v>
      </c>
      <c r="H348" s="152">
        <v>10</v>
      </c>
      <c r="I348" s="153">
        <v>7</v>
      </c>
      <c r="J348" s="154">
        <v>0</v>
      </c>
      <c r="K348" s="57"/>
      <c r="L348" s="155">
        <v>57</v>
      </c>
      <c r="M348" s="160">
        <v>22.972972972972975</v>
      </c>
      <c r="N348" s="149">
        <v>0</v>
      </c>
      <c r="O348" s="160">
        <v>22.972972972972975</v>
      </c>
    </row>
    <row r="349" spans="1:15">
      <c r="A349" s="148" t="s">
        <v>268</v>
      </c>
      <c r="B349" s="148" t="s">
        <v>249</v>
      </c>
      <c r="C349" s="149">
        <v>7</v>
      </c>
      <c r="D349" s="150">
        <v>42587</v>
      </c>
      <c r="E349" s="150">
        <v>42594</v>
      </c>
      <c r="F349" s="148" t="s">
        <v>252</v>
      </c>
      <c r="G349" s="151">
        <v>74</v>
      </c>
      <c r="H349" s="152">
        <v>2</v>
      </c>
      <c r="I349" s="153">
        <v>0</v>
      </c>
      <c r="J349" s="154">
        <v>0</v>
      </c>
      <c r="K349" s="57"/>
      <c r="L349" s="155">
        <v>72</v>
      </c>
      <c r="M349" s="157">
        <v>2.7027027027027026</v>
      </c>
      <c r="N349" s="149">
        <v>0</v>
      </c>
      <c r="O349" s="157">
        <v>2.7027027027027026</v>
      </c>
    </row>
    <row r="350" spans="1:15">
      <c r="A350" s="148" t="s">
        <v>270</v>
      </c>
      <c r="B350" s="148" t="s">
        <v>249</v>
      </c>
      <c r="C350" s="149">
        <v>7</v>
      </c>
      <c r="D350" s="150">
        <v>42601</v>
      </c>
      <c r="E350" s="150">
        <v>42608</v>
      </c>
      <c r="F350" s="148" t="s">
        <v>252</v>
      </c>
      <c r="G350" s="151">
        <v>74</v>
      </c>
      <c r="H350" s="152">
        <v>0</v>
      </c>
      <c r="I350" s="153">
        <v>4</v>
      </c>
      <c r="J350" s="154">
        <v>0</v>
      </c>
      <c r="K350" s="57"/>
      <c r="L350" s="155">
        <v>70</v>
      </c>
      <c r="M350" s="157">
        <v>5.4054054054054053</v>
      </c>
      <c r="N350" s="149">
        <v>0</v>
      </c>
      <c r="O350" s="157">
        <v>5.4054054054054053</v>
      </c>
    </row>
    <row r="351" spans="1:15">
      <c r="A351" s="148" t="s">
        <v>272</v>
      </c>
      <c r="B351" s="148" t="s">
        <v>249</v>
      </c>
      <c r="C351" s="149">
        <v>7</v>
      </c>
      <c r="D351" s="150">
        <v>42615</v>
      </c>
      <c r="E351" s="150">
        <v>42622</v>
      </c>
      <c r="F351" s="148" t="s">
        <v>252</v>
      </c>
      <c r="G351" s="151">
        <v>74</v>
      </c>
      <c r="H351" s="152">
        <v>6</v>
      </c>
      <c r="I351" s="153">
        <v>12</v>
      </c>
      <c r="J351" s="154">
        <v>6</v>
      </c>
      <c r="K351" s="57"/>
      <c r="L351" s="155">
        <v>50</v>
      </c>
      <c r="M351" s="160">
        <v>32.432432432432435</v>
      </c>
      <c r="N351" s="149">
        <v>0</v>
      </c>
      <c r="O351" s="160">
        <v>32.432432432432435</v>
      </c>
    </row>
    <row r="352" spans="1:15">
      <c r="A352" s="147" t="s">
        <v>274</v>
      </c>
      <c r="B352" s="148" t="s">
        <v>249</v>
      </c>
      <c r="C352" s="149">
        <v>7</v>
      </c>
      <c r="D352" s="150">
        <v>42629</v>
      </c>
      <c r="E352" s="150">
        <v>42636</v>
      </c>
      <c r="F352" s="148" t="s">
        <v>252</v>
      </c>
      <c r="G352" s="151">
        <v>74</v>
      </c>
      <c r="H352" s="152">
        <v>74</v>
      </c>
      <c r="I352" s="153">
        <v>0</v>
      </c>
      <c r="J352" s="154">
        <v>0</v>
      </c>
      <c r="K352" s="57"/>
      <c r="L352" s="155">
        <v>0</v>
      </c>
      <c r="M352" s="156">
        <v>100</v>
      </c>
      <c r="N352" s="149">
        <v>0</v>
      </c>
      <c r="O352" s="156">
        <v>100</v>
      </c>
    </row>
    <row r="353" spans="1:15">
      <c r="A353" s="148" t="s">
        <v>276</v>
      </c>
      <c r="B353" s="148" t="s">
        <v>249</v>
      </c>
      <c r="C353" s="149">
        <v>7</v>
      </c>
      <c r="D353" s="150">
        <v>42643</v>
      </c>
      <c r="E353" s="150">
        <v>42650</v>
      </c>
      <c r="F353" s="148" t="s">
        <v>252</v>
      </c>
      <c r="G353" s="151">
        <v>74</v>
      </c>
      <c r="H353" s="152">
        <v>21</v>
      </c>
      <c r="I353" s="153">
        <v>26</v>
      </c>
      <c r="J353" s="154">
        <v>0</v>
      </c>
      <c r="K353" s="158">
        <v>1</v>
      </c>
      <c r="L353" s="155">
        <v>27</v>
      </c>
      <c r="M353" s="160">
        <v>63.513513513513516</v>
      </c>
      <c r="N353" s="149">
        <v>17</v>
      </c>
      <c r="O353" s="161">
        <v>86.486486486486484</v>
      </c>
    </row>
    <row r="354" spans="1:15">
      <c r="A354" s="147" t="s">
        <v>278</v>
      </c>
      <c r="B354" s="148" t="s">
        <v>249</v>
      </c>
      <c r="C354" s="149">
        <v>7</v>
      </c>
      <c r="D354" s="150">
        <v>42657</v>
      </c>
      <c r="E354" s="150">
        <v>42664</v>
      </c>
      <c r="F354" s="148" t="s">
        <v>252</v>
      </c>
      <c r="G354" s="151">
        <v>74</v>
      </c>
      <c r="H354" s="152">
        <v>74</v>
      </c>
      <c r="I354" s="153">
        <v>0</v>
      </c>
      <c r="J354" s="154">
        <v>0</v>
      </c>
      <c r="K354" s="57"/>
      <c r="L354" s="155">
        <v>0</v>
      </c>
      <c r="M354" s="156">
        <v>100</v>
      </c>
      <c r="N354" s="149">
        <v>0</v>
      </c>
      <c r="O354" s="156">
        <v>100</v>
      </c>
    </row>
    <row r="355" spans="1:15">
      <c r="A355" s="148" t="s">
        <v>280</v>
      </c>
      <c r="B355" s="148" t="s">
        <v>249</v>
      </c>
      <c r="C355" s="149">
        <v>7</v>
      </c>
      <c r="D355" s="150">
        <v>42671</v>
      </c>
      <c r="E355" s="150">
        <v>42678</v>
      </c>
      <c r="F355" s="148" t="s">
        <v>252</v>
      </c>
      <c r="G355" s="151">
        <v>74</v>
      </c>
      <c r="H355" s="152">
        <v>41</v>
      </c>
      <c r="I355" s="153">
        <v>4</v>
      </c>
      <c r="J355" s="154">
        <v>0</v>
      </c>
      <c r="K355" s="57"/>
      <c r="L355" s="155">
        <v>29</v>
      </c>
      <c r="M355" s="160">
        <v>60.810810810810814</v>
      </c>
      <c r="N355" s="149">
        <v>0</v>
      </c>
      <c r="O355" s="160">
        <v>60.810810810810814</v>
      </c>
    </row>
    <row r="356" spans="1:15">
      <c r="A356" s="148" t="s">
        <v>282</v>
      </c>
      <c r="B356" s="148" t="s">
        <v>249</v>
      </c>
      <c r="C356" s="149">
        <v>7</v>
      </c>
      <c r="D356" s="150">
        <v>42685</v>
      </c>
      <c r="E356" s="150">
        <v>42692</v>
      </c>
      <c r="F356" s="148" t="s">
        <v>252</v>
      </c>
      <c r="G356" s="151">
        <v>74</v>
      </c>
      <c r="H356" s="152">
        <v>0</v>
      </c>
      <c r="I356" s="153">
        <v>0</v>
      </c>
      <c r="J356" s="154">
        <v>0</v>
      </c>
      <c r="K356" s="57"/>
      <c r="L356" s="155">
        <v>74</v>
      </c>
      <c r="M356" s="157">
        <v>0</v>
      </c>
      <c r="N356" s="149">
        <v>0</v>
      </c>
      <c r="O356" s="157">
        <v>0</v>
      </c>
    </row>
    <row r="357" spans="1:15">
      <c r="A357" s="148" t="s">
        <v>494</v>
      </c>
      <c r="B357" s="148" t="s">
        <v>492</v>
      </c>
      <c r="C357" s="149">
        <v>4</v>
      </c>
      <c r="D357" s="150">
        <v>42471</v>
      </c>
      <c r="E357" s="150">
        <v>42475</v>
      </c>
      <c r="F357" s="148" t="s">
        <v>710</v>
      </c>
      <c r="G357" s="151">
        <v>14</v>
      </c>
      <c r="H357" s="152">
        <v>0</v>
      </c>
      <c r="I357" s="153">
        <v>6</v>
      </c>
      <c r="J357" s="154">
        <v>0</v>
      </c>
      <c r="K357" s="57"/>
      <c r="L357" s="155">
        <v>8</v>
      </c>
      <c r="M357" s="160">
        <v>42.857142857142854</v>
      </c>
      <c r="N357" s="57"/>
      <c r="O357" s="57"/>
    </row>
    <row r="358" spans="1:15">
      <c r="A358" s="148" t="s">
        <v>495</v>
      </c>
      <c r="B358" s="148" t="s">
        <v>492</v>
      </c>
      <c r="C358" s="149">
        <v>4</v>
      </c>
      <c r="D358" s="150">
        <v>42499</v>
      </c>
      <c r="E358" s="150">
        <v>42503</v>
      </c>
      <c r="F358" s="148" t="s">
        <v>710</v>
      </c>
      <c r="G358" s="151">
        <v>14</v>
      </c>
      <c r="H358" s="152">
        <v>0</v>
      </c>
      <c r="I358" s="153">
        <v>2</v>
      </c>
      <c r="J358" s="154">
        <v>4</v>
      </c>
      <c r="K358" s="57"/>
      <c r="L358" s="155">
        <v>8</v>
      </c>
      <c r="M358" s="160">
        <v>42.857142857142854</v>
      </c>
      <c r="N358" s="57"/>
      <c r="O358" s="57"/>
    </row>
    <row r="359" spans="1:15">
      <c r="A359" s="148" t="s">
        <v>496</v>
      </c>
      <c r="B359" s="148" t="s">
        <v>492</v>
      </c>
      <c r="C359" s="149">
        <v>4</v>
      </c>
      <c r="D359" s="150">
        <v>42513</v>
      </c>
      <c r="E359" s="150">
        <v>42517</v>
      </c>
      <c r="F359" s="148" t="s">
        <v>710</v>
      </c>
      <c r="G359" s="151">
        <v>14</v>
      </c>
      <c r="H359" s="152">
        <v>0</v>
      </c>
      <c r="I359" s="153">
        <v>3</v>
      </c>
      <c r="J359" s="154">
        <v>0</v>
      </c>
      <c r="K359" s="57"/>
      <c r="L359" s="155">
        <v>11</v>
      </c>
      <c r="M359" s="160">
        <v>21.428571428571427</v>
      </c>
      <c r="N359" s="57"/>
      <c r="O359" s="57"/>
    </row>
    <row r="360" spans="1:15">
      <c r="A360" s="148" t="s">
        <v>497</v>
      </c>
      <c r="B360" s="148" t="s">
        <v>492</v>
      </c>
      <c r="C360" s="149">
        <v>4</v>
      </c>
      <c r="D360" s="150">
        <v>42541</v>
      </c>
      <c r="E360" s="150">
        <v>42545</v>
      </c>
      <c r="F360" s="148" t="s">
        <v>710</v>
      </c>
      <c r="G360" s="151">
        <v>14</v>
      </c>
      <c r="H360" s="152">
        <v>0</v>
      </c>
      <c r="I360" s="153">
        <v>3</v>
      </c>
      <c r="J360" s="154">
        <v>0</v>
      </c>
      <c r="K360" s="57"/>
      <c r="L360" s="155">
        <v>11</v>
      </c>
      <c r="M360" s="160">
        <v>21.428571428571427</v>
      </c>
      <c r="N360" s="57"/>
      <c r="O360" s="57"/>
    </row>
    <row r="361" spans="1:15">
      <c r="A361" s="148" t="s">
        <v>498</v>
      </c>
      <c r="B361" s="148" t="s">
        <v>492</v>
      </c>
      <c r="C361" s="149">
        <v>4</v>
      </c>
      <c r="D361" s="150">
        <v>42562</v>
      </c>
      <c r="E361" s="150">
        <v>42566</v>
      </c>
      <c r="F361" s="148" t="s">
        <v>710</v>
      </c>
      <c r="G361" s="151">
        <v>14</v>
      </c>
      <c r="H361" s="152">
        <v>0</v>
      </c>
      <c r="I361" s="153">
        <v>0</v>
      </c>
      <c r="J361" s="154">
        <v>0</v>
      </c>
      <c r="K361" s="57"/>
      <c r="L361" s="155">
        <v>14</v>
      </c>
      <c r="M361" s="157">
        <v>0</v>
      </c>
      <c r="N361" s="149">
        <v>0</v>
      </c>
      <c r="O361" s="157">
        <v>0</v>
      </c>
    </row>
    <row r="362" spans="1:15">
      <c r="A362" s="148" t="s">
        <v>499</v>
      </c>
      <c r="B362" s="148" t="s">
        <v>492</v>
      </c>
      <c r="C362" s="149">
        <v>4</v>
      </c>
      <c r="D362" s="150">
        <v>42590</v>
      </c>
      <c r="E362" s="150">
        <v>42594</v>
      </c>
      <c r="F362" s="148" t="s">
        <v>710</v>
      </c>
      <c r="G362" s="151">
        <v>14</v>
      </c>
      <c r="H362" s="152">
        <v>2</v>
      </c>
      <c r="I362" s="153">
        <v>3</v>
      </c>
      <c r="J362" s="154">
        <v>0</v>
      </c>
      <c r="K362" s="57"/>
      <c r="L362" s="155">
        <v>9</v>
      </c>
      <c r="M362" s="160">
        <v>35.714285714285715</v>
      </c>
      <c r="N362" s="149">
        <v>1</v>
      </c>
      <c r="O362" s="160">
        <v>42.857142857142854</v>
      </c>
    </row>
    <row r="363" spans="1:15">
      <c r="A363" s="148" t="s">
        <v>500</v>
      </c>
      <c r="B363" s="148" t="s">
        <v>492</v>
      </c>
      <c r="C363" s="149">
        <v>4</v>
      </c>
      <c r="D363" s="150">
        <v>42604</v>
      </c>
      <c r="E363" s="150">
        <v>42608</v>
      </c>
      <c r="F363" s="148" t="s">
        <v>710</v>
      </c>
      <c r="G363" s="151">
        <v>14</v>
      </c>
      <c r="H363" s="152">
        <v>0</v>
      </c>
      <c r="I363" s="153">
        <v>4</v>
      </c>
      <c r="J363" s="154">
        <v>1</v>
      </c>
      <c r="K363" s="57"/>
      <c r="L363" s="155">
        <v>9</v>
      </c>
      <c r="M363" s="160">
        <v>35.714285714285715</v>
      </c>
      <c r="N363" s="57"/>
      <c r="O363" s="57"/>
    </row>
    <row r="364" spans="1:15">
      <c r="A364" s="148" t="s">
        <v>501</v>
      </c>
      <c r="B364" s="148" t="s">
        <v>492</v>
      </c>
      <c r="C364" s="149">
        <v>4</v>
      </c>
      <c r="D364" s="150">
        <v>42632</v>
      </c>
      <c r="E364" s="150">
        <v>42636</v>
      </c>
      <c r="F364" s="148" t="s">
        <v>710</v>
      </c>
      <c r="G364" s="151">
        <v>14</v>
      </c>
      <c r="H364" s="152">
        <v>0</v>
      </c>
      <c r="I364" s="153">
        <v>4</v>
      </c>
      <c r="J364" s="154">
        <v>0</v>
      </c>
      <c r="K364" s="57"/>
      <c r="L364" s="155">
        <v>10</v>
      </c>
      <c r="M364" s="160">
        <v>28.571428571428573</v>
      </c>
      <c r="N364" s="57"/>
      <c r="O364" s="57"/>
    </row>
    <row r="365" spans="1:15">
      <c r="A365" s="148" t="s">
        <v>502</v>
      </c>
      <c r="B365" s="148" t="s">
        <v>492</v>
      </c>
      <c r="C365" s="149">
        <v>4</v>
      </c>
      <c r="D365" s="150">
        <v>42646</v>
      </c>
      <c r="E365" s="150">
        <v>42650</v>
      </c>
      <c r="F365" s="148" t="s">
        <v>710</v>
      </c>
      <c r="G365" s="151">
        <v>14</v>
      </c>
      <c r="H365" s="152">
        <v>0</v>
      </c>
      <c r="I365" s="153">
        <v>1</v>
      </c>
      <c r="J365" s="154">
        <v>0</v>
      </c>
      <c r="K365" s="57"/>
      <c r="L365" s="155">
        <v>13</v>
      </c>
      <c r="M365" s="157">
        <v>7.1428571428571432</v>
      </c>
      <c r="N365" s="57"/>
      <c r="O365" s="57"/>
    </row>
    <row r="366" spans="1:15">
      <c r="A366" s="148" t="s">
        <v>503</v>
      </c>
      <c r="B366" s="148" t="s">
        <v>492</v>
      </c>
      <c r="C366" s="149">
        <v>4</v>
      </c>
      <c r="D366" s="150">
        <v>42660</v>
      </c>
      <c r="E366" s="150">
        <v>42664</v>
      </c>
      <c r="F366" s="148" t="s">
        <v>710</v>
      </c>
      <c r="G366" s="151">
        <v>14</v>
      </c>
      <c r="H366" s="152">
        <v>0</v>
      </c>
      <c r="I366" s="153">
        <v>4</v>
      </c>
      <c r="J366" s="154">
        <v>0</v>
      </c>
      <c r="K366" s="57"/>
      <c r="L366" s="155">
        <v>10</v>
      </c>
      <c r="M366" s="160">
        <v>28.571428571428573</v>
      </c>
      <c r="N366" s="149">
        <v>0</v>
      </c>
      <c r="O366" s="160">
        <v>28.571428571428573</v>
      </c>
    </row>
    <row r="367" spans="1:15">
      <c r="A367" s="148" t="s">
        <v>504</v>
      </c>
      <c r="B367" s="148" t="s">
        <v>492</v>
      </c>
      <c r="C367" s="149">
        <v>4</v>
      </c>
      <c r="D367" s="150">
        <v>42681</v>
      </c>
      <c r="E367" s="150">
        <v>42685</v>
      </c>
      <c r="F367" s="148" t="s">
        <v>710</v>
      </c>
      <c r="G367" s="151">
        <v>14</v>
      </c>
      <c r="H367" s="152">
        <v>0</v>
      </c>
      <c r="I367" s="153">
        <v>0</v>
      </c>
      <c r="J367" s="154">
        <v>0</v>
      </c>
      <c r="K367" s="57"/>
      <c r="L367" s="155">
        <v>14</v>
      </c>
      <c r="M367" s="157">
        <v>0</v>
      </c>
      <c r="N367" s="57"/>
      <c r="O367" s="57"/>
    </row>
    <row r="368" spans="1:15">
      <c r="A368" s="163" t="s">
        <v>388</v>
      </c>
      <c r="B368" s="148" t="s">
        <v>160</v>
      </c>
      <c r="C368" s="149">
        <v>7</v>
      </c>
      <c r="D368" s="150">
        <v>42476</v>
      </c>
      <c r="E368" s="150">
        <v>42483</v>
      </c>
      <c r="F368" s="148" t="s">
        <v>201</v>
      </c>
      <c r="G368" s="151">
        <v>81</v>
      </c>
      <c r="H368" s="152">
        <v>20</v>
      </c>
      <c r="I368" s="153">
        <v>21</v>
      </c>
      <c r="J368" s="154">
        <v>6</v>
      </c>
      <c r="K368" s="57"/>
      <c r="L368" s="155">
        <v>34</v>
      </c>
      <c r="M368" s="160">
        <v>58.024691358024683</v>
      </c>
      <c r="N368" s="149">
        <v>0</v>
      </c>
      <c r="O368" s="160">
        <v>58.024691358024683</v>
      </c>
    </row>
    <row r="369" spans="1:15">
      <c r="A369" s="148" t="s">
        <v>387</v>
      </c>
      <c r="B369" s="148" t="s">
        <v>10</v>
      </c>
      <c r="C369" s="149">
        <v>7</v>
      </c>
      <c r="D369" s="150">
        <v>42474</v>
      </c>
      <c r="E369" s="150">
        <v>42481</v>
      </c>
      <c r="F369" s="148" t="s">
        <v>201</v>
      </c>
      <c r="G369" s="151">
        <v>74</v>
      </c>
      <c r="H369" s="152">
        <v>18</v>
      </c>
      <c r="I369" s="153">
        <v>7</v>
      </c>
      <c r="J369" s="154">
        <v>2</v>
      </c>
      <c r="K369" s="57"/>
      <c r="L369" s="155">
        <v>47</v>
      </c>
      <c r="M369" s="160">
        <v>36.486486486486484</v>
      </c>
      <c r="N369" s="149">
        <v>0</v>
      </c>
      <c r="O369" s="160">
        <v>36.486486486486484</v>
      </c>
    </row>
    <row r="370" spans="1:15">
      <c r="A370" s="148" t="s">
        <v>390</v>
      </c>
      <c r="B370" s="148" t="s">
        <v>10</v>
      </c>
      <c r="C370" s="149">
        <v>7</v>
      </c>
      <c r="D370" s="150">
        <v>42488</v>
      </c>
      <c r="E370" s="150">
        <v>42495</v>
      </c>
      <c r="F370" s="148" t="s">
        <v>201</v>
      </c>
      <c r="G370" s="151">
        <v>74</v>
      </c>
      <c r="H370" s="152">
        <v>19</v>
      </c>
      <c r="I370" s="153">
        <v>18</v>
      </c>
      <c r="J370" s="154">
        <v>3</v>
      </c>
      <c r="K370" s="57"/>
      <c r="L370" s="155">
        <v>34</v>
      </c>
      <c r="M370" s="160">
        <v>54.054054054054056</v>
      </c>
      <c r="N370" s="149">
        <v>0</v>
      </c>
      <c r="O370" s="160">
        <v>54.054054054054056</v>
      </c>
    </row>
    <row r="371" spans="1:15">
      <c r="A371" s="148" t="s">
        <v>395</v>
      </c>
      <c r="B371" s="148" t="s">
        <v>52</v>
      </c>
      <c r="C371" s="149">
        <v>7</v>
      </c>
      <c r="D371" s="150">
        <v>42534</v>
      </c>
      <c r="E371" s="150">
        <v>42541</v>
      </c>
      <c r="F371" s="148" t="s">
        <v>201</v>
      </c>
      <c r="G371" s="151">
        <v>82</v>
      </c>
      <c r="H371" s="152">
        <v>51</v>
      </c>
      <c r="I371" s="153">
        <v>22</v>
      </c>
      <c r="J371" s="154">
        <v>0</v>
      </c>
      <c r="K371" s="158">
        <v>2</v>
      </c>
      <c r="L371" s="155">
        <v>9</v>
      </c>
      <c r="M371" s="161">
        <v>89.024390243902431</v>
      </c>
      <c r="N371" s="149">
        <v>0</v>
      </c>
      <c r="O371" s="161">
        <v>89.024390243902431</v>
      </c>
    </row>
    <row r="372" spans="1:15">
      <c r="A372" s="148" t="s">
        <v>408</v>
      </c>
      <c r="B372" s="148" t="s">
        <v>52</v>
      </c>
      <c r="C372" s="149">
        <v>7</v>
      </c>
      <c r="D372" s="150">
        <v>42618</v>
      </c>
      <c r="E372" s="150">
        <v>42625</v>
      </c>
      <c r="F372" s="148" t="s">
        <v>201</v>
      </c>
      <c r="G372" s="151">
        <v>82</v>
      </c>
      <c r="H372" s="152">
        <v>45</v>
      </c>
      <c r="I372" s="153">
        <v>22</v>
      </c>
      <c r="J372" s="154">
        <v>4</v>
      </c>
      <c r="K372" s="158">
        <v>6</v>
      </c>
      <c r="L372" s="155">
        <v>11</v>
      </c>
      <c r="M372" s="161">
        <v>86.58536585365853</v>
      </c>
      <c r="N372" s="149">
        <v>0</v>
      </c>
      <c r="O372" s="161">
        <v>86.58536585365853</v>
      </c>
    </row>
    <row r="373" spans="1:15">
      <c r="A373" s="147" t="s">
        <v>393</v>
      </c>
      <c r="B373" s="148" t="s">
        <v>30</v>
      </c>
      <c r="C373" s="149">
        <v>7</v>
      </c>
      <c r="D373" s="150">
        <v>42512</v>
      </c>
      <c r="E373" s="150">
        <v>42519</v>
      </c>
      <c r="F373" s="148" t="s">
        <v>201</v>
      </c>
      <c r="G373" s="151">
        <v>82</v>
      </c>
      <c r="H373" s="152">
        <v>82</v>
      </c>
      <c r="I373" s="153">
        <v>0</v>
      </c>
      <c r="J373" s="154">
        <v>0</v>
      </c>
      <c r="K373" s="57"/>
      <c r="L373" s="155">
        <v>0</v>
      </c>
      <c r="M373" s="156">
        <v>100</v>
      </c>
      <c r="N373" s="149">
        <v>0</v>
      </c>
      <c r="O373" s="156">
        <v>100</v>
      </c>
    </row>
    <row r="374" spans="1:15">
      <c r="A374" s="148" t="s">
        <v>394</v>
      </c>
      <c r="B374" s="148" t="s">
        <v>30</v>
      </c>
      <c r="C374" s="149">
        <v>7</v>
      </c>
      <c r="D374" s="150">
        <v>42526</v>
      </c>
      <c r="E374" s="150">
        <v>42533</v>
      </c>
      <c r="F374" s="148" t="s">
        <v>201</v>
      </c>
      <c r="G374" s="151">
        <v>82</v>
      </c>
      <c r="H374" s="152">
        <v>28</v>
      </c>
      <c r="I374" s="153">
        <v>35</v>
      </c>
      <c r="J374" s="154">
        <v>1</v>
      </c>
      <c r="K374" s="158">
        <v>4</v>
      </c>
      <c r="L374" s="155">
        <v>18</v>
      </c>
      <c r="M374" s="159">
        <v>78.048780487804876</v>
      </c>
      <c r="N374" s="149">
        <v>0</v>
      </c>
      <c r="O374" s="159">
        <v>78.048780487804876</v>
      </c>
    </row>
    <row r="375" spans="1:15">
      <c r="A375" s="147" t="s">
        <v>398</v>
      </c>
      <c r="B375" s="148" t="s">
        <v>30</v>
      </c>
      <c r="C375" s="149">
        <v>7</v>
      </c>
      <c r="D375" s="150">
        <v>42554</v>
      </c>
      <c r="E375" s="150">
        <v>42561</v>
      </c>
      <c r="F375" s="148" t="s">
        <v>201</v>
      </c>
      <c r="G375" s="151">
        <v>82</v>
      </c>
      <c r="H375" s="152">
        <v>82</v>
      </c>
      <c r="I375" s="153">
        <v>0</v>
      </c>
      <c r="J375" s="154">
        <v>0</v>
      </c>
      <c r="K375" s="57"/>
      <c r="L375" s="155">
        <v>0</v>
      </c>
      <c r="M375" s="156">
        <v>100</v>
      </c>
      <c r="N375" s="149">
        <v>0</v>
      </c>
      <c r="O375" s="156">
        <v>100</v>
      </c>
    </row>
    <row r="376" spans="1:15">
      <c r="A376" s="148" t="s">
        <v>401</v>
      </c>
      <c r="B376" s="148" t="s">
        <v>30</v>
      </c>
      <c r="C376" s="149">
        <v>7</v>
      </c>
      <c r="D376" s="150">
        <v>42568</v>
      </c>
      <c r="E376" s="150">
        <v>42575</v>
      </c>
      <c r="F376" s="148" t="s">
        <v>201</v>
      </c>
      <c r="G376" s="151">
        <v>82</v>
      </c>
      <c r="H376" s="152">
        <v>38</v>
      </c>
      <c r="I376" s="153">
        <v>18</v>
      </c>
      <c r="J376" s="154">
        <v>0</v>
      </c>
      <c r="K376" s="158">
        <v>1</v>
      </c>
      <c r="L376" s="155">
        <v>26</v>
      </c>
      <c r="M376" s="160">
        <v>68.292682926829272</v>
      </c>
      <c r="N376" s="149">
        <v>0</v>
      </c>
      <c r="O376" s="160">
        <v>68.292682926829272</v>
      </c>
    </row>
    <row r="377" spans="1:15">
      <c r="A377" s="148" t="s">
        <v>403</v>
      </c>
      <c r="B377" s="148" t="s">
        <v>30</v>
      </c>
      <c r="C377" s="149">
        <v>7</v>
      </c>
      <c r="D377" s="150">
        <v>42582</v>
      </c>
      <c r="E377" s="150">
        <v>42589</v>
      </c>
      <c r="F377" s="148" t="s">
        <v>201</v>
      </c>
      <c r="G377" s="151">
        <v>82</v>
      </c>
      <c r="H377" s="152">
        <v>32</v>
      </c>
      <c r="I377" s="153">
        <v>11</v>
      </c>
      <c r="J377" s="154">
        <v>4</v>
      </c>
      <c r="K377" s="57"/>
      <c r="L377" s="155">
        <v>35</v>
      </c>
      <c r="M377" s="160">
        <v>57.31707317073171</v>
      </c>
      <c r="N377" s="149">
        <v>0</v>
      </c>
      <c r="O377" s="160">
        <v>57.31707317073171</v>
      </c>
    </row>
    <row r="378" spans="1:15">
      <c r="A378" s="148" t="s">
        <v>406</v>
      </c>
      <c r="B378" s="148" t="s">
        <v>30</v>
      </c>
      <c r="C378" s="149">
        <v>7</v>
      </c>
      <c r="D378" s="150">
        <v>42596</v>
      </c>
      <c r="E378" s="150">
        <v>42603</v>
      </c>
      <c r="F378" s="148" t="s">
        <v>201</v>
      </c>
      <c r="G378" s="151">
        <v>82</v>
      </c>
      <c r="H378" s="152">
        <v>51</v>
      </c>
      <c r="I378" s="153">
        <v>5</v>
      </c>
      <c r="J378" s="154">
        <v>0</v>
      </c>
      <c r="K378" s="158">
        <v>1</v>
      </c>
      <c r="L378" s="155">
        <v>26</v>
      </c>
      <c r="M378" s="160">
        <v>68.292682926829272</v>
      </c>
      <c r="N378" s="149">
        <v>0</v>
      </c>
      <c r="O378" s="160">
        <v>68.292682926829272</v>
      </c>
    </row>
    <row r="379" spans="1:15">
      <c r="A379" s="148" t="s">
        <v>410</v>
      </c>
      <c r="B379" s="148" t="s">
        <v>30</v>
      </c>
      <c r="C379" s="149">
        <v>7</v>
      </c>
      <c r="D379" s="150">
        <v>42624</v>
      </c>
      <c r="E379" s="150">
        <v>42631</v>
      </c>
      <c r="F379" s="148" t="s">
        <v>201</v>
      </c>
      <c r="G379" s="151">
        <v>82</v>
      </c>
      <c r="H379" s="152">
        <v>59</v>
      </c>
      <c r="I379" s="153">
        <v>23</v>
      </c>
      <c r="J379" s="154">
        <v>0</v>
      </c>
      <c r="K379" s="158">
        <v>9</v>
      </c>
      <c r="L379" s="155">
        <v>0</v>
      </c>
      <c r="M379" s="156">
        <v>100</v>
      </c>
      <c r="N379" s="149">
        <v>0</v>
      </c>
      <c r="O379" s="156">
        <v>100</v>
      </c>
    </row>
    <row r="380" spans="1:15">
      <c r="A380" s="148" t="s">
        <v>412</v>
      </c>
      <c r="B380" s="148" t="s">
        <v>30</v>
      </c>
      <c r="C380" s="149">
        <v>7</v>
      </c>
      <c r="D380" s="150">
        <v>42638</v>
      </c>
      <c r="E380" s="150">
        <v>42645</v>
      </c>
      <c r="F380" s="148" t="s">
        <v>201</v>
      </c>
      <c r="G380" s="151">
        <v>82</v>
      </c>
      <c r="H380" s="152">
        <v>17</v>
      </c>
      <c r="I380" s="153">
        <v>33</v>
      </c>
      <c r="J380" s="154">
        <v>7</v>
      </c>
      <c r="K380" s="158">
        <v>2</v>
      </c>
      <c r="L380" s="155">
        <v>25</v>
      </c>
      <c r="M380" s="160">
        <v>69.512195121951223</v>
      </c>
      <c r="N380" s="149">
        <v>0</v>
      </c>
      <c r="O380" s="160">
        <v>69.512195121951223</v>
      </c>
    </row>
    <row r="381" spans="1:15">
      <c r="A381" s="148" t="s">
        <v>416</v>
      </c>
      <c r="B381" s="148" t="s">
        <v>30</v>
      </c>
      <c r="C381" s="149">
        <v>7</v>
      </c>
      <c r="D381" s="150">
        <v>42652</v>
      </c>
      <c r="E381" s="150">
        <v>42659</v>
      </c>
      <c r="F381" s="148" t="s">
        <v>201</v>
      </c>
      <c r="G381" s="151">
        <v>82</v>
      </c>
      <c r="H381" s="152">
        <v>54</v>
      </c>
      <c r="I381" s="153">
        <v>6</v>
      </c>
      <c r="J381" s="154">
        <v>5</v>
      </c>
      <c r="K381" s="158">
        <v>1</v>
      </c>
      <c r="L381" s="155">
        <v>17</v>
      </c>
      <c r="M381" s="159">
        <v>79.268292682926827</v>
      </c>
      <c r="N381" s="149">
        <v>0</v>
      </c>
      <c r="O381" s="159">
        <v>79.268292682926827</v>
      </c>
    </row>
    <row r="382" spans="1:15">
      <c r="A382" s="148" t="s">
        <v>419</v>
      </c>
      <c r="B382" s="148" t="s">
        <v>30</v>
      </c>
      <c r="C382" s="149">
        <v>7</v>
      </c>
      <c r="D382" s="150">
        <v>42666</v>
      </c>
      <c r="E382" s="150">
        <v>42673</v>
      </c>
      <c r="F382" s="148" t="s">
        <v>201</v>
      </c>
      <c r="G382" s="151">
        <v>82</v>
      </c>
      <c r="H382" s="152">
        <v>17</v>
      </c>
      <c r="I382" s="153">
        <v>0</v>
      </c>
      <c r="J382" s="154">
        <v>0</v>
      </c>
      <c r="K382" s="57"/>
      <c r="L382" s="155">
        <v>65</v>
      </c>
      <c r="M382" s="160">
        <v>20.73170731707317</v>
      </c>
      <c r="N382" s="149">
        <v>0</v>
      </c>
      <c r="O382" s="160">
        <v>20.73170731707317</v>
      </c>
    </row>
    <row r="383" spans="1:15">
      <c r="A383" s="163" t="s">
        <v>423</v>
      </c>
      <c r="B383" s="148" t="s">
        <v>30</v>
      </c>
      <c r="C383" s="149">
        <v>7</v>
      </c>
      <c r="D383" s="150">
        <v>42680</v>
      </c>
      <c r="E383" s="150">
        <v>42687</v>
      </c>
      <c r="F383" s="148" t="s">
        <v>201</v>
      </c>
      <c r="G383" s="151">
        <v>82</v>
      </c>
      <c r="H383" s="152">
        <v>1</v>
      </c>
      <c r="I383" s="153">
        <v>1</v>
      </c>
      <c r="J383" s="154">
        <v>0</v>
      </c>
      <c r="K383" s="57"/>
      <c r="L383" s="155">
        <v>80</v>
      </c>
      <c r="M383" s="157">
        <v>2.4390243902439024</v>
      </c>
      <c r="N383" s="149">
        <v>0</v>
      </c>
      <c r="O383" s="157">
        <v>2.4390243902439024</v>
      </c>
    </row>
    <row r="384" spans="1:15">
      <c r="A384" s="163" t="s">
        <v>427</v>
      </c>
      <c r="B384" s="148" t="s">
        <v>30</v>
      </c>
      <c r="C384" s="149">
        <v>7</v>
      </c>
      <c r="D384" s="150">
        <v>42694</v>
      </c>
      <c r="E384" s="150">
        <v>42701</v>
      </c>
      <c r="F384" s="148" t="s">
        <v>201</v>
      </c>
      <c r="G384" s="151">
        <v>82</v>
      </c>
      <c r="H384" s="152">
        <v>0</v>
      </c>
      <c r="I384" s="153">
        <v>0</v>
      </c>
      <c r="J384" s="154">
        <v>0</v>
      </c>
      <c r="K384" s="57"/>
      <c r="L384" s="155">
        <v>82</v>
      </c>
      <c r="M384" s="157">
        <v>0</v>
      </c>
      <c r="N384" s="149">
        <v>0</v>
      </c>
      <c r="O384" s="157">
        <v>0</v>
      </c>
    </row>
    <row r="385" spans="1:15">
      <c r="A385" s="163" t="s">
        <v>386</v>
      </c>
      <c r="B385" s="148" t="s">
        <v>23</v>
      </c>
      <c r="C385" s="149">
        <v>7</v>
      </c>
      <c r="D385" s="150">
        <v>42464</v>
      </c>
      <c r="E385" s="150">
        <v>42471</v>
      </c>
      <c r="F385" s="148" t="s">
        <v>201</v>
      </c>
      <c r="G385" s="151">
        <v>82</v>
      </c>
      <c r="H385" s="152">
        <v>35</v>
      </c>
      <c r="I385" s="153">
        <v>22</v>
      </c>
      <c r="J385" s="154">
        <v>4</v>
      </c>
      <c r="K385" s="158">
        <v>1</v>
      </c>
      <c r="L385" s="155">
        <v>21</v>
      </c>
      <c r="M385" s="159">
        <v>74.390243902439039</v>
      </c>
      <c r="N385" s="149">
        <v>0</v>
      </c>
      <c r="O385" s="159">
        <v>74.390243902439039</v>
      </c>
    </row>
    <row r="386" spans="1:15">
      <c r="A386" s="148" t="s">
        <v>389</v>
      </c>
      <c r="B386" s="148" t="s">
        <v>23</v>
      </c>
      <c r="C386" s="149">
        <v>7</v>
      </c>
      <c r="D386" s="150">
        <v>42478</v>
      </c>
      <c r="E386" s="150">
        <v>42485</v>
      </c>
      <c r="F386" s="148" t="s">
        <v>201</v>
      </c>
      <c r="G386" s="151">
        <v>82</v>
      </c>
      <c r="H386" s="152">
        <v>23</v>
      </c>
      <c r="I386" s="153">
        <v>22</v>
      </c>
      <c r="J386" s="154">
        <v>2</v>
      </c>
      <c r="K386" s="57"/>
      <c r="L386" s="155">
        <v>35</v>
      </c>
      <c r="M386" s="160">
        <v>57.31707317073171</v>
      </c>
      <c r="N386" s="149">
        <v>0</v>
      </c>
      <c r="O386" s="160">
        <v>57.31707317073171</v>
      </c>
    </row>
    <row r="387" spans="1:15">
      <c r="A387" s="148" t="s">
        <v>392</v>
      </c>
      <c r="B387" s="148" t="s">
        <v>23</v>
      </c>
      <c r="C387" s="149">
        <v>7</v>
      </c>
      <c r="D387" s="150">
        <v>42506</v>
      </c>
      <c r="E387" s="150">
        <v>42513</v>
      </c>
      <c r="F387" s="148" t="s">
        <v>201</v>
      </c>
      <c r="G387" s="151">
        <v>82</v>
      </c>
      <c r="H387" s="152">
        <v>42</v>
      </c>
      <c r="I387" s="153">
        <v>25</v>
      </c>
      <c r="J387" s="154">
        <v>1</v>
      </c>
      <c r="K387" s="158">
        <v>1</v>
      </c>
      <c r="L387" s="155">
        <v>14</v>
      </c>
      <c r="M387" s="161">
        <v>82.926829268292678</v>
      </c>
      <c r="N387" s="149">
        <v>8</v>
      </c>
      <c r="O387" s="156">
        <v>92.682926829268297</v>
      </c>
    </row>
    <row r="388" spans="1:15">
      <c r="A388" s="147" t="s">
        <v>399</v>
      </c>
      <c r="B388" s="148" t="s">
        <v>23</v>
      </c>
      <c r="C388" s="149">
        <v>7</v>
      </c>
      <c r="D388" s="150">
        <v>42562</v>
      </c>
      <c r="E388" s="150">
        <v>42569</v>
      </c>
      <c r="F388" s="148" t="s">
        <v>201</v>
      </c>
      <c r="G388" s="151">
        <v>82</v>
      </c>
      <c r="H388" s="152">
        <v>82</v>
      </c>
      <c r="I388" s="153">
        <v>0</v>
      </c>
      <c r="J388" s="154">
        <v>0</v>
      </c>
      <c r="K388" s="57"/>
      <c r="L388" s="155">
        <v>0</v>
      </c>
      <c r="M388" s="156">
        <v>100</v>
      </c>
      <c r="N388" s="149">
        <v>0</v>
      </c>
      <c r="O388" s="156">
        <v>100</v>
      </c>
    </row>
    <row r="389" spans="1:15">
      <c r="A389" s="148" t="s">
        <v>404</v>
      </c>
      <c r="B389" s="148" t="s">
        <v>23</v>
      </c>
      <c r="C389" s="149">
        <v>7</v>
      </c>
      <c r="D389" s="150">
        <v>42590</v>
      </c>
      <c r="E389" s="150">
        <v>42597</v>
      </c>
      <c r="F389" s="148" t="s">
        <v>201</v>
      </c>
      <c r="G389" s="151">
        <v>82</v>
      </c>
      <c r="H389" s="152">
        <v>31</v>
      </c>
      <c r="I389" s="153">
        <v>3</v>
      </c>
      <c r="J389" s="154">
        <v>1</v>
      </c>
      <c r="K389" s="57"/>
      <c r="L389" s="155">
        <v>47</v>
      </c>
      <c r="M389" s="160">
        <v>42.68292682926829</v>
      </c>
      <c r="N389" s="149">
        <v>0</v>
      </c>
      <c r="O389" s="160">
        <v>42.68292682926829</v>
      </c>
    </row>
    <row r="390" spans="1:15">
      <c r="A390" s="148" t="s">
        <v>413</v>
      </c>
      <c r="B390" s="148" t="s">
        <v>23</v>
      </c>
      <c r="C390" s="149">
        <v>7</v>
      </c>
      <c r="D390" s="150">
        <v>42646</v>
      </c>
      <c r="E390" s="150">
        <v>42653</v>
      </c>
      <c r="F390" s="148" t="s">
        <v>201</v>
      </c>
      <c r="G390" s="151">
        <v>82</v>
      </c>
      <c r="H390" s="152">
        <v>38</v>
      </c>
      <c r="I390" s="153">
        <v>21</v>
      </c>
      <c r="J390" s="154">
        <v>0</v>
      </c>
      <c r="K390" s="57"/>
      <c r="L390" s="155">
        <v>23</v>
      </c>
      <c r="M390" s="159">
        <v>71.951219512195124</v>
      </c>
      <c r="N390" s="149">
        <v>0</v>
      </c>
      <c r="O390" s="159">
        <v>71.951219512195124</v>
      </c>
    </row>
    <row r="391" spans="1:15">
      <c r="A391" s="163" t="s">
        <v>420</v>
      </c>
      <c r="B391" s="148" t="s">
        <v>23</v>
      </c>
      <c r="C391" s="149">
        <v>7</v>
      </c>
      <c r="D391" s="150">
        <v>42674</v>
      </c>
      <c r="E391" s="150">
        <v>42681</v>
      </c>
      <c r="F391" s="148" t="s">
        <v>201</v>
      </c>
      <c r="G391" s="151">
        <v>82</v>
      </c>
      <c r="H391" s="152">
        <v>28</v>
      </c>
      <c r="I391" s="153">
        <v>4</v>
      </c>
      <c r="J391" s="154">
        <v>1</v>
      </c>
      <c r="K391" s="57"/>
      <c r="L391" s="155">
        <v>49</v>
      </c>
      <c r="M391" s="160">
        <v>40.243902439024389</v>
      </c>
      <c r="N391" s="149">
        <v>0</v>
      </c>
      <c r="O391" s="160">
        <v>40.243902439024389</v>
      </c>
    </row>
    <row r="392" spans="1:15">
      <c r="A392" s="163" t="s">
        <v>424</v>
      </c>
      <c r="B392" s="148" t="s">
        <v>23</v>
      </c>
      <c r="C392" s="149">
        <v>7</v>
      </c>
      <c r="D392" s="150">
        <v>42688</v>
      </c>
      <c r="E392" s="150">
        <v>42695</v>
      </c>
      <c r="F392" s="148" t="s">
        <v>201</v>
      </c>
      <c r="G392" s="151">
        <v>82</v>
      </c>
      <c r="H392" s="152">
        <v>37</v>
      </c>
      <c r="I392" s="153">
        <v>7</v>
      </c>
      <c r="J392" s="154">
        <v>1</v>
      </c>
      <c r="K392" s="57"/>
      <c r="L392" s="155">
        <v>37</v>
      </c>
      <c r="M392" s="160">
        <v>54.878048780487809</v>
      </c>
      <c r="N392" s="149">
        <v>0</v>
      </c>
      <c r="O392" s="160">
        <v>54.878048780487809</v>
      </c>
    </row>
    <row r="393" spans="1:15">
      <c r="A393" s="148" t="s">
        <v>415</v>
      </c>
      <c r="B393" s="148" t="s">
        <v>28</v>
      </c>
      <c r="C393" s="149">
        <v>7</v>
      </c>
      <c r="D393" s="150">
        <v>42650</v>
      </c>
      <c r="E393" s="150">
        <v>42657</v>
      </c>
      <c r="F393" s="148" t="s">
        <v>201</v>
      </c>
      <c r="G393" s="151">
        <v>79</v>
      </c>
      <c r="H393" s="152">
        <v>28</v>
      </c>
      <c r="I393" s="153">
        <v>11</v>
      </c>
      <c r="J393" s="154">
        <v>2</v>
      </c>
      <c r="K393" s="57"/>
      <c r="L393" s="155">
        <v>38</v>
      </c>
      <c r="M393" s="160">
        <v>51.898734177215189</v>
      </c>
      <c r="N393" s="149">
        <v>0</v>
      </c>
      <c r="O393" s="160">
        <v>51.898734177215189</v>
      </c>
    </row>
    <row r="394" spans="1:15">
      <c r="A394" s="148" t="s">
        <v>418</v>
      </c>
      <c r="B394" s="148" t="s">
        <v>28</v>
      </c>
      <c r="C394" s="149">
        <v>7</v>
      </c>
      <c r="D394" s="150">
        <v>42664</v>
      </c>
      <c r="E394" s="150">
        <v>42671</v>
      </c>
      <c r="F394" s="148" t="s">
        <v>201</v>
      </c>
      <c r="G394" s="151">
        <v>79</v>
      </c>
      <c r="H394" s="152">
        <v>0</v>
      </c>
      <c r="I394" s="153">
        <v>0</v>
      </c>
      <c r="J394" s="154">
        <v>0</v>
      </c>
      <c r="K394" s="57"/>
      <c r="L394" s="155">
        <v>79</v>
      </c>
      <c r="M394" s="157">
        <v>0</v>
      </c>
      <c r="N394" s="57"/>
      <c r="O394" s="57"/>
    </row>
    <row r="395" spans="1:15">
      <c r="A395" s="148" t="s">
        <v>422</v>
      </c>
      <c r="B395" s="148" t="s">
        <v>28</v>
      </c>
      <c r="C395" s="149">
        <v>7</v>
      </c>
      <c r="D395" s="150">
        <v>42678</v>
      </c>
      <c r="E395" s="150">
        <v>42685</v>
      </c>
      <c r="F395" s="148" t="s">
        <v>201</v>
      </c>
      <c r="G395" s="151">
        <v>79</v>
      </c>
      <c r="H395" s="152">
        <v>0</v>
      </c>
      <c r="I395" s="153">
        <v>0</v>
      </c>
      <c r="J395" s="154">
        <v>0</v>
      </c>
      <c r="K395" s="57"/>
      <c r="L395" s="155">
        <v>79</v>
      </c>
      <c r="M395" s="157">
        <v>0</v>
      </c>
      <c r="N395" s="57"/>
      <c r="O395" s="57"/>
    </row>
    <row r="396" spans="1:15">
      <c r="A396" s="148" t="s">
        <v>426</v>
      </c>
      <c r="B396" s="148" t="s">
        <v>28</v>
      </c>
      <c r="C396" s="149">
        <v>7</v>
      </c>
      <c r="D396" s="150">
        <v>42692</v>
      </c>
      <c r="E396" s="150">
        <v>42699</v>
      </c>
      <c r="F396" s="148" t="s">
        <v>201</v>
      </c>
      <c r="G396" s="151">
        <v>79</v>
      </c>
      <c r="H396" s="152">
        <v>0</v>
      </c>
      <c r="I396" s="153">
        <v>0</v>
      </c>
      <c r="J396" s="154">
        <v>0</v>
      </c>
      <c r="K396" s="57"/>
      <c r="L396" s="155">
        <v>79</v>
      </c>
      <c r="M396" s="157">
        <v>0</v>
      </c>
      <c r="N396" s="57"/>
      <c r="O396" s="57"/>
    </row>
    <row r="397" spans="1:15">
      <c r="A397" s="147" t="s">
        <v>396</v>
      </c>
      <c r="B397" s="148" t="s">
        <v>26</v>
      </c>
      <c r="C397" s="149">
        <v>7</v>
      </c>
      <c r="D397" s="150">
        <v>42537</v>
      </c>
      <c r="E397" s="150">
        <v>42544</v>
      </c>
      <c r="F397" s="148" t="s">
        <v>201</v>
      </c>
      <c r="G397" s="151">
        <v>79</v>
      </c>
      <c r="H397" s="152">
        <v>79</v>
      </c>
      <c r="I397" s="153">
        <v>0</v>
      </c>
      <c r="J397" s="154">
        <v>0</v>
      </c>
      <c r="K397" s="57"/>
      <c r="L397" s="155">
        <v>0</v>
      </c>
      <c r="M397" s="156">
        <v>100</v>
      </c>
      <c r="N397" s="149">
        <v>0</v>
      </c>
      <c r="O397" s="156">
        <v>100</v>
      </c>
    </row>
    <row r="398" spans="1:15">
      <c r="A398" s="148" t="s">
        <v>397</v>
      </c>
      <c r="B398" s="148" t="s">
        <v>26</v>
      </c>
      <c r="C398" s="149">
        <v>7</v>
      </c>
      <c r="D398" s="150">
        <v>42551</v>
      </c>
      <c r="E398" s="150">
        <v>42558</v>
      </c>
      <c r="F398" s="148" t="s">
        <v>201</v>
      </c>
      <c r="G398" s="151">
        <v>79</v>
      </c>
      <c r="H398" s="152">
        <v>25</v>
      </c>
      <c r="I398" s="153">
        <v>31</v>
      </c>
      <c r="J398" s="154">
        <v>6</v>
      </c>
      <c r="K398" s="158">
        <v>4</v>
      </c>
      <c r="L398" s="155">
        <v>17</v>
      </c>
      <c r="M398" s="159">
        <v>78.481012658227854</v>
      </c>
      <c r="N398" s="149">
        <v>0</v>
      </c>
      <c r="O398" s="159">
        <v>78.481012658227854</v>
      </c>
    </row>
    <row r="399" spans="1:15">
      <c r="A399" s="147" t="s">
        <v>400</v>
      </c>
      <c r="B399" s="148" t="s">
        <v>26</v>
      </c>
      <c r="C399" s="149">
        <v>7</v>
      </c>
      <c r="D399" s="150">
        <v>42565</v>
      </c>
      <c r="E399" s="150">
        <v>42572</v>
      </c>
      <c r="F399" s="148" t="s">
        <v>201</v>
      </c>
      <c r="G399" s="151">
        <v>79</v>
      </c>
      <c r="H399" s="152">
        <v>79</v>
      </c>
      <c r="I399" s="153">
        <v>0</v>
      </c>
      <c r="J399" s="154">
        <v>0</v>
      </c>
      <c r="K399" s="57"/>
      <c r="L399" s="155">
        <v>0</v>
      </c>
      <c r="M399" s="156">
        <v>100</v>
      </c>
      <c r="N399" s="149">
        <v>0</v>
      </c>
      <c r="O399" s="156">
        <v>100</v>
      </c>
    </row>
    <row r="400" spans="1:15">
      <c r="A400" s="147" t="s">
        <v>402</v>
      </c>
      <c r="B400" s="148" t="s">
        <v>26</v>
      </c>
      <c r="C400" s="149">
        <v>7</v>
      </c>
      <c r="D400" s="150">
        <v>42579</v>
      </c>
      <c r="E400" s="150">
        <v>42586</v>
      </c>
      <c r="F400" s="148" t="s">
        <v>201</v>
      </c>
      <c r="G400" s="151">
        <v>79</v>
      </c>
      <c r="H400" s="152">
        <v>79</v>
      </c>
      <c r="I400" s="153">
        <v>0</v>
      </c>
      <c r="J400" s="154">
        <v>0</v>
      </c>
      <c r="K400" s="57"/>
      <c r="L400" s="155">
        <v>0</v>
      </c>
      <c r="M400" s="156">
        <v>100</v>
      </c>
      <c r="N400" s="149">
        <v>0</v>
      </c>
      <c r="O400" s="156">
        <v>100</v>
      </c>
    </row>
    <row r="401" spans="1:15">
      <c r="A401" s="148" t="s">
        <v>405</v>
      </c>
      <c r="B401" s="148" t="s">
        <v>26</v>
      </c>
      <c r="C401" s="149">
        <v>7</v>
      </c>
      <c r="D401" s="150">
        <v>42593</v>
      </c>
      <c r="E401" s="150">
        <v>42600</v>
      </c>
      <c r="F401" s="148" t="s">
        <v>201</v>
      </c>
      <c r="G401" s="151">
        <v>79</v>
      </c>
      <c r="H401" s="152">
        <v>55</v>
      </c>
      <c r="I401" s="153">
        <v>13</v>
      </c>
      <c r="J401" s="154">
        <v>0</v>
      </c>
      <c r="K401" s="57"/>
      <c r="L401" s="155">
        <v>11</v>
      </c>
      <c r="M401" s="161">
        <v>86.075949367088612</v>
      </c>
      <c r="N401" s="149">
        <v>0</v>
      </c>
      <c r="O401" s="161">
        <v>86.075949367088612</v>
      </c>
    </row>
    <row r="402" spans="1:15">
      <c r="A402" s="148" t="s">
        <v>407</v>
      </c>
      <c r="B402" s="148" t="s">
        <v>26</v>
      </c>
      <c r="C402" s="149">
        <v>7</v>
      </c>
      <c r="D402" s="150">
        <v>42607</v>
      </c>
      <c r="E402" s="150">
        <v>42614</v>
      </c>
      <c r="F402" s="148" t="s">
        <v>201</v>
      </c>
      <c r="G402" s="151">
        <v>79</v>
      </c>
      <c r="H402" s="152">
        <v>35</v>
      </c>
      <c r="I402" s="153">
        <v>22</v>
      </c>
      <c r="J402" s="154">
        <v>3</v>
      </c>
      <c r="K402" s="57"/>
      <c r="L402" s="155">
        <v>19</v>
      </c>
      <c r="M402" s="159">
        <v>75.949367088607602</v>
      </c>
      <c r="N402" s="149">
        <v>0</v>
      </c>
      <c r="O402" s="159">
        <v>75.949367088607602</v>
      </c>
    </row>
    <row r="403" spans="1:15">
      <c r="A403" s="147" t="s">
        <v>409</v>
      </c>
      <c r="B403" s="148" t="s">
        <v>26</v>
      </c>
      <c r="C403" s="149">
        <v>7</v>
      </c>
      <c r="D403" s="150">
        <v>42621</v>
      </c>
      <c r="E403" s="150">
        <v>42628</v>
      </c>
      <c r="F403" s="148" t="s">
        <v>201</v>
      </c>
      <c r="G403" s="151">
        <v>79</v>
      </c>
      <c r="H403" s="152">
        <v>79</v>
      </c>
      <c r="I403" s="153">
        <v>0</v>
      </c>
      <c r="J403" s="154">
        <v>0</v>
      </c>
      <c r="K403" s="57"/>
      <c r="L403" s="155">
        <v>0</v>
      </c>
      <c r="M403" s="156">
        <v>100</v>
      </c>
      <c r="N403" s="149">
        <v>0</v>
      </c>
      <c r="O403" s="156">
        <v>100</v>
      </c>
    </row>
    <row r="404" spans="1:15">
      <c r="A404" s="148" t="s">
        <v>411</v>
      </c>
      <c r="B404" s="148" t="s">
        <v>26</v>
      </c>
      <c r="C404" s="149">
        <v>7</v>
      </c>
      <c r="D404" s="150">
        <v>42635</v>
      </c>
      <c r="E404" s="150">
        <v>42642</v>
      </c>
      <c r="F404" s="148" t="s">
        <v>201</v>
      </c>
      <c r="G404" s="151">
        <v>79</v>
      </c>
      <c r="H404" s="152">
        <v>39</v>
      </c>
      <c r="I404" s="153">
        <v>31</v>
      </c>
      <c r="J404" s="154">
        <v>3</v>
      </c>
      <c r="K404" s="158">
        <v>8</v>
      </c>
      <c r="L404" s="155">
        <v>6</v>
      </c>
      <c r="M404" s="156">
        <v>92.405063291139228</v>
      </c>
      <c r="N404" s="149">
        <v>0</v>
      </c>
      <c r="O404" s="156">
        <v>92.405063291139228</v>
      </c>
    </row>
    <row r="405" spans="1:15">
      <c r="A405" s="148" t="s">
        <v>414</v>
      </c>
      <c r="B405" s="148" t="s">
        <v>26</v>
      </c>
      <c r="C405" s="149">
        <v>7</v>
      </c>
      <c r="D405" s="150">
        <v>42649</v>
      </c>
      <c r="E405" s="150">
        <v>42656</v>
      </c>
      <c r="F405" s="148" t="s">
        <v>201</v>
      </c>
      <c r="G405" s="151">
        <v>79</v>
      </c>
      <c r="H405" s="152">
        <v>47</v>
      </c>
      <c r="I405" s="153">
        <v>14</v>
      </c>
      <c r="J405" s="154">
        <v>1</v>
      </c>
      <c r="K405" s="57"/>
      <c r="L405" s="155">
        <v>17</v>
      </c>
      <c r="M405" s="159">
        <v>78.481012658227854</v>
      </c>
      <c r="N405" s="149">
        <v>0</v>
      </c>
      <c r="O405" s="159">
        <v>78.481012658227854</v>
      </c>
    </row>
    <row r="406" spans="1:15">
      <c r="A406" s="148" t="s">
        <v>417</v>
      </c>
      <c r="B406" s="148" t="s">
        <v>26</v>
      </c>
      <c r="C406" s="149">
        <v>7</v>
      </c>
      <c r="D406" s="150">
        <v>42663</v>
      </c>
      <c r="E406" s="150">
        <v>42670</v>
      </c>
      <c r="F406" s="148" t="s">
        <v>201</v>
      </c>
      <c r="G406" s="151">
        <v>79</v>
      </c>
      <c r="H406" s="152">
        <v>1</v>
      </c>
      <c r="I406" s="153">
        <v>8</v>
      </c>
      <c r="J406" s="154">
        <v>0</v>
      </c>
      <c r="K406" s="57"/>
      <c r="L406" s="155">
        <v>70</v>
      </c>
      <c r="M406" s="162">
        <v>11.39240506329114</v>
      </c>
      <c r="N406" s="149">
        <v>0</v>
      </c>
      <c r="O406" s="162">
        <v>11.39240506329114</v>
      </c>
    </row>
    <row r="407" spans="1:15">
      <c r="A407" s="163" t="s">
        <v>421</v>
      </c>
      <c r="B407" s="148" t="s">
        <v>26</v>
      </c>
      <c r="C407" s="149">
        <v>7</v>
      </c>
      <c r="D407" s="150">
        <v>42677</v>
      </c>
      <c r="E407" s="150">
        <v>42684</v>
      </c>
      <c r="F407" s="148" t="s">
        <v>201</v>
      </c>
      <c r="G407" s="151">
        <v>79</v>
      </c>
      <c r="H407" s="152">
        <v>2</v>
      </c>
      <c r="I407" s="153">
        <v>6</v>
      </c>
      <c r="J407" s="154">
        <v>0</v>
      </c>
      <c r="K407" s="57"/>
      <c r="L407" s="155">
        <v>71</v>
      </c>
      <c r="M407" s="162">
        <v>10.126582278481015</v>
      </c>
      <c r="N407" s="149">
        <v>0</v>
      </c>
      <c r="O407" s="162">
        <v>10.126582278481015</v>
      </c>
    </row>
    <row r="408" spans="1:15">
      <c r="A408" s="163" t="s">
        <v>425</v>
      </c>
      <c r="B408" s="148" t="s">
        <v>26</v>
      </c>
      <c r="C408" s="149">
        <v>7</v>
      </c>
      <c r="D408" s="150">
        <v>42691</v>
      </c>
      <c r="E408" s="150">
        <v>42698</v>
      </c>
      <c r="F408" s="148" t="s">
        <v>201</v>
      </c>
      <c r="G408" s="151">
        <v>79</v>
      </c>
      <c r="H408" s="152">
        <v>10</v>
      </c>
      <c r="I408" s="153">
        <v>0</v>
      </c>
      <c r="J408" s="154">
        <v>0</v>
      </c>
      <c r="K408" s="57"/>
      <c r="L408" s="155">
        <v>69</v>
      </c>
      <c r="M408" s="162">
        <v>12.658227848101268</v>
      </c>
      <c r="N408" s="149">
        <v>0</v>
      </c>
      <c r="O408" s="162">
        <v>12.658227848101268</v>
      </c>
    </row>
    <row r="409" spans="1:15">
      <c r="A409" s="147" t="s">
        <v>616</v>
      </c>
      <c r="B409" s="148" t="s">
        <v>26</v>
      </c>
      <c r="C409" s="149">
        <v>7</v>
      </c>
      <c r="D409" s="150">
        <v>42719</v>
      </c>
      <c r="E409" s="150">
        <v>42726</v>
      </c>
      <c r="F409" s="148" t="s">
        <v>201</v>
      </c>
      <c r="G409" s="151">
        <v>79</v>
      </c>
      <c r="H409" s="152">
        <v>78</v>
      </c>
      <c r="I409" s="153">
        <v>0</v>
      </c>
      <c r="J409" s="154">
        <v>0</v>
      </c>
      <c r="K409" s="57"/>
      <c r="L409" s="155">
        <v>1</v>
      </c>
      <c r="M409" s="156">
        <v>98.73417721518986</v>
      </c>
      <c r="N409" s="149">
        <v>0</v>
      </c>
      <c r="O409" s="156">
        <v>98.73417721518986</v>
      </c>
    </row>
    <row r="410" spans="1:15">
      <c r="A410" s="148" t="s">
        <v>200</v>
      </c>
      <c r="B410" s="148" t="s">
        <v>26</v>
      </c>
      <c r="C410" s="149">
        <v>7</v>
      </c>
      <c r="D410" s="150">
        <v>42733</v>
      </c>
      <c r="E410" s="150">
        <v>42740</v>
      </c>
      <c r="F410" s="148" t="s">
        <v>201</v>
      </c>
      <c r="G410" s="151">
        <v>79</v>
      </c>
      <c r="H410" s="152">
        <v>0</v>
      </c>
      <c r="I410" s="153">
        <v>0</v>
      </c>
      <c r="J410" s="154">
        <v>0</v>
      </c>
      <c r="K410" s="57"/>
      <c r="L410" s="155">
        <v>79</v>
      </c>
      <c r="M410" s="157">
        <v>0</v>
      </c>
      <c r="N410" s="57"/>
      <c r="O410" s="57"/>
    </row>
    <row r="411" spans="1:15">
      <c r="A411" s="148" t="s">
        <v>494</v>
      </c>
      <c r="B411" s="148" t="s">
        <v>492</v>
      </c>
      <c r="C411" s="149">
        <v>4</v>
      </c>
      <c r="D411" s="150">
        <v>42471</v>
      </c>
      <c r="E411" s="150">
        <v>42475</v>
      </c>
      <c r="F411" s="148" t="s">
        <v>711</v>
      </c>
      <c r="G411" s="151">
        <v>14</v>
      </c>
      <c r="H411" s="152">
        <v>0</v>
      </c>
      <c r="I411" s="153">
        <v>6</v>
      </c>
      <c r="J411" s="154">
        <v>0</v>
      </c>
      <c r="K411" s="57"/>
      <c r="L411" s="155">
        <v>8</v>
      </c>
      <c r="M411" s="160">
        <v>42.857142857142854</v>
      </c>
      <c r="N411" s="57"/>
      <c r="O411" s="57"/>
    </row>
    <row r="412" spans="1:15">
      <c r="A412" s="148" t="s">
        <v>495</v>
      </c>
      <c r="B412" s="148" t="s">
        <v>492</v>
      </c>
      <c r="C412" s="149">
        <v>4</v>
      </c>
      <c r="D412" s="150">
        <v>42499</v>
      </c>
      <c r="E412" s="150">
        <v>42503</v>
      </c>
      <c r="F412" s="148" t="s">
        <v>711</v>
      </c>
      <c r="G412" s="151">
        <v>14</v>
      </c>
      <c r="H412" s="152">
        <v>0</v>
      </c>
      <c r="I412" s="153">
        <v>2</v>
      </c>
      <c r="J412" s="154">
        <v>4</v>
      </c>
      <c r="K412" s="57"/>
      <c r="L412" s="155">
        <v>8</v>
      </c>
      <c r="M412" s="160">
        <v>42.857142857142854</v>
      </c>
      <c r="N412" s="57"/>
      <c r="O412" s="57"/>
    </row>
    <row r="413" spans="1:15">
      <c r="A413" s="148" t="s">
        <v>496</v>
      </c>
      <c r="B413" s="148" t="s">
        <v>492</v>
      </c>
      <c r="C413" s="149">
        <v>4</v>
      </c>
      <c r="D413" s="150">
        <v>42513</v>
      </c>
      <c r="E413" s="150">
        <v>42517</v>
      </c>
      <c r="F413" s="148" t="s">
        <v>711</v>
      </c>
      <c r="G413" s="151">
        <v>14</v>
      </c>
      <c r="H413" s="152">
        <v>0</v>
      </c>
      <c r="I413" s="153">
        <v>3</v>
      </c>
      <c r="J413" s="154">
        <v>0</v>
      </c>
      <c r="K413" s="57"/>
      <c r="L413" s="155">
        <v>11</v>
      </c>
      <c r="M413" s="160">
        <v>21.428571428571427</v>
      </c>
      <c r="N413" s="57"/>
      <c r="O413" s="57"/>
    </row>
    <row r="414" spans="1:15">
      <c r="A414" s="148" t="s">
        <v>497</v>
      </c>
      <c r="B414" s="148" t="s">
        <v>492</v>
      </c>
      <c r="C414" s="149">
        <v>4</v>
      </c>
      <c r="D414" s="150">
        <v>42541</v>
      </c>
      <c r="E414" s="150">
        <v>42545</v>
      </c>
      <c r="F414" s="148" t="s">
        <v>711</v>
      </c>
      <c r="G414" s="151">
        <v>14</v>
      </c>
      <c r="H414" s="152">
        <v>0</v>
      </c>
      <c r="I414" s="153">
        <v>3</v>
      </c>
      <c r="J414" s="154">
        <v>0</v>
      </c>
      <c r="K414" s="57"/>
      <c r="L414" s="155">
        <v>11</v>
      </c>
      <c r="M414" s="160">
        <v>21.428571428571427</v>
      </c>
      <c r="N414" s="57"/>
      <c r="O414" s="57"/>
    </row>
    <row r="415" spans="1:15">
      <c r="A415" s="148" t="s">
        <v>498</v>
      </c>
      <c r="B415" s="148" t="s">
        <v>492</v>
      </c>
      <c r="C415" s="149">
        <v>4</v>
      </c>
      <c r="D415" s="150">
        <v>42562</v>
      </c>
      <c r="E415" s="150">
        <v>42566</v>
      </c>
      <c r="F415" s="148" t="s">
        <v>711</v>
      </c>
      <c r="G415" s="151">
        <v>14</v>
      </c>
      <c r="H415" s="152">
        <v>0</v>
      </c>
      <c r="I415" s="153">
        <v>0</v>
      </c>
      <c r="J415" s="154">
        <v>0</v>
      </c>
      <c r="K415" s="57"/>
      <c r="L415" s="155">
        <v>14</v>
      </c>
      <c r="M415" s="157">
        <v>0</v>
      </c>
      <c r="N415" s="149">
        <v>0</v>
      </c>
      <c r="O415" s="157">
        <v>0</v>
      </c>
    </row>
    <row r="416" spans="1:15">
      <c r="A416" s="148" t="s">
        <v>499</v>
      </c>
      <c r="B416" s="148" t="s">
        <v>492</v>
      </c>
      <c r="C416" s="149">
        <v>4</v>
      </c>
      <c r="D416" s="150">
        <v>42590</v>
      </c>
      <c r="E416" s="150">
        <v>42594</v>
      </c>
      <c r="F416" s="148" t="s">
        <v>711</v>
      </c>
      <c r="G416" s="151">
        <v>14</v>
      </c>
      <c r="H416" s="152">
        <v>2</v>
      </c>
      <c r="I416" s="153">
        <v>3</v>
      </c>
      <c r="J416" s="154">
        <v>0</v>
      </c>
      <c r="K416" s="57"/>
      <c r="L416" s="155">
        <v>9</v>
      </c>
      <c r="M416" s="160">
        <v>35.714285714285715</v>
      </c>
      <c r="N416" s="149">
        <v>1</v>
      </c>
      <c r="O416" s="160">
        <v>42.857142857142854</v>
      </c>
    </row>
    <row r="417" spans="1:15">
      <c r="A417" s="148" t="s">
        <v>500</v>
      </c>
      <c r="B417" s="148" t="s">
        <v>492</v>
      </c>
      <c r="C417" s="149">
        <v>4</v>
      </c>
      <c r="D417" s="150">
        <v>42604</v>
      </c>
      <c r="E417" s="150">
        <v>42608</v>
      </c>
      <c r="F417" s="148" t="s">
        <v>711</v>
      </c>
      <c r="G417" s="151">
        <v>14</v>
      </c>
      <c r="H417" s="152">
        <v>0</v>
      </c>
      <c r="I417" s="153">
        <v>4</v>
      </c>
      <c r="J417" s="154">
        <v>1</v>
      </c>
      <c r="K417" s="57"/>
      <c r="L417" s="155">
        <v>9</v>
      </c>
      <c r="M417" s="160">
        <v>35.714285714285715</v>
      </c>
      <c r="N417" s="57"/>
      <c r="O417" s="57"/>
    </row>
    <row r="418" spans="1:15">
      <c r="A418" s="148" t="s">
        <v>501</v>
      </c>
      <c r="B418" s="148" t="s">
        <v>492</v>
      </c>
      <c r="C418" s="149">
        <v>4</v>
      </c>
      <c r="D418" s="150">
        <v>42632</v>
      </c>
      <c r="E418" s="150">
        <v>42636</v>
      </c>
      <c r="F418" s="148" t="s">
        <v>711</v>
      </c>
      <c r="G418" s="151">
        <v>14</v>
      </c>
      <c r="H418" s="152">
        <v>0</v>
      </c>
      <c r="I418" s="153">
        <v>4</v>
      </c>
      <c r="J418" s="154">
        <v>0</v>
      </c>
      <c r="K418" s="57"/>
      <c r="L418" s="155">
        <v>10</v>
      </c>
      <c r="M418" s="160">
        <v>28.571428571428573</v>
      </c>
      <c r="N418" s="57"/>
      <c r="O418" s="57"/>
    </row>
    <row r="419" spans="1:15">
      <c r="A419" s="148" t="s">
        <v>502</v>
      </c>
      <c r="B419" s="148" t="s">
        <v>492</v>
      </c>
      <c r="C419" s="149">
        <v>4</v>
      </c>
      <c r="D419" s="150">
        <v>42646</v>
      </c>
      <c r="E419" s="150">
        <v>42650</v>
      </c>
      <c r="F419" s="148" t="s">
        <v>711</v>
      </c>
      <c r="G419" s="151">
        <v>14</v>
      </c>
      <c r="H419" s="152">
        <v>0</v>
      </c>
      <c r="I419" s="153">
        <v>1</v>
      </c>
      <c r="J419" s="154">
        <v>0</v>
      </c>
      <c r="K419" s="57"/>
      <c r="L419" s="155">
        <v>13</v>
      </c>
      <c r="M419" s="157">
        <v>7.1428571428571432</v>
      </c>
      <c r="N419" s="57"/>
      <c r="O419" s="57"/>
    </row>
    <row r="420" spans="1:15">
      <c r="A420" s="148" t="s">
        <v>503</v>
      </c>
      <c r="B420" s="148" t="s">
        <v>492</v>
      </c>
      <c r="C420" s="149">
        <v>4</v>
      </c>
      <c r="D420" s="150">
        <v>42660</v>
      </c>
      <c r="E420" s="150">
        <v>42664</v>
      </c>
      <c r="F420" s="148" t="s">
        <v>711</v>
      </c>
      <c r="G420" s="151">
        <v>14</v>
      </c>
      <c r="H420" s="152">
        <v>0</v>
      </c>
      <c r="I420" s="153">
        <v>4</v>
      </c>
      <c r="J420" s="154">
        <v>0</v>
      </c>
      <c r="K420" s="57"/>
      <c r="L420" s="155">
        <v>10</v>
      </c>
      <c r="M420" s="160">
        <v>28.571428571428573</v>
      </c>
      <c r="N420" s="149">
        <v>0</v>
      </c>
      <c r="O420" s="160">
        <v>28.571428571428573</v>
      </c>
    </row>
    <row r="421" spans="1:15">
      <c r="A421" s="148" t="s">
        <v>504</v>
      </c>
      <c r="B421" s="148" t="s">
        <v>492</v>
      </c>
      <c r="C421" s="149">
        <v>4</v>
      </c>
      <c r="D421" s="150">
        <v>42681</v>
      </c>
      <c r="E421" s="150">
        <v>42685</v>
      </c>
      <c r="F421" s="148" t="s">
        <v>711</v>
      </c>
      <c r="G421" s="151">
        <v>14</v>
      </c>
      <c r="H421" s="152">
        <v>0</v>
      </c>
      <c r="I421" s="153">
        <v>0</v>
      </c>
      <c r="J421" s="154">
        <v>0</v>
      </c>
      <c r="K421" s="57"/>
      <c r="L421" s="155">
        <v>14</v>
      </c>
      <c r="M421" s="157">
        <v>0</v>
      </c>
      <c r="N421" s="57"/>
      <c r="O421" s="57"/>
    </row>
    <row r="422" spans="1:15">
      <c r="A422" s="148" t="s">
        <v>284</v>
      </c>
      <c r="B422" s="148" t="s">
        <v>285</v>
      </c>
      <c r="C422" s="149">
        <v>7</v>
      </c>
      <c r="D422" s="150">
        <v>42454</v>
      </c>
      <c r="E422" s="150">
        <v>42461</v>
      </c>
      <c r="F422" s="148" t="s">
        <v>286</v>
      </c>
      <c r="G422" s="151">
        <v>74</v>
      </c>
      <c r="H422" s="152">
        <v>19</v>
      </c>
      <c r="I422" s="153">
        <v>2</v>
      </c>
      <c r="J422" s="154">
        <v>0</v>
      </c>
      <c r="K422" s="57"/>
      <c r="L422" s="155">
        <v>53</v>
      </c>
      <c r="M422" s="160">
        <v>28.378378378378379</v>
      </c>
      <c r="N422" s="149">
        <v>0</v>
      </c>
      <c r="O422" s="160">
        <v>28.378378378378379</v>
      </c>
    </row>
    <row r="423" spans="1:15">
      <c r="A423" s="148" t="s">
        <v>287</v>
      </c>
      <c r="B423" s="148" t="s">
        <v>285</v>
      </c>
      <c r="C423" s="149">
        <v>7</v>
      </c>
      <c r="D423" s="150">
        <v>42461</v>
      </c>
      <c r="E423" s="150">
        <v>42468</v>
      </c>
      <c r="F423" s="148" t="s">
        <v>286</v>
      </c>
      <c r="G423" s="151">
        <v>74</v>
      </c>
      <c r="H423" s="152">
        <v>0</v>
      </c>
      <c r="I423" s="153">
        <v>0</v>
      </c>
      <c r="J423" s="154">
        <v>0</v>
      </c>
      <c r="K423" s="57"/>
      <c r="L423" s="155">
        <v>74</v>
      </c>
      <c r="M423" s="157">
        <v>0</v>
      </c>
      <c r="N423" s="57"/>
      <c r="O423" s="57"/>
    </row>
    <row r="424" spans="1:15">
      <c r="A424" s="163" t="s">
        <v>288</v>
      </c>
      <c r="B424" s="148" t="s">
        <v>285</v>
      </c>
      <c r="C424" s="149">
        <v>7</v>
      </c>
      <c r="D424" s="150">
        <v>42468</v>
      </c>
      <c r="E424" s="150">
        <v>42475</v>
      </c>
      <c r="F424" s="148" t="s">
        <v>286</v>
      </c>
      <c r="G424" s="151">
        <v>74</v>
      </c>
      <c r="H424" s="152">
        <v>19</v>
      </c>
      <c r="I424" s="153">
        <v>23</v>
      </c>
      <c r="J424" s="154">
        <v>4</v>
      </c>
      <c r="K424" s="57"/>
      <c r="L424" s="155">
        <v>28</v>
      </c>
      <c r="M424" s="160">
        <v>62.162162162162168</v>
      </c>
      <c r="N424" s="149">
        <v>0</v>
      </c>
      <c r="O424" s="160">
        <v>62.162162162162168</v>
      </c>
    </row>
    <row r="425" spans="1:15">
      <c r="A425" s="163" t="s">
        <v>289</v>
      </c>
      <c r="B425" s="148" t="s">
        <v>285</v>
      </c>
      <c r="C425" s="149">
        <v>7</v>
      </c>
      <c r="D425" s="150">
        <v>42475</v>
      </c>
      <c r="E425" s="150">
        <v>42482</v>
      </c>
      <c r="F425" s="148" t="s">
        <v>286</v>
      </c>
      <c r="G425" s="151">
        <v>74</v>
      </c>
      <c r="H425" s="152">
        <v>43</v>
      </c>
      <c r="I425" s="153">
        <v>28</v>
      </c>
      <c r="J425" s="154">
        <v>0</v>
      </c>
      <c r="K425" s="158">
        <v>2</v>
      </c>
      <c r="L425" s="155">
        <v>3</v>
      </c>
      <c r="M425" s="156">
        <v>95.945945945945951</v>
      </c>
      <c r="N425" s="149">
        <v>0</v>
      </c>
      <c r="O425" s="156">
        <v>95.945945945945951</v>
      </c>
    </row>
    <row r="426" spans="1:15">
      <c r="A426" s="148" t="s">
        <v>290</v>
      </c>
      <c r="B426" s="148" t="s">
        <v>285</v>
      </c>
      <c r="C426" s="149">
        <v>7</v>
      </c>
      <c r="D426" s="150">
        <v>42489</v>
      </c>
      <c r="E426" s="150">
        <v>42496</v>
      </c>
      <c r="F426" s="148" t="s">
        <v>286</v>
      </c>
      <c r="G426" s="151">
        <v>74</v>
      </c>
      <c r="H426" s="152">
        <v>0</v>
      </c>
      <c r="I426" s="153">
        <v>11</v>
      </c>
      <c r="J426" s="154">
        <v>3</v>
      </c>
      <c r="K426" s="57"/>
      <c r="L426" s="155">
        <v>60</v>
      </c>
      <c r="M426" s="162">
        <v>18.918918918918919</v>
      </c>
      <c r="N426" s="149">
        <v>2</v>
      </c>
      <c r="O426" s="160">
        <v>21.621621621621621</v>
      </c>
    </row>
    <row r="427" spans="1:15">
      <c r="A427" s="147" t="s">
        <v>291</v>
      </c>
      <c r="B427" s="148" t="s">
        <v>285</v>
      </c>
      <c r="C427" s="149">
        <v>7</v>
      </c>
      <c r="D427" s="150">
        <v>42496</v>
      </c>
      <c r="E427" s="150">
        <v>42503</v>
      </c>
      <c r="F427" s="148" t="s">
        <v>286</v>
      </c>
      <c r="G427" s="151">
        <v>74</v>
      </c>
      <c r="H427" s="152">
        <v>74</v>
      </c>
      <c r="I427" s="153">
        <v>0</v>
      </c>
      <c r="J427" s="154">
        <v>0</v>
      </c>
      <c r="K427" s="57"/>
      <c r="L427" s="155">
        <v>0</v>
      </c>
      <c r="M427" s="156">
        <v>100</v>
      </c>
      <c r="N427" s="149">
        <v>0</v>
      </c>
      <c r="O427" s="156">
        <v>100</v>
      </c>
    </row>
    <row r="428" spans="1:15">
      <c r="A428" s="148" t="s">
        <v>292</v>
      </c>
      <c r="B428" s="148" t="s">
        <v>285</v>
      </c>
      <c r="C428" s="149">
        <v>7</v>
      </c>
      <c r="D428" s="150">
        <v>42517</v>
      </c>
      <c r="E428" s="150">
        <v>42524</v>
      </c>
      <c r="F428" s="148" t="s">
        <v>286</v>
      </c>
      <c r="G428" s="151">
        <v>74</v>
      </c>
      <c r="H428" s="152">
        <v>29</v>
      </c>
      <c r="I428" s="153">
        <v>8</v>
      </c>
      <c r="J428" s="154">
        <v>3</v>
      </c>
      <c r="K428" s="57"/>
      <c r="L428" s="155">
        <v>34</v>
      </c>
      <c r="M428" s="160">
        <v>54.054054054054056</v>
      </c>
      <c r="N428" s="149">
        <v>0</v>
      </c>
      <c r="O428" s="160">
        <v>54.054054054054056</v>
      </c>
    </row>
    <row r="429" spans="1:15">
      <c r="A429" s="148" t="s">
        <v>293</v>
      </c>
      <c r="B429" s="148" t="s">
        <v>285</v>
      </c>
      <c r="C429" s="149">
        <v>7</v>
      </c>
      <c r="D429" s="150">
        <v>42524</v>
      </c>
      <c r="E429" s="150">
        <v>42531</v>
      </c>
      <c r="F429" s="148" t="s">
        <v>286</v>
      </c>
      <c r="G429" s="151">
        <v>74</v>
      </c>
      <c r="H429" s="152">
        <v>4</v>
      </c>
      <c r="I429" s="153">
        <v>7</v>
      </c>
      <c r="J429" s="154">
        <v>0</v>
      </c>
      <c r="K429" s="57"/>
      <c r="L429" s="155">
        <v>63</v>
      </c>
      <c r="M429" s="162">
        <v>14.864864864864865</v>
      </c>
      <c r="N429" s="149">
        <v>34</v>
      </c>
      <c r="O429" s="160">
        <v>60.810810810810814</v>
      </c>
    </row>
    <row r="430" spans="1:15">
      <c r="A430" s="148" t="s">
        <v>294</v>
      </c>
      <c r="B430" s="148" t="s">
        <v>285</v>
      </c>
      <c r="C430" s="149">
        <v>7</v>
      </c>
      <c r="D430" s="150">
        <v>42531</v>
      </c>
      <c r="E430" s="150">
        <v>42538</v>
      </c>
      <c r="F430" s="148" t="s">
        <v>286</v>
      </c>
      <c r="G430" s="151">
        <v>74</v>
      </c>
      <c r="H430" s="152">
        <v>39</v>
      </c>
      <c r="I430" s="153">
        <v>6</v>
      </c>
      <c r="J430" s="154">
        <v>0</v>
      </c>
      <c r="K430" s="57"/>
      <c r="L430" s="155">
        <v>29</v>
      </c>
      <c r="M430" s="160">
        <v>60.810810810810814</v>
      </c>
      <c r="N430" s="149">
        <v>0</v>
      </c>
      <c r="O430" s="160">
        <v>60.810810810810814</v>
      </c>
    </row>
    <row r="431" spans="1:15">
      <c r="A431" s="148" t="s">
        <v>295</v>
      </c>
      <c r="B431" s="148" t="s">
        <v>285</v>
      </c>
      <c r="C431" s="149">
        <v>7</v>
      </c>
      <c r="D431" s="150">
        <v>42545</v>
      </c>
      <c r="E431" s="150">
        <v>42552</v>
      </c>
      <c r="F431" s="148" t="s">
        <v>286</v>
      </c>
      <c r="G431" s="151">
        <v>74</v>
      </c>
      <c r="H431" s="152">
        <v>27</v>
      </c>
      <c r="I431" s="153">
        <v>3</v>
      </c>
      <c r="J431" s="154">
        <v>0</v>
      </c>
      <c r="K431" s="57"/>
      <c r="L431" s="155">
        <v>44</v>
      </c>
      <c r="M431" s="160">
        <v>40.54054054054054</v>
      </c>
      <c r="N431" s="149">
        <v>2</v>
      </c>
      <c r="O431" s="160">
        <v>43.243243243243242</v>
      </c>
    </row>
    <row r="432" spans="1:15">
      <c r="A432" s="163" t="s">
        <v>296</v>
      </c>
      <c r="B432" s="148" t="s">
        <v>285</v>
      </c>
      <c r="C432" s="149">
        <v>7</v>
      </c>
      <c r="D432" s="150">
        <v>42552</v>
      </c>
      <c r="E432" s="150">
        <v>42559</v>
      </c>
      <c r="F432" s="148" t="s">
        <v>286</v>
      </c>
      <c r="G432" s="151">
        <v>74</v>
      </c>
      <c r="H432" s="152">
        <v>12</v>
      </c>
      <c r="I432" s="153">
        <v>28</v>
      </c>
      <c r="J432" s="154">
        <v>5</v>
      </c>
      <c r="K432" s="158">
        <v>1</v>
      </c>
      <c r="L432" s="155">
        <v>29</v>
      </c>
      <c r="M432" s="160">
        <v>60.810810810810814</v>
      </c>
      <c r="N432" s="149">
        <v>0</v>
      </c>
      <c r="O432" s="160">
        <v>60.810810810810814</v>
      </c>
    </row>
    <row r="433" spans="1:15">
      <c r="A433" s="148" t="s">
        <v>297</v>
      </c>
      <c r="B433" s="148" t="s">
        <v>285</v>
      </c>
      <c r="C433" s="149">
        <v>7</v>
      </c>
      <c r="D433" s="150">
        <v>42566</v>
      </c>
      <c r="E433" s="150">
        <v>42573</v>
      </c>
      <c r="F433" s="148" t="s">
        <v>286</v>
      </c>
      <c r="G433" s="151">
        <v>74</v>
      </c>
      <c r="H433" s="152">
        <v>74</v>
      </c>
      <c r="I433" s="153">
        <v>0</v>
      </c>
      <c r="J433" s="154">
        <v>0</v>
      </c>
      <c r="K433" s="57"/>
      <c r="L433" s="155">
        <v>0</v>
      </c>
      <c r="M433" s="156">
        <v>100</v>
      </c>
      <c r="N433" s="149">
        <v>0</v>
      </c>
      <c r="O433" s="156">
        <v>100</v>
      </c>
    </row>
    <row r="434" spans="1:15">
      <c r="A434" s="163" t="s">
        <v>298</v>
      </c>
      <c r="B434" s="148" t="s">
        <v>285</v>
      </c>
      <c r="C434" s="149">
        <v>7</v>
      </c>
      <c r="D434" s="150">
        <v>42573</v>
      </c>
      <c r="E434" s="150">
        <v>42580</v>
      </c>
      <c r="F434" s="148" t="s">
        <v>286</v>
      </c>
      <c r="G434" s="151">
        <v>74</v>
      </c>
      <c r="H434" s="152">
        <v>12</v>
      </c>
      <c r="I434" s="153">
        <v>13</v>
      </c>
      <c r="J434" s="154">
        <v>0</v>
      </c>
      <c r="K434" s="57"/>
      <c r="L434" s="155">
        <v>49</v>
      </c>
      <c r="M434" s="160">
        <v>33.783783783783782</v>
      </c>
      <c r="N434" s="149">
        <v>0</v>
      </c>
      <c r="O434" s="160">
        <v>33.783783783783782</v>
      </c>
    </row>
    <row r="435" spans="1:15">
      <c r="A435" s="163" t="s">
        <v>299</v>
      </c>
      <c r="B435" s="148" t="s">
        <v>285</v>
      </c>
      <c r="C435" s="149">
        <v>7</v>
      </c>
      <c r="D435" s="150">
        <v>42587</v>
      </c>
      <c r="E435" s="150">
        <v>42594</v>
      </c>
      <c r="F435" s="148" t="s">
        <v>286</v>
      </c>
      <c r="G435" s="151">
        <v>74</v>
      </c>
      <c r="H435" s="152">
        <v>7</v>
      </c>
      <c r="I435" s="153">
        <v>8</v>
      </c>
      <c r="J435" s="154">
        <v>1</v>
      </c>
      <c r="K435" s="158">
        <v>1</v>
      </c>
      <c r="L435" s="155">
        <v>58</v>
      </c>
      <c r="M435" s="160">
        <v>21.621621621621621</v>
      </c>
      <c r="N435" s="149">
        <v>0</v>
      </c>
      <c r="O435" s="160">
        <v>21.621621621621621</v>
      </c>
    </row>
    <row r="436" spans="1:15">
      <c r="A436" s="163" t="s">
        <v>300</v>
      </c>
      <c r="B436" s="148" t="s">
        <v>285</v>
      </c>
      <c r="C436" s="149">
        <v>7</v>
      </c>
      <c r="D436" s="150">
        <v>42594</v>
      </c>
      <c r="E436" s="150">
        <v>42601</v>
      </c>
      <c r="F436" s="148" t="s">
        <v>286</v>
      </c>
      <c r="G436" s="151">
        <v>74</v>
      </c>
      <c r="H436" s="152">
        <v>39</v>
      </c>
      <c r="I436" s="153">
        <v>10</v>
      </c>
      <c r="J436" s="154">
        <v>0</v>
      </c>
      <c r="K436" s="57"/>
      <c r="L436" s="155">
        <v>25</v>
      </c>
      <c r="M436" s="160">
        <v>66.21621621621621</v>
      </c>
      <c r="N436" s="149">
        <v>1</v>
      </c>
      <c r="O436" s="160">
        <v>67.567567567567565</v>
      </c>
    </row>
    <row r="437" spans="1:15">
      <c r="A437" s="148" t="s">
        <v>301</v>
      </c>
      <c r="B437" s="148" t="s">
        <v>285</v>
      </c>
      <c r="C437" s="149">
        <v>7</v>
      </c>
      <c r="D437" s="150">
        <v>42608</v>
      </c>
      <c r="E437" s="150">
        <v>42615</v>
      </c>
      <c r="F437" s="148" t="s">
        <v>286</v>
      </c>
      <c r="G437" s="151">
        <v>74</v>
      </c>
      <c r="H437" s="152">
        <v>15</v>
      </c>
      <c r="I437" s="153">
        <v>2</v>
      </c>
      <c r="J437" s="154">
        <v>0</v>
      </c>
      <c r="K437" s="57"/>
      <c r="L437" s="155">
        <v>57</v>
      </c>
      <c r="M437" s="160">
        <v>22.972972972972975</v>
      </c>
      <c r="N437" s="149">
        <v>0</v>
      </c>
      <c r="O437" s="160">
        <v>22.972972972972975</v>
      </c>
    </row>
    <row r="438" spans="1:15">
      <c r="A438" s="148" t="s">
        <v>302</v>
      </c>
      <c r="B438" s="148" t="s">
        <v>285</v>
      </c>
      <c r="C438" s="149">
        <v>7</v>
      </c>
      <c r="D438" s="150">
        <v>42615</v>
      </c>
      <c r="E438" s="150">
        <v>42622</v>
      </c>
      <c r="F438" s="148" t="s">
        <v>286</v>
      </c>
      <c r="G438" s="151">
        <v>74</v>
      </c>
      <c r="H438" s="152">
        <v>20</v>
      </c>
      <c r="I438" s="153">
        <v>8</v>
      </c>
      <c r="J438" s="154">
        <v>0</v>
      </c>
      <c r="K438" s="57"/>
      <c r="L438" s="155">
        <v>46</v>
      </c>
      <c r="M438" s="160">
        <v>37.837837837837839</v>
      </c>
      <c r="N438" s="149">
        <v>0</v>
      </c>
      <c r="O438" s="160">
        <v>37.837837837837839</v>
      </c>
    </row>
    <row r="439" spans="1:15">
      <c r="A439" s="148" t="s">
        <v>303</v>
      </c>
      <c r="B439" s="148" t="s">
        <v>285</v>
      </c>
      <c r="C439" s="149">
        <v>7</v>
      </c>
      <c r="D439" s="150">
        <v>42629</v>
      </c>
      <c r="E439" s="150">
        <v>42636</v>
      </c>
      <c r="F439" s="148" t="s">
        <v>286</v>
      </c>
      <c r="G439" s="151">
        <v>74</v>
      </c>
      <c r="H439" s="152">
        <v>14</v>
      </c>
      <c r="I439" s="153">
        <v>9</v>
      </c>
      <c r="J439" s="154">
        <v>0</v>
      </c>
      <c r="K439" s="57"/>
      <c r="L439" s="155">
        <v>51</v>
      </c>
      <c r="M439" s="160">
        <v>31.081081081081084</v>
      </c>
      <c r="N439" s="149">
        <v>18</v>
      </c>
      <c r="O439" s="160">
        <v>55.405405405405411</v>
      </c>
    </row>
    <row r="440" spans="1:15">
      <c r="A440" s="148" t="s">
        <v>304</v>
      </c>
      <c r="B440" s="148" t="s">
        <v>285</v>
      </c>
      <c r="C440" s="149">
        <v>7</v>
      </c>
      <c r="D440" s="150">
        <v>42643</v>
      </c>
      <c r="E440" s="150">
        <v>42650</v>
      </c>
      <c r="F440" s="148" t="s">
        <v>286</v>
      </c>
      <c r="G440" s="151">
        <v>74</v>
      </c>
      <c r="H440" s="152">
        <v>12</v>
      </c>
      <c r="I440" s="153">
        <v>6</v>
      </c>
      <c r="J440" s="154">
        <v>0</v>
      </c>
      <c r="K440" s="158">
        <v>2</v>
      </c>
      <c r="L440" s="155">
        <v>56</v>
      </c>
      <c r="M440" s="160">
        <v>24.324324324324319</v>
      </c>
      <c r="N440" s="149">
        <v>20</v>
      </c>
      <c r="O440" s="160">
        <v>51.351351351351362</v>
      </c>
    </row>
    <row r="441" spans="1:15">
      <c r="A441" s="148" t="s">
        <v>305</v>
      </c>
      <c r="B441" s="148" t="s">
        <v>285</v>
      </c>
      <c r="C441" s="149">
        <v>7</v>
      </c>
      <c r="D441" s="150">
        <v>42650</v>
      </c>
      <c r="E441" s="150">
        <v>42657</v>
      </c>
      <c r="F441" s="148" t="s">
        <v>286</v>
      </c>
      <c r="G441" s="151">
        <v>74</v>
      </c>
      <c r="H441" s="152">
        <v>6</v>
      </c>
      <c r="I441" s="153">
        <v>4</v>
      </c>
      <c r="J441" s="154">
        <v>0</v>
      </c>
      <c r="K441" s="57"/>
      <c r="L441" s="155">
        <v>64</v>
      </c>
      <c r="M441" s="162">
        <v>13.513513513513514</v>
      </c>
      <c r="N441" s="149">
        <v>0</v>
      </c>
      <c r="O441" s="162">
        <v>13.513513513513514</v>
      </c>
    </row>
    <row r="442" spans="1:15">
      <c r="A442" s="148" t="s">
        <v>306</v>
      </c>
      <c r="B442" s="148" t="s">
        <v>285</v>
      </c>
      <c r="C442" s="149">
        <v>7</v>
      </c>
      <c r="D442" s="150">
        <v>42657</v>
      </c>
      <c r="E442" s="150">
        <v>42664</v>
      </c>
      <c r="F442" s="148" t="s">
        <v>286</v>
      </c>
      <c r="G442" s="151">
        <v>74</v>
      </c>
      <c r="H442" s="152">
        <v>21</v>
      </c>
      <c r="I442" s="153">
        <v>1</v>
      </c>
      <c r="J442" s="154">
        <v>0</v>
      </c>
      <c r="K442" s="57"/>
      <c r="L442" s="155">
        <v>52</v>
      </c>
      <c r="M442" s="160">
        <v>29.72972972972973</v>
      </c>
      <c r="N442" s="149">
        <v>33</v>
      </c>
      <c r="O442" s="159">
        <v>74.324324324324323</v>
      </c>
    </row>
    <row r="443" spans="1:15">
      <c r="A443" s="163" t="s">
        <v>307</v>
      </c>
      <c r="B443" s="148" t="s">
        <v>285</v>
      </c>
      <c r="C443" s="149">
        <v>7</v>
      </c>
      <c r="D443" s="150">
        <v>42664</v>
      </c>
      <c r="E443" s="150">
        <v>42671</v>
      </c>
      <c r="F443" s="148" t="s">
        <v>286</v>
      </c>
      <c r="G443" s="151">
        <v>74</v>
      </c>
      <c r="H443" s="152">
        <v>3</v>
      </c>
      <c r="I443" s="153">
        <v>9</v>
      </c>
      <c r="J443" s="154">
        <v>1</v>
      </c>
      <c r="K443" s="57"/>
      <c r="L443" s="155">
        <v>61</v>
      </c>
      <c r="M443" s="162">
        <v>17.567567567567568</v>
      </c>
      <c r="N443" s="149">
        <v>2</v>
      </c>
      <c r="O443" s="160">
        <v>20.27027027027027</v>
      </c>
    </row>
    <row r="444" spans="1:15">
      <c r="A444" s="148" t="s">
        <v>308</v>
      </c>
      <c r="B444" s="148" t="s">
        <v>285</v>
      </c>
      <c r="C444" s="149">
        <v>7</v>
      </c>
      <c r="D444" s="150">
        <v>42671</v>
      </c>
      <c r="E444" s="150">
        <v>42678</v>
      </c>
      <c r="F444" s="148" t="s">
        <v>286</v>
      </c>
      <c r="G444" s="151">
        <v>74</v>
      </c>
      <c r="H444" s="152">
        <v>0</v>
      </c>
      <c r="I444" s="153">
        <v>0</v>
      </c>
      <c r="J444" s="154">
        <v>0</v>
      </c>
      <c r="K444" s="57"/>
      <c r="L444" s="155">
        <v>74</v>
      </c>
      <c r="M444" s="157">
        <v>0</v>
      </c>
      <c r="N444" s="149">
        <v>0</v>
      </c>
      <c r="O444" s="157">
        <v>0</v>
      </c>
    </row>
    <row r="445" spans="1:15">
      <c r="A445" s="163" t="s">
        <v>309</v>
      </c>
      <c r="B445" s="148" t="s">
        <v>285</v>
      </c>
      <c r="C445" s="149">
        <v>7</v>
      </c>
      <c r="D445" s="150">
        <v>42678</v>
      </c>
      <c r="E445" s="150">
        <v>42685</v>
      </c>
      <c r="F445" s="148" t="s">
        <v>286</v>
      </c>
      <c r="G445" s="151">
        <v>74</v>
      </c>
      <c r="H445" s="152">
        <v>25</v>
      </c>
      <c r="I445" s="153">
        <v>4</v>
      </c>
      <c r="J445" s="154">
        <v>0</v>
      </c>
      <c r="K445" s="57"/>
      <c r="L445" s="155">
        <v>45</v>
      </c>
      <c r="M445" s="160">
        <v>39.189189189189186</v>
      </c>
      <c r="N445" s="149">
        <v>0</v>
      </c>
      <c r="O445" s="160">
        <v>39.189189189189186</v>
      </c>
    </row>
    <row r="446" spans="1:15">
      <c r="A446" s="163" t="s">
        <v>310</v>
      </c>
      <c r="B446" s="148" t="s">
        <v>285</v>
      </c>
      <c r="C446" s="149">
        <v>7</v>
      </c>
      <c r="D446" s="150">
        <v>42685</v>
      </c>
      <c r="E446" s="150">
        <v>42692</v>
      </c>
      <c r="F446" s="148" t="s">
        <v>286</v>
      </c>
      <c r="G446" s="151">
        <v>74</v>
      </c>
      <c r="H446" s="152">
        <v>18</v>
      </c>
      <c r="I446" s="153">
        <v>2</v>
      </c>
      <c r="J446" s="154">
        <v>0</v>
      </c>
      <c r="K446" s="57"/>
      <c r="L446" s="155">
        <v>54</v>
      </c>
      <c r="M446" s="160">
        <v>27.027027027027028</v>
      </c>
      <c r="N446" s="149">
        <v>0</v>
      </c>
      <c r="O446" s="160">
        <v>27.027027027027028</v>
      </c>
    </row>
    <row r="447" spans="1:15">
      <c r="A447" s="163" t="s">
        <v>311</v>
      </c>
      <c r="B447" s="148" t="s">
        <v>285</v>
      </c>
      <c r="C447" s="149">
        <v>7</v>
      </c>
      <c r="D447" s="150">
        <v>42692</v>
      </c>
      <c r="E447" s="150">
        <v>42699</v>
      </c>
      <c r="F447" s="148" t="s">
        <v>286</v>
      </c>
      <c r="G447" s="151">
        <v>74</v>
      </c>
      <c r="H447" s="152">
        <v>0</v>
      </c>
      <c r="I447" s="153">
        <v>2</v>
      </c>
      <c r="J447" s="154">
        <v>0</v>
      </c>
      <c r="K447" s="57"/>
      <c r="L447" s="155">
        <v>72</v>
      </c>
      <c r="M447" s="157">
        <v>2.7027027027027026</v>
      </c>
      <c r="N447" s="149">
        <v>0</v>
      </c>
      <c r="O447" s="157">
        <v>2.7027027027027026</v>
      </c>
    </row>
    <row r="448" spans="1:15">
      <c r="A448" s="148" t="s">
        <v>428</v>
      </c>
      <c r="B448" s="148" t="s">
        <v>23</v>
      </c>
      <c r="C448" s="149">
        <v>7</v>
      </c>
      <c r="D448" s="150">
        <v>42730</v>
      </c>
      <c r="E448" s="150">
        <v>42737</v>
      </c>
      <c r="F448" s="148" t="s">
        <v>429</v>
      </c>
      <c r="G448" s="151">
        <v>82</v>
      </c>
      <c r="H448" s="152">
        <v>0</v>
      </c>
      <c r="I448" s="153">
        <v>0</v>
      </c>
      <c r="J448" s="154">
        <v>0</v>
      </c>
      <c r="K448" s="57"/>
      <c r="L448" s="155">
        <v>82</v>
      </c>
      <c r="M448" s="157">
        <v>0</v>
      </c>
      <c r="N448" s="149">
        <v>0</v>
      </c>
      <c r="O448" s="157">
        <v>0</v>
      </c>
    </row>
    <row r="449" spans="1:15">
      <c r="A449" s="148" t="s">
        <v>432</v>
      </c>
      <c r="B449" s="148" t="s">
        <v>52</v>
      </c>
      <c r="C449" s="149">
        <v>7</v>
      </c>
      <c r="D449" s="150">
        <v>42457</v>
      </c>
      <c r="E449" s="150">
        <v>42464</v>
      </c>
      <c r="F449" s="148" t="s">
        <v>431</v>
      </c>
      <c r="G449" s="151">
        <v>82</v>
      </c>
      <c r="H449" s="152">
        <v>11</v>
      </c>
      <c r="I449" s="153">
        <v>0</v>
      </c>
      <c r="J449" s="154">
        <v>0</v>
      </c>
      <c r="K449" s="57"/>
      <c r="L449" s="155">
        <v>71</v>
      </c>
      <c r="M449" s="162">
        <v>13.414634146341463</v>
      </c>
      <c r="N449" s="149">
        <v>0</v>
      </c>
      <c r="O449" s="162">
        <v>13.414634146341463</v>
      </c>
    </row>
    <row r="450" spans="1:15">
      <c r="A450" s="147" t="s">
        <v>434</v>
      </c>
      <c r="B450" s="148" t="s">
        <v>52</v>
      </c>
      <c r="C450" s="149">
        <v>7</v>
      </c>
      <c r="D450" s="150">
        <v>42464</v>
      </c>
      <c r="E450" s="150">
        <v>42471</v>
      </c>
      <c r="F450" s="148" t="s">
        <v>431</v>
      </c>
      <c r="G450" s="151">
        <v>82</v>
      </c>
      <c r="H450" s="152">
        <v>82</v>
      </c>
      <c r="I450" s="153">
        <v>0</v>
      </c>
      <c r="J450" s="154">
        <v>0</v>
      </c>
      <c r="K450" s="57"/>
      <c r="L450" s="155">
        <v>0</v>
      </c>
      <c r="M450" s="156">
        <v>100</v>
      </c>
      <c r="N450" s="149">
        <v>0</v>
      </c>
      <c r="O450" s="156">
        <v>100</v>
      </c>
    </row>
    <row r="451" spans="1:15">
      <c r="A451" s="147" t="s">
        <v>439</v>
      </c>
      <c r="B451" s="148" t="s">
        <v>52</v>
      </c>
      <c r="C451" s="149">
        <v>7</v>
      </c>
      <c r="D451" s="150">
        <v>42471</v>
      </c>
      <c r="E451" s="150">
        <v>42478</v>
      </c>
      <c r="F451" s="148" t="s">
        <v>431</v>
      </c>
      <c r="G451" s="151">
        <v>82</v>
      </c>
      <c r="H451" s="152">
        <v>82</v>
      </c>
      <c r="I451" s="153">
        <v>0</v>
      </c>
      <c r="J451" s="154">
        <v>0</v>
      </c>
      <c r="K451" s="57"/>
      <c r="L451" s="155">
        <v>0</v>
      </c>
      <c r="M451" s="156">
        <v>100</v>
      </c>
      <c r="N451" s="149">
        <v>0</v>
      </c>
      <c r="O451" s="156">
        <v>100</v>
      </c>
    </row>
    <row r="452" spans="1:15">
      <c r="A452" s="147" t="s">
        <v>443</v>
      </c>
      <c r="B452" s="148" t="s">
        <v>52</v>
      </c>
      <c r="C452" s="149">
        <v>7</v>
      </c>
      <c r="D452" s="150">
        <v>42478</v>
      </c>
      <c r="E452" s="150">
        <v>42485</v>
      </c>
      <c r="F452" s="148" t="s">
        <v>431</v>
      </c>
      <c r="G452" s="151">
        <v>82</v>
      </c>
      <c r="H452" s="152">
        <v>82</v>
      </c>
      <c r="I452" s="153">
        <v>0</v>
      </c>
      <c r="J452" s="154">
        <v>0</v>
      </c>
      <c r="K452" s="57"/>
      <c r="L452" s="155">
        <v>0</v>
      </c>
      <c r="M452" s="156">
        <v>100</v>
      </c>
      <c r="N452" s="149">
        <v>0</v>
      </c>
      <c r="O452" s="156">
        <v>100</v>
      </c>
    </row>
    <row r="453" spans="1:15">
      <c r="A453" s="147" t="s">
        <v>446</v>
      </c>
      <c r="B453" s="148" t="s">
        <v>52</v>
      </c>
      <c r="C453" s="149">
        <v>7</v>
      </c>
      <c r="D453" s="150">
        <v>42485</v>
      </c>
      <c r="E453" s="150">
        <v>42492</v>
      </c>
      <c r="F453" s="148" t="s">
        <v>431</v>
      </c>
      <c r="G453" s="151">
        <v>82</v>
      </c>
      <c r="H453" s="152">
        <v>80</v>
      </c>
      <c r="I453" s="153">
        <v>2</v>
      </c>
      <c r="J453" s="154">
        <v>0</v>
      </c>
      <c r="K453" s="57"/>
      <c r="L453" s="155">
        <v>0</v>
      </c>
      <c r="M453" s="156">
        <v>100</v>
      </c>
      <c r="N453" s="149">
        <v>0</v>
      </c>
      <c r="O453" s="156">
        <v>100</v>
      </c>
    </row>
    <row r="454" spans="1:15">
      <c r="A454" s="148" t="s">
        <v>448</v>
      </c>
      <c r="B454" s="148" t="s">
        <v>52</v>
      </c>
      <c r="C454" s="149">
        <v>7</v>
      </c>
      <c r="D454" s="150">
        <v>42492</v>
      </c>
      <c r="E454" s="150">
        <v>42499</v>
      </c>
      <c r="F454" s="148" t="s">
        <v>431</v>
      </c>
      <c r="G454" s="151">
        <v>82</v>
      </c>
      <c r="H454" s="152">
        <v>16</v>
      </c>
      <c r="I454" s="153">
        <v>7</v>
      </c>
      <c r="J454" s="154">
        <v>1</v>
      </c>
      <c r="K454" s="57"/>
      <c r="L454" s="155">
        <v>58</v>
      </c>
      <c r="M454" s="160">
        <v>29.268292682926827</v>
      </c>
      <c r="N454" s="149">
        <v>0</v>
      </c>
      <c r="O454" s="160">
        <v>29.268292682926827</v>
      </c>
    </row>
    <row r="455" spans="1:15">
      <c r="A455" s="148" t="s">
        <v>430</v>
      </c>
      <c r="B455" s="148" t="s">
        <v>30</v>
      </c>
      <c r="C455" s="149">
        <v>7</v>
      </c>
      <c r="D455" s="150">
        <v>42456</v>
      </c>
      <c r="E455" s="150">
        <v>42463</v>
      </c>
      <c r="F455" s="148" t="s">
        <v>431</v>
      </c>
      <c r="G455" s="151">
        <v>82</v>
      </c>
      <c r="H455" s="152">
        <v>3</v>
      </c>
      <c r="I455" s="153">
        <v>6</v>
      </c>
      <c r="J455" s="154">
        <v>1</v>
      </c>
      <c r="K455" s="57"/>
      <c r="L455" s="155">
        <v>72</v>
      </c>
      <c r="M455" s="162">
        <v>12.195121951219512</v>
      </c>
      <c r="N455" s="149">
        <v>0</v>
      </c>
      <c r="O455" s="162">
        <v>12.195121951219512</v>
      </c>
    </row>
    <row r="456" spans="1:15">
      <c r="A456" s="148" t="s">
        <v>433</v>
      </c>
      <c r="B456" s="148" t="s">
        <v>30</v>
      </c>
      <c r="C456" s="149">
        <v>7</v>
      </c>
      <c r="D456" s="150">
        <v>42463</v>
      </c>
      <c r="E456" s="150">
        <v>42470</v>
      </c>
      <c r="F456" s="148" t="s">
        <v>431</v>
      </c>
      <c r="G456" s="151">
        <v>82</v>
      </c>
      <c r="H456" s="152">
        <v>20</v>
      </c>
      <c r="I456" s="153">
        <v>6</v>
      </c>
      <c r="J456" s="154">
        <v>0</v>
      </c>
      <c r="K456" s="57"/>
      <c r="L456" s="155">
        <v>56</v>
      </c>
      <c r="M456" s="160">
        <v>31.707317073170728</v>
      </c>
      <c r="N456" s="149">
        <v>0</v>
      </c>
      <c r="O456" s="160">
        <v>31.707317073170728</v>
      </c>
    </row>
    <row r="457" spans="1:15">
      <c r="A457" s="148" t="s">
        <v>438</v>
      </c>
      <c r="B457" s="148" t="s">
        <v>30</v>
      </c>
      <c r="C457" s="149">
        <v>7</v>
      </c>
      <c r="D457" s="150">
        <v>42470</v>
      </c>
      <c r="E457" s="150">
        <v>42477</v>
      </c>
      <c r="F457" s="148" t="s">
        <v>431</v>
      </c>
      <c r="G457" s="151">
        <v>82</v>
      </c>
      <c r="H457" s="152">
        <v>12</v>
      </c>
      <c r="I457" s="153">
        <v>25</v>
      </c>
      <c r="J457" s="154">
        <v>1</v>
      </c>
      <c r="K457" s="57"/>
      <c r="L457" s="155">
        <v>44</v>
      </c>
      <c r="M457" s="160">
        <v>46.341463414634148</v>
      </c>
      <c r="N457" s="149">
        <v>0</v>
      </c>
      <c r="O457" s="160">
        <v>46.341463414634148</v>
      </c>
    </row>
    <row r="458" spans="1:15">
      <c r="A458" s="148" t="s">
        <v>442</v>
      </c>
      <c r="B458" s="148" t="s">
        <v>30</v>
      </c>
      <c r="C458" s="149">
        <v>7</v>
      </c>
      <c r="D458" s="150">
        <v>42477</v>
      </c>
      <c r="E458" s="150">
        <v>42484</v>
      </c>
      <c r="F458" s="148" t="s">
        <v>431</v>
      </c>
      <c r="G458" s="151">
        <v>82</v>
      </c>
      <c r="H458" s="152">
        <v>3</v>
      </c>
      <c r="I458" s="153">
        <v>38</v>
      </c>
      <c r="J458" s="154">
        <v>4</v>
      </c>
      <c r="K458" s="57"/>
      <c r="L458" s="155">
        <v>37</v>
      </c>
      <c r="M458" s="160">
        <v>54.878048780487809</v>
      </c>
      <c r="N458" s="149">
        <v>0</v>
      </c>
      <c r="O458" s="160">
        <v>54.878048780487809</v>
      </c>
    </row>
    <row r="459" spans="1:15">
      <c r="A459" s="148" t="s">
        <v>445</v>
      </c>
      <c r="B459" s="148" t="s">
        <v>30</v>
      </c>
      <c r="C459" s="149">
        <v>7</v>
      </c>
      <c r="D459" s="150">
        <v>42484</v>
      </c>
      <c r="E459" s="150">
        <v>42491</v>
      </c>
      <c r="F459" s="148" t="s">
        <v>431</v>
      </c>
      <c r="G459" s="151">
        <v>82</v>
      </c>
      <c r="H459" s="152">
        <v>14</v>
      </c>
      <c r="I459" s="153">
        <v>42</v>
      </c>
      <c r="J459" s="154">
        <v>6</v>
      </c>
      <c r="K459" s="158">
        <v>2</v>
      </c>
      <c r="L459" s="155">
        <v>20</v>
      </c>
      <c r="M459" s="159">
        <v>75.609756097560961</v>
      </c>
      <c r="N459" s="149">
        <v>8</v>
      </c>
      <c r="O459" s="161">
        <v>85.365853658536579</v>
      </c>
    </row>
    <row r="460" spans="1:15">
      <c r="A460" s="148" t="s">
        <v>435</v>
      </c>
      <c r="B460" s="148" t="s">
        <v>28</v>
      </c>
      <c r="C460" s="149">
        <v>7</v>
      </c>
      <c r="D460" s="150">
        <v>42467</v>
      </c>
      <c r="E460" s="150">
        <v>42474</v>
      </c>
      <c r="F460" s="148" t="s">
        <v>431</v>
      </c>
      <c r="G460" s="151">
        <v>79</v>
      </c>
      <c r="H460" s="152">
        <v>3</v>
      </c>
      <c r="I460" s="153">
        <v>13</v>
      </c>
      <c r="J460" s="154">
        <v>0</v>
      </c>
      <c r="K460" s="57"/>
      <c r="L460" s="155">
        <v>63</v>
      </c>
      <c r="M460" s="160">
        <v>20.25316455696203</v>
      </c>
      <c r="N460" s="149">
        <v>0</v>
      </c>
      <c r="O460" s="160">
        <v>20.25316455696203</v>
      </c>
    </row>
    <row r="461" spans="1:15">
      <c r="A461" s="148" t="s">
        <v>440</v>
      </c>
      <c r="B461" s="148" t="s">
        <v>28</v>
      </c>
      <c r="C461" s="149">
        <v>7</v>
      </c>
      <c r="D461" s="150">
        <v>42474</v>
      </c>
      <c r="E461" s="150">
        <v>42481</v>
      </c>
      <c r="F461" s="148" t="s">
        <v>431</v>
      </c>
      <c r="G461" s="151">
        <v>79</v>
      </c>
      <c r="H461" s="152">
        <v>13</v>
      </c>
      <c r="I461" s="153">
        <v>19</v>
      </c>
      <c r="J461" s="154">
        <v>4</v>
      </c>
      <c r="K461" s="57"/>
      <c r="L461" s="155">
        <v>43</v>
      </c>
      <c r="M461" s="160">
        <v>45.569620253164558</v>
      </c>
      <c r="N461" s="149">
        <v>0</v>
      </c>
      <c r="O461" s="160">
        <v>45.569620253164558</v>
      </c>
    </row>
    <row r="462" spans="1:15">
      <c r="A462" s="147" t="s">
        <v>436</v>
      </c>
      <c r="B462" s="148" t="s">
        <v>437</v>
      </c>
      <c r="C462" s="149">
        <v>7</v>
      </c>
      <c r="D462" s="150">
        <v>42469</v>
      </c>
      <c r="E462" s="150">
        <v>42476</v>
      </c>
      <c r="F462" s="148" t="s">
        <v>431</v>
      </c>
      <c r="G462" s="151">
        <v>81</v>
      </c>
      <c r="H462" s="152">
        <v>79</v>
      </c>
      <c r="I462" s="153">
        <v>0</v>
      </c>
      <c r="J462" s="154">
        <v>0</v>
      </c>
      <c r="K462" s="57"/>
      <c r="L462" s="155">
        <v>2</v>
      </c>
      <c r="M462" s="156">
        <v>97.53086419753086</v>
      </c>
      <c r="N462" s="149">
        <v>0</v>
      </c>
      <c r="O462" s="156">
        <v>97.53086419753086</v>
      </c>
    </row>
    <row r="463" spans="1:15">
      <c r="A463" s="148" t="s">
        <v>441</v>
      </c>
      <c r="B463" s="148" t="s">
        <v>437</v>
      </c>
      <c r="C463" s="149">
        <v>7</v>
      </c>
      <c r="D463" s="150">
        <v>42476</v>
      </c>
      <c r="E463" s="150">
        <v>42483</v>
      </c>
      <c r="F463" s="148" t="s">
        <v>431</v>
      </c>
      <c r="G463" s="151">
        <v>81</v>
      </c>
      <c r="H463" s="152">
        <v>7</v>
      </c>
      <c r="I463" s="153">
        <v>8</v>
      </c>
      <c r="J463" s="154">
        <v>0</v>
      </c>
      <c r="K463" s="57"/>
      <c r="L463" s="155">
        <v>66</v>
      </c>
      <c r="M463" s="162">
        <v>18.518518518518519</v>
      </c>
      <c r="N463" s="149">
        <v>0</v>
      </c>
      <c r="O463" s="162">
        <v>18.518518518518519</v>
      </c>
    </row>
    <row r="464" spans="1:15">
      <c r="A464" s="148" t="s">
        <v>444</v>
      </c>
      <c r="B464" s="148" t="s">
        <v>26</v>
      </c>
      <c r="C464" s="149">
        <v>7</v>
      </c>
      <c r="D464" s="150">
        <v>42481</v>
      </c>
      <c r="E464" s="150">
        <v>42488</v>
      </c>
      <c r="F464" s="148" t="s">
        <v>431</v>
      </c>
      <c r="G464" s="151">
        <v>79</v>
      </c>
      <c r="H464" s="152">
        <v>8</v>
      </c>
      <c r="I464" s="153">
        <v>18</v>
      </c>
      <c r="J464" s="154">
        <v>3</v>
      </c>
      <c r="K464" s="57"/>
      <c r="L464" s="155">
        <v>50</v>
      </c>
      <c r="M464" s="160">
        <v>36.708860759493668</v>
      </c>
      <c r="N464" s="149">
        <v>0</v>
      </c>
      <c r="O464" s="160">
        <v>36.708860759493668</v>
      </c>
    </row>
    <row r="465" spans="1:15">
      <c r="A465" s="148" t="s">
        <v>447</v>
      </c>
      <c r="B465" s="148" t="s">
        <v>26</v>
      </c>
      <c r="C465" s="149">
        <v>7</v>
      </c>
      <c r="D465" s="150">
        <v>42488</v>
      </c>
      <c r="E465" s="150">
        <v>42495</v>
      </c>
      <c r="F465" s="148" t="s">
        <v>431</v>
      </c>
      <c r="G465" s="151">
        <v>79</v>
      </c>
      <c r="H465" s="152">
        <v>17</v>
      </c>
      <c r="I465" s="153">
        <v>18</v>
      </c>
      <c r="J465" s="154">
        <v>7</v>
      </c>
      <c r="K465" s="57"/>
      <c r="L465" s="155">
        <v>37</v>
      </c>
      <c r="M465" s="160">
        <v>53.164556962025316</v>
      </c>
      <c r="N465" s="149">
        <v>0</v>
      </c>
      <c r="O465" s="160">
        <v>53.164556962025316</v>
      </c>
    </row>
    <row r="466" spans="1:15">
      <c r="A466" s="148" t="s">
        <v>449</v>
      </c>
      <c r="B466" s="148" t="s">
        <v>26</v>
      </c>
      <c r="C466" s="149">
        <v>7</v>
      </c>
      <c r="D466" s="150">
        <v>42495</v>
      </c>
      <c r="E466" s="150">
        <v>42502</v>
      </c>
      <c r="F466" s="148" t="s">
        <v>431</v>
      </c>
      <c r="G466" s="151">
        <v>79</v>
      </c>
      <c r="H466" s="152">
        <v>3</v>
      </c>
      <c r="I466" s="153">
        <v>11</v>
      </c>
      <c r="J466" s="154">
        <v>2</v>
      </c>
      <c r="K466" s="57"/>
      <c r="L466" s="155">
        <v>63</v>
      </c>
      <c r="M466" s="160">
        <v>20.25316455696203</v>
      </c>
      <c r="N466" s="149">
        <v>0</v>
      </c>
      <c r="O466" s="160">
        <v>20.25316455696203</v>
      </c>
    </row>
    <row r="467" spans="1:15">
      <c r="A467" s="148" t="s">
        <v>450</v>
      </c>
      <c r="B467" s="148" t="s">
        <v>10</v>
      </c>
      <c r="C467" s="149">
        <v>14</v>
      </c>
      <c r="D467" s="150">
        <v>42495</v>
      </c>
      <c r="E467" s="150">
        <v>42509</v>
      </c>
      <c r="F467" s="148" t="s">
        <v>617</v>
      </c>
      <c r="G467" s="151">
        <v>0</v>
      </c>
      <c r="H467" s="152">
        <v>0</v>
      </c>
      <c r="I467" s="153">
        <v>1</v>
      </c>
      <c r="J467" s="154">
        <v>0</v>
      </c>
      <c r="K467" s="57"/>
      <c r="L467" s="155">
        <v>0</v>
      </c>
      <c r="M467" s="157">
        <v>0</v>
      </c>
      <c r="N467" s="57"/>
      <c r="O467" s="157">
        <v>0</v>
      </c>
    </row>
    <row r="468" spans="1:15">
      <c r="A468" s="148" t="s">
        <v>452</v>
      </c>
      <c r="B468" s="148" t="s">
        <v>10</v>
      </c>
      <c r="C468" s="149">
        <v>14</v>
      </c>
      <c r="D468" s="150">
        <v>42523</v>
      </c>
      <c r="E468" s="150">
        <v>42537</v>
      </c>
      <c r="F468" s="148" t="s">
        <v>617</v>
      </c>
      <c r="G468" s="151">
        <v>0</v>
      </c>
      <c r="H468" s="152">
        <v>0</v>
      </c>
      <c r="I468" s="153">
        <v>3</v>
      </c>
      <c r="J468" s="154">
        <v>0</v>
      </c>
      <c r="K468" s="57"/>
      <c r="L468" s="155">
        <v>0</v>
      </c>
      <c r="M468" s="157">
        <v>0</v>
      </c>
      <c r="N468" s="57"/>
      <c r="O468" s="157">
        <v>0</v>
      </c>
    </row>
    <row r="469" spans="1:15">
      <c r="A469" s="163" t="s">
        <v>454</v>
      </c>
      <c r="B469" s="148" t="s">
        <v>10</v>
      </c>
      <c r="C469" s="149">
        <v>14</v>
      </c>
      <c r="D469" s="150">
        <v>42551</v>
      </c>
      <c r="E469" s="150">
        <v>42565</v>
      </c>
      <c r="F469" s="148" t="s">
        <v>617</v>
      </c>
      <c r="G469" s="151">
        <v>0</v>
      </c>
      <c r="H469" s="152">
        <v>0</v>
      </c>
      <c r="I469" s="153">
        <v>0</v>
      </c>
      <c r="J469" s="154">
        <v>0</v>
      </c>
      <c r="K469" s="57"/>
      <c r="L469" s="155">
        <v>0</v>
      </c>
      <c r="M469" s="157">
        <v>0</v>
      </c>
      <c r="N469" s="57"/>
      <c r="O469" s="157">
        <v>0</v>
      </c>
    </row>
    <row r="470" spans="1:15">
      <c r="A470" s="163" t="s">
        <v>456</v>
      </c>
      <c r="B470" s="148" t="s">
        <v>10</v>
      </c>
      <c r="C470" s="149">
        <v>14</v>
      </c>
      <c r="D470" s="150">
        <v>42579</v>
      </c>
      <c r="E470" s="150">
        <v>42593</v>
      </c>
      <c r="F470" s="148" t="s">
        <v>617</v>
      </c>
      <c r="G470" s="151">
        <v>0</v>
      </c>
      <c r="H470" s="152">
        <v>0</v>
      </c>
      <c r="I470" s="153">
        <v>0</v>
      </c>
      <c r="J470" s="154">
        <v>0</v>
      </c>
      <c r="K470" s="57"/>
      <c r="L470" s="155">
        <v>0</v>
      </c>
      <c r="M470" s="157">
        <v>0</v>
      </c>
      <c r="N470" s="57"/>
      <c r="O470" s="157">
        <v>0</v>
      </c>
    </row>
    <row r="471" spans="1:15">
      <c r="A471" s="148" t="s">
        <v>458</v>
      </c>
      <c r="B471" s="148" t="s">
        <v>10</v>
      </c>
      <c r="C471" s="149">
        <v>14</v>
      </c>
      <c r="D471" s="150">
        <v>42607</v>
      </c>
      <c r="E471" s="150">
        <v>42621</v>
      </c>
      <c r="F471" s="148" t="s">
        <v>617</v>
      </c>
      <c r="G471" s="151">
        <v>0</v>
      </c>
      <c r="H471" s="152">
        <v>0</v>
      </c>
      <c r="I471" s="153">
        <v>1</v>
      </c>
      <c r="J471" s="154">
        <v>0</v>
      </c>
      <c r="K471" s="57"/>
      <c r="L471" s="155">
        <v>0</v>
      </c>
      <c r="M471" s="157">
        <v>0</v>
      </c>
      <c r="N471" s="57"/>
      <c r="O471" s="157">
        <v>0</v>
      </c>
    </row>
    <row r="472" spans="1:15">
      <c r="A472" s="148" t="s">
        <v>460</v>
      </c>
      <c r="B472" s="148" t="s">
        <v>10</v>
      </c>
      <c r="C472" s="149">
        <v>14</v>
      </c>
      <c r="D472" s="150">
        <v>42635</v>
      </c>
      <c r="E472" s="150">
        <v>42649</v>
      </c>
      <c r="F472" s="148" t="s">
        <v>617</v>
      </c>
      <c r="G472" s="151">
        <v>0</v>
      </c>
      <c r="H472" s="152">
        <v>0</v>
      </c>
      <c r="I472" s="153">
        <v>0</v>
      </c>
      <c r="J472" s="154">
        <v>0</v>
      </c>
      <c r="K472" s="57"/>
      <c r="L472" s="155">
        <v>0</v>
      </c>
      <c r="M472" s="157">
        <v>0</v>
      </c>
      <c r="N472" s="57"/>
      <c r="O472" s="157">
        <v>0</v>
      </c>
    </row>
    <row r="473" spans="1:15">
      <c r="A473" s="148" t="s">
        <v>451</v>
      </c>
      <c r="B473" s="148" t="s">
        <v>10</v>
      </c>
      <c r="C473" s="149">
        <v>14</v>
      </c>
      <c r="D473" s="150">
        <v>42509</v>
      </c>
      <c r="E473" s="150">
        <v>42523</v>
      </c>
      <c r="F473" s="148" t="s">
        <v>618</v>
      </c>
      <c r="G473" s="151">
        <v>0</v>
      </c>
      <c r="H473" s="152">
        <v>0</v>
      </c>
      <c r="I473" s="153">
        <v>0</v>
      </c>
      <c r="J473" s="154">
        <v>0</v>
      </c>
      <c r="K473" s="57"/>
      <c r="L473" s="155">
        <v>0</v>
      </c>
      <c r="M473" s="157">
        <v>0</v>
      </c>
      <c r="N473" s="57"/>
      <c r="O473" s="157">
        <v>0</v>
      </c>
    </row>
    <row r="474" spans="1:15">
      <c r="A474" s="148" t="s">
        <v>453</v>
      </c>
      <c r="B474" s="148" t="s">
        <v>10</v>
      </c>
      <c r="C474" s="149">
        <v>14</v>
      </c>
      <c r="D474" s="150">
        <v>42537</v>
      </c>
      <c r="E474" s="150">
        <v>42551</v>
      </c>
      <c r="F474" s="148" t="s">
        <v>618</v>
      </c>
      <c r="G474" s="151">
        <v>0</v>
      </c>
      <c r="H474" s="152">
        <v>0</v>
      </c>
      <c r="I474" s="153">
        <v>6</v>
      </c>
      <c r="J474" s="154">
        <v>0</v>
      </c>
      <c r="K474" s="158">
        <v>1</v>
      </c>
      <c r="L474" s="155">
        <v>0</v>
      </c>
      <c r="M474" s="157">
        <v>0</v>
      </c>
      <c r="N474" s="57"/>
      <c r="O474" s="157">
        <v>0</v>
      </c>
    </row>
    <row r="475" spans="1:15">
      <c r="A475" s="148" t="s">
        <v>455</v>
      </c>
      <c r="B475" s="148" t="s">
        <v>10</v>
      </c>
      <c r="C475" s="149">
        <v>14</v>
      </c>
      <c r="D475" s="150">
        <v>42565</v>
      </c>
      <c r="E475" s="150">
        <v>42579</v>
      </c>
      <c r="F475" s="148" t="s">
        <v>618</v>
      </c>
      <c r="G475" s="151">
        <v>0</v>
      </c>
      <c r="H475" s="152">
        <v>0</v>
      </c>
      <c r="I475" s="153">
        <v>3</v>
      </c>
      <c r="J475" s="154">
        <v>0</v>
      </c>
      <c r="K475" s="57"/>
      <c r="L475" s="155">
        <v>0</v>
      </c>
      <c r="M475" s="157">
        <v>0</v>
      </c>
      <c r="N475" s="57"/>
      <c r="O475" s="157">
        <v>0</v>
      </c>
    </row>
    <row r="476" spans="1:15">
      <c r="A476" s="148" t="s">
        <v>457</v>
      </c>
      <c r="B476" s="148" t="s">
        <v>10</v>
      </c>
      <c r="C476" s="149">
        <v>14</v>
      </c>
      <c r="D476" s="150">
        <v>42593</v>
      </c>
      <c r="E476" s="150">
        <v>42607</v>
      </c>
      <c r="F476" s="148" t="s">
        <v>618</v>
      </c>
      <c r="G476" s="151">
        <v>0</v>
      </c>
      <c r="H476" s="152">
        <v>0</v>
      </c>
      <c r="I476" s="153">
        <v>0</v>
      </c>
      <c r="J476" s="154">
        <v>0</v>
      </c>
      <c r="K476" s="57"/>
      <c r="L476" s="155">
        <v>0</v>
      </c>
      <c r="M476" s="157">
        <v>0</v>
      </c>
      <c r="N476" s="149">
        <v>0</v>
      </c>
      <c r="O476" s="157">
        <v>0</v>
      </c>
    </row>
    <row r="477" spans="1:15">
      <c r="A477" s="148" t="s">
        <v>459</v>
      </c>
      <c r="B477" s="148" t="s">
        <v>10</v>
      </c>
      <c r="C477" s="149">
        <v>14</v>
      </c>
      <c r="D477" s="150">
        <v>42621</v>
      </c>
      <c r="E477" s="150">
        <v>42635</v>
      </c>
      <c r="F477" s="148" t="s">
        <v>618</v>
      </c>
      <c r="G477" s="151">
        <v>0</v>
      </c>
      <c r="H477" s="152">
        <v>0</v>
      </c>
      <c r="I477" s="153">
        <v>0</v>
      </c>
      <c r="J477" s="154">
        <v>0</v>
      </c>
      <c r="K477" s="57"/>
      <c r="L477" s="155">
        <v>0</v>
      </c>
      <c r="M477" s="157">
        <v>0</v>
      </c>
      <c r="N477" s="57"/>
      <c r="O477" s="157">
        <v>0</v>
      </c>
    </row>
    <row r="478" spans="1:15">
      <c r="A478" s="148" t="s">
        <v>461</v>
      </c>
      <c r="B478" s="148" t="s">
        <v>10</v>
      </c>
      <c r="C478" s="149">
        <v>14</v>
      </c>
      <c r="D478" s="150">
        <v>42649</v>
      </c>
      <c r="E478" s="150">
        <v>42663</v>
      </c>
      <c r="F478" s="148" t="s">
        <v>618</v>
      </c>
      <c r="G478" s="151">
        <v>0</v>
      </c>
      <c r="H478" s="152">
        <v>0</v>
      </c>
      <c r="I478" s="153">
        <v>3</v>
      </c>
      <c r="J478" s="154">
        <v>2</v>
      </c>
      <c r="K478" s="57"/>
      <c r="L478" s="155">
        <v>0</v>
      </c>
      <c r="M478" s="157">
        <v>0</v>
      </c>
      <c r="N478" s="57"/>
      <c r="O478" s="157">
        <v>0</v>
      </c>
    </row>
    <row r="479" spans="1:15">
      <c r="A479" s="147" t="s">
        <v>619</v>
      </c>
      <c r="B479" s="148" t="s">
        <v>23</v>
      </c>
      <c r="C479" s="149">
        <v>4</v>
      </c>
      <c r="D479" s="150">
        <v>42449</v>
      </c>
      <c r="E479" s="150">
        <v>42453</v>
      </c>
      <c r="F479" s="148" t="s">
        <v>620</v>
      </c>
      <c r="G479" s="151">
        <v>82</v>
      </c>
      <c r="H479" s="152">
        <v>82</v>
      </c>
      <c r="I479" s="153">
        <v>0</v>
      </c>
      <c r="J479" s="154">
        <v>0</v>
      </c>
      <c r="K479" s="57"/>
      <c r="L479" s="155">
        <v>0</v>
      </c>
      <c r="M479" s="156">
        <v>100</v>
      </c>
      <c r="N479" s="149">
        <v>0</v>
      </c>
      <c r="O479" s="156">
        <v>100</v>
      </c>
    </row>
    <row r="480" spans="1:15">
      <c r="A480" s="148" t="s">
        <v>621</v>
      </c>
      <c r="B480" s="148" t="s">
        <v>463</v>
      </c>
      <c r="C480" s="149">
        <v>7</v>
      </c>
      <c r="D480" s="150">
        <v>42590</v>
      </c>
      <c r="E480" s="150">
        <v>42597</v>
      </c>
      <c r="F480" s="148" t="s">
        <v>712</v>
      </c>
      <c r="G480" s="151">
        <v>62</v>
      </c>
      <c r="H480" s="152">
        <v>0</v>
      </c>
      <c r="I480" s="153">
        <v>2</v>
      </c>
      <c r="J480" s="154">
        <v>0</v>
      </c>
      <c r="K480" s="57"/>
      <c r="L480" s="155">
        <v>60</v>
      </c>
      <c r="M480" s="157">
        <v>3.225806451612903</v>
      </c>
      <c r="N480" s="57"/>
      <c r="O480" s="57"/>
    </row>
    <row r="481" spans="1:15">
      <c r="A481" s="147" t="s">
        <v>622</v>
      </c>
      <c r="B481" s="148" t="s">
        <v>463</v>
      </c>
      <c r="C481" s="149">
        <v>7</v>
      </c>
      <c r="D481" s="150">
        <v>42604</v>
      </c>
      <c r="E481" s="150">
        <v>42611</v>
      </c>
      <c r="F481" s="148" t="s">
        <v>712</v>
      </c>
      <c r="G481" s="151">
        <v>62</v>
      </c>
      <c r="H481" s="152">
        <v>62</v>
      </c>
      <c r="I481" s="153">
        <v>0</v>
      </c>
      <c r="J481" s="154">
        <v>0</v>
      </c>
      <c r="K481" s="57"/>
      <c r="L481" s="155">
        <v>0</v>
      </c>
      <c r="M481" s="156">
        <v>100</v>
      </c>
      <c r="N481" s="149">
        <v>0</v>
      </c>
      <c r="O481" s="156">
        <v>100</v>
      </c>
    </row>
    <row r="482" spans="1:15">
      <c r="A482" s="148" t="s">
        <v>623</v>
      </c>
      <c r="B482" s="148" t="s">
        <v>463</v>
      </c>
      <c r="C482" s="149">
        <v>7</v>
      </c>
      <c r="D482" s="150">
        <v>42618</v>
      </c>
      <c r="E482" s="150">
        <v>42625</v>
      </c>
      <c r="F482" s="148" t="s">
        <v>712</v>
      </c>
      <c r="G482" s="151">
        <v>62</v>
      </c>
      <c r="H482" s="152">
        <v>0</v>
      </c>
      <c r="I482" s="153">
        <v>2</v>
      </c>
      <c r="J482" s="154">
        <v>0</v>
      </c>
      <c r="K482" s="57"/>
      <c r="L482" s="155">
        <v>60</v>
      </c>
      <c r="M482" s="157">
        <v>3.225806451612903</v>
      </c>
      <c r="N482" s="149">
        <v>0</v>
      </c>
      <c r="O482" s="157">
        <v>3.225806451612903</v>
      </c>
    </row>
    <row r="483" spans="1:15">
      <c r="A483" s="148" t="s">
        <v>624</v>
      </c>
      <c r="B483" s="148" t="s">
        <v>463</v>
      </c>
      <c r="C483" s="149">
        <v>7</v>
      </c>
      <c r="D483" s="150">
        <v>42632</v>
      </c>
      <c r="E483" s="150">
        <v>42639</v>
      </c>
      <c r="F483" s="148" t="s">
        <v>712</v>
      </c>
      <c r="G483" s="151">
        <v>62</v>
      </c>
      <c r="H483" s="152">
        <v>0</v>
      </c>
      <c r="I483" s="153">
        <v>0</v>
      </c>
      <c r="J483" s="154">
        <v>0</v>
      </c>
      <c r="K483" s="57"/>
      <c r="L483" s="155">
        <v>62</v>
      </c>
      <c r="M483" s="157">
        <v>0</v>
      </c>
      <c r="N483" s="57"/>
      <c r="O483" s="57"/>
    </row>
    <row r="484" spans="1:15">
      <c r="A484" s="148" t="s">
        <v>625</v>
      </c>
      <c r="B484" s="148" t="s">
        <v>463</v>
      </c>
      <c r="C484" s="149">
        <v>7</v>
      </c>
      <c r="D484" s="150">
        <v>42646</v>
      </c>
      <c r="E484" s="150">
        <v>42653</v>
      </c>
      <c r="F484" s="148" t="s">
        <v>712</v>
      </c>
      <c r="G484" s="151">
        <v>62</v>
      </c>
      <c r="H484" s="152">
        <v>0</v>
      </c>
      <c r="I484" s="153">
        <v>0</v>
      </c>
      <c r="J484" s="154">
        <v>0</v>
      </c>
      <c r="K484" s="57"/>
      <c r="L484" s="155">
        <v>62</v>
      </c>
      <c r="M484" s="157">
        <v>0</v>
      </c>
      <c r="N484" s="57"/>
      <c r="O484" s="57"/>
    </row>
    <row r="485" spans="1:15">
      <c r="A485" s="148" t="s">
        <v>626</v>
      </c>
      <c r="B485" s="148" t="s">
        <v>463</v>
      </c>
      <c r="C485" s="149">
        <v>7</v>
      </c>
      <c r="D485" s="150">
        <v>42660</v>
      </c>
      <c r="E485" s="150">
        <v>42667</v>
      </c>
      <c r="F485" s="148" t="s">
        <v>712</v>
      </c>
      <c r="G485" s="151">
        <v>62</v>
      </c>
      <c r="H485" s="152">
        <v>0</v>
      </c>
      <c r="I485" s="153">
        <v>0</v>
      </c>
      <c r="J485" s="154">
        <v>0</v>
      </c>
      <c r="K485" s="57"/>
      <c r="L485" s="155">
        <v>62</v>
      </c>
      <c r="M485" s="157">
        <v>0</v>
      </c>
      <c r="N485" s="57"/>
      <c r="O485" s="57"/>
    </row>
    <row r="486" spans="1:15">
      <c r="A486" s="148" t="s">
        <v>627</v>
      </c>
      <c r="B486" s="148" t="s">
        <v>463</v>
      </c>
      <c r="C486" s="149">
        <v>7</v>
      </c>
      <c r="D486" s="150">
        <v>42674</v>
      </c>
      <c r="E486" s="150">
        <v>42681</v>
      </c>
      <c r="F486" s="148" t="s">
        <v>712</v>
      </c>
      <c r="G486" s="151">
        <v>62</v>
      </c>
      <c r="H486" s="152">
        <v>2</v>
      </c>
      <c r="I486" s="153">
        <v>3</v>
      </c>
      <c r="J486" s="154">
        <v>1</v>
      </c>
      <c r="K486" s="57"/>
      <c r="L486" s="155">
        <v>56</v>
      </c>
      <c r="M486" s="157">
        <v>9.6774193548387117</v>
      </c>
      <c r="N486" s="149">
        <v>0</v>
      </c>
      <c r="O486" s="157">
        <v>9.6774193548387117</v>
      </c>
    </row>
    <row r="487" spans="1:15">
      <c r="A487" s="148" t="s">
        <v>628</v>
      </c>
      <c r="B487" s="148" t="s">
        <v>463</v>
      </c>
      <c r="C487" s="149">
        <v>7</v>
      </c>
      <c r="D487" s="150">
        <v>42688</v>
      </c>
      <c r="E487" s="150">
        <v>42695</v>
      </c>
      <c r="F487" s="148" t="s">
        <v>712</v>
      </c>
      <c r="G487" s="151">
        <v>62</v>
      </c>
      <c r="H487" s="152">
        <v>0</v>
      </c>
      <c r="I487" s="153">
        <v>2</v>
      </c>
      <c r="J487" s="154">
        <v>0</v>
      </c>
      <c r="K487" s="57"/>
      <c r="L487" s="155">
        <v>60</v>
      </c>
      <c r="M487" s="157">
        <v>3.225806451612903</v>
      </c>
      <c r="N487" s="57"/>
      <c r="O487" s="57"/>
    </row>
    <row r="488" spans="1:15">
      <c r="A488" s="148" t="s">
        <v>629</v>
      </c>
      <c r="B488" s="148" t="s">
        <v>463</v>
      </c>
      <c r="C488" s="149">
        <v>7</v>
      </c>
      <c r="D488" s="150">
        <v>42702</v>
      </c>
      <c r="E488" s="150">
        <v>42709</v>
      </c>
      <c r="F488" s="148" t="s">
        <v>712</v>
      </c>
      <c r="G488" s="151">
        <v>62</v>
      </c>
      <c r="H488" s="152">
        <v>0</v>
      </c>
      <c r="I488" s="153">
        <v>0</v>
      </c>
      <c r="J488" s="154">
        <v>0</v>
      </c>
      <c r="K488" s="57"/>
      <c r="L488" s="155">
        <v>62</v>
      </c>
      <c r="M488" s="157">
        <v>0</v>
      </c>
      <c r="N488" s="57"/>
      <c r="O488" s="57"/>
    </row>
    <row r="489" spans="1:15">
      <c r="A489" s="148" t="s">
        <v>630</v>
      </c>
      <c r="B489" s="148" t="s">
        <v>463</v>
      </c>
      <c r="C489" s="149">
        <v>7</v>
      </c>
      <c r="D489" s="150">
        <v>42716</v>
      </c>
      <c r="E489" s="150">
        <v>42723</v>
      </c>
      <c r="F489" s="148" t="s">
        <v>712</v>
      </c>
      <c r="G489" s="151">
        <v>62</v>
      </c>
      <c r="H489" s="152">
        <v>0</v>
      </c>
      <c r="I489" s="153">
        <v>0</v>
      </c>
      <c r="J489" s="154">
        <v>0</v>
      </c>
      <c r="K489" s="57"/>
      <c r="L489" s="155">
        <v>62</v>
      </c>
      <c r="M489" s="157">
        <v>0</v>
      </c>
      <c r="N489" s="57"/>
      <c r="O489" s="57"/>
    </row>
    <row r="490" spans="1:15">
      <c r="A490" s="148" t="s">
        <v>631</v>
      </c>
      <c r="B490" s="148" t="s">
        <v>463</v>
      </c>
      <c r="C490" s="149">
        <v>7</v>
      </c>
      <c r="D490" s="150">
        <v>42730</v>
      </c>
      <c r="E490" s="150">
        <v>42737</v>
      </c>
      <c r="F490" s="148" t="s">
        <v>712</v>
      </c>
      <c r="G490" s="151">
        <v>62</v>
      </c>
      <c r="H490" s="152">
        <v>0</v>
      </c>
      <c r="I490" s="153">
        <v>2</v>
      </c>
      <c r="J490" s="154">
        <v>0</v>
      </c>
      <c r="K490" s="57"/>
      <c r="L490" s="155">
        <v>60</v>
      </c>
      <c r="M490" s="157">
        <v>3.225806451612903</v>
      </c>
      <c r="N490" s="57"/>
      <c r="O490" s="57"/>
    </row>
    <row r="491" spans="1:15">
      <c r="A491" s="147" t="s">
        <v>632</v>
      </c>
      <c r="B491" s="148" t="s">
        <v>463</v>
      </c>
      <c r="C491" s="149">
        <v>7</v>
      </c>
      <c r="D491" s="150">
        <v>42744</v>
      </c>
      <c r="E491" s="150">
        <v>42751</v>
      </c>
      <c r="F491" s="148" t="s">
        <v>712</v>
      </c>
      <c r="G491" s="151">
        <v>62</v>
      </c>
      <c r="H491" s="152">
        <v>62</v>
      </c>
      <c r="I491" s="153">
        <v>0</v>
      </c>
      <c r="J491" s="154">
        <v>0</v>
      </c>
      <c r="K491" s="57"/>
      <c r="L491" s="155">
        <v>0</v>
      </c>
      <c r="M491" s="156">
        <v>100</v>
      </c>
      <c r="N491" s="149">
        <v>0</v>
      </c>
      <c r="O491" s="156">
        <v>100</v>
      </c>
    </row>
    <row r="492" spans="1:15">
      <c r="A492" s="148" t="s">
        <v>633</v>
      </c>
      <c r="B492" s="148" t="s">
        <v>463</v>
      </c>
      <c r="C492" s="149">
        <v>7</v>
      </c>
      <c r="D492" s="150">
        <v>42758</v>
      </c>
      <c r="E492" s="150">
        <v>42765</v>
      </c>
      <c r="F492" s="148" t="s">
        <v>712</v>
      </c>
      <c r="G492" s="151">
        <v>62</v>
      </c>
      <c r="H492" s="152">
        <v>10</v>
      </c>
      <c r="I492" s="153">
        <v>0</v>
      </c>
      <c r="J492" s="154">
        <v>0</v>
      </c>
      <c r="K492" s="57"/>
      <c r="L492" s="155">
        <v>52</v>
      </c>
      <c r="M492" s="162">
        <v>16.129032258064516</v>
      </c>
      <c r="N492" s="149">
        <v>0</v>
      </c>
      <c r="O492" s="162">
        <v>16.129032258064516</v>
      </c>
    </row>
    <row r="493" spans="1:15">
      <c r="A493" s="148" t="s">
        <v>634</v>
      </c>
      <c r="B493" s="148" t="s">
        <v>463</v>
      </c>
      <c r="C493" s="149">
        <v>7</v>
      </c>
      <c r="D493" s="150">
        <v>42772</v>
      </c>
      <c r="E493" s="150">
        <v>42779</v>
      </c>
      <c r="F493" s="148" t="s">
        <v>712</v>
      </c>
      <c r="G493" s="151">
        <v>62</v>
      </c>
      <c r="H493" s="152">
        <v>0</v>
      </c>
      <c r="I493" s="153">
        <v>0</v>
      </c>
      <c r="J493" s="154">
        <v>0</v>
      </c>
      <c r="K493" s="57"/>
      <c r="L493" s="155">
        <v>62</v>
      </c>
      <c r="M493" s="157">
        <v>0</v>
      </c>
      <c r="N493" s="57"/>
      <c r="O493" s="57"/>
    </row>
    <row r="494" spans="1:15">
      <c r="A494" s="148" t="s">
        <v>635</v>
      </c>
      <c r="B494" s="148" t="s">
        <v>463</v>
      </c>
      <c r="C494" s="149">
        <v>7</v>
      </c>
      <c r="D494" s="150">
        <v>42786</v>
      </c>
      <c r="E494" s="150">
        <v>42793</v>
      </c>
      <c r="F494" s="148" t="s">
        <v>712</v>
      </c>
      <c r="G494" s="151">
        <v>62</v>
      </c>
      <c r="H494" s="152">
        <v>0</v>
      </c>
      <c r="I494" s="153">
        <v>3</v>
      </c>
      <c r="J494" s="154">
        <v>0</v>
      </c>
      <c r="K494" s="57"/>
      <c r="L494" s="155">
        <v>59</v>
      </c>
      <c r="M494" s="157">
        <v>4.8387096774193559</v>
      </c>
      <c r="N494" s="57"/>
      <c r="O494" s="57"/>
    </row>
    <row r="495" spans="1:15">
      <c r="A495" s="148" t="s">
        <v>636</v>
      </c>
      <c r="B495" s="148" t="s">
        <v>463</v>
      </c>
      <c r="C495" s="149">
        <v>7</v>
      </c>
      <c r="D495" s="150">
        <v>42800</v>
      </c>
      <c r="E495" s="150">
        <v>42807</v>
      </c>
      <c r="F495" s="148" t="s">
        <v>712</v>
      </c>
      <c r="G495" s="151">
        <v>62</v>
      </c>
      <c r="H495" s="152">
        <v>0</v>
      </c>
      <c r="I495" s="153">
        <v>0</v>
      </c>
      <c r="J495" s="154">
        <v>0</v>
      </c>
      <c r="K495" s="57"/>
      <c r="L495" s="155">
        <v>62</v>
      </c>
      <c r="M495" s="157">
        <v>0</v>
      </c>
      <c r="N495" s="57"/>
      <c r="O495" s="57"/>
    </row>
    <row r="496" spans="1:15">
      <c r="A496" s="148" t="s">
        <v>637</v>
      </c>
      <c r="B496" s="148" t="s">
        <v>463</v>
      </c>
      <c r="C496" s="149">
        <v>7</v>
      </c>
      <c r="D496" s="150">
        <v>42814</v>
      </c>
      <c r="E496" s="150">
        <v>42821</v>
      </c>
      <c r="F496" s="148" t="s">
        <v>712</v>
      </c>
      <c r="G496" s="151">
        <v>62</v>
      </c>
      <c r="H496" s="152">
        <v>0</v>
      </c>
      <c r="I496" s="153">
        <v>0</v>
      </c>
      <c r="J496" s="154">
        <v>0</v>
      </c>
      <c r="K496" s="57"/>
      <c r="L496" s="155">
        <v>62</v>
      </c>
      <c r="M496" s="157">
        <v>0</v>
      </c>
      <c r="N496" s="57"/>
      <c r="O496" s="57"/>
    </row>
    <row r="497" spans="1:15">
      <c r="A497" s="148" t="s">
        <v>638</v>
      </c>
      <c r="B497" s="148" t="s">
        <v>463</v>
      </c>
      <c r="C497" s="149">
        <v>7</v>
      </c>
      <c r="D497" s="150">
        <v>42828</v>
      </c>
      <c r="E497" s="150">
        <v>42835</v>
      </c>
      <c r="F497" s="148" t="s">
        <v>712</v>
      </c>
      <c r="G497" s="151">
        <v>62</v>
      </c>
      <c r="H497" s="152">
        <v>0</v>
      </c>
      <c r="I497" s="153">
        <v>0</v>
      </c>
      <c r="J497" s="154">
        <v>0</v>
      </c>
      <c r="K497" s="57"/>
      <c r="L497" s="155">
        <v>62</v>
      </c>
      <c r="M497" s="157">
        <v>0</v>
      </c>
      <c r="N497" s="57"/>
      <c r="O497" s="57"/>
    </row>
    <row r="498" spans="1:15">
      <c r="A498" s="148" t="s">
        <v>639</v>
      </c>
      <c r="B498" s="148" t="s">
        <v>463</v>
      </c>
      <c r="C498" s="149">
        <v>7</v>
      </c>
      <c r="D498" s="150">
        <v>42842</v>
      </c>
      <c r="E498" s="150">
        <v>42849</v>
      </c>
      <c r="F498" s="148" t="s">
        <v>712</v>
      </c>
      <c r="G498" s="151">
        <v>62</v>
      </c>
      <c r="H498" s="152">
        <v>0</v>
      </c>
      <c r="I498" s="153">
        <v>2</v>
      </c>
      <c r="J498" s="154">
        <v>0</v>
      </c>
      <c r="K498" s="57"/>
      <c r="L498" s="155">
        <v>60</v>
      </c>
      <c r="M498" s="157">
        <v>3.225806451612903</v>
      </c>
      <c r="N498" s="57"/>
      <c r="O498" s="57"/>
    </row>
    <row r="499" spans="1:15">
      <c r="A499" s="148" t="s">
        <v>462</v>
      </c>
      <c r="B499" s="148" t="s">
        <v>463</v>
      </c>
      <c r="C499" s="149">
        <v>7</v>
      </c>
      <c r="D499" s="150">
        <v>42373</v>
      </c>
      <c r="E499" s="150">
        <v>42380</v>
      </c>
      <c r="F499" s="148" t="s">
        <v>464</v>
      </c>
      <c r="G499" s="151">
        <v>62</v>
      </c>
      <c r="H499" s="152">
        <v>4</v>
      </c>
      <c r="I499" s="153">
        <v>56</v>
      </c>
      <c r="J499" s="154">
        <v>0</v>
      </c>
      <c r="K499" s="158">
        <v>2</v>
      </c>
      <c r="L499" s="155">
        <v>2</v>
      </c>
      <c r="M499" s="156">
        <v>96.774193548387103</v>
      </c>
      <c r="N499" s="149">
        <v>0</v>
      </c>
      <c r="O499" s="156">
        <v>96.774193548387103</v>
      </c>
    </row>
    <row r="500" spans="1:15">
      <c r="A500" s="148" t="s">
        <v>467</v>
      </c>
      <c r="B500" s="148" t="s">
        <v>463</v>
      </c>
      <c r="C500" s="149">
        <v>7</v>
      </c>
      <c r="D500" s="150">
        <v>42387</v>
      </c>
      <c r="E500" s="150">
        <v>42394</v>
      </c>
      <c r="F500" s="148" t="s">
        <v>464</v>
      </c>
      <c r="G500" s="151">
        <v>62</v>
      </c>
      <c r="H500" s="152">
        <v>0</v>
      </c>
      <c r="I500" s="153">
        <v>39</v>
      </c>
      <c r="J500" s="154">
        <v>3</v>
      </c>
      <c r="K500" s="158">
        <v>3</v>
      </c>
      <c r="L500" s="155">
        <v>20</v>
      </c>
      <c r="M500" s="160">
        <v>67.741935483870961</v>
      </c>
      <c r="N500" s="149">
        <v>0</v>
      </c>
      <c r="O500" s="160">
        <v>67.741935483870961</v>
      </c>
    </row>
    <row r="501" spans="1:15">
      <c r="A501" s="148" t="s">
        <v>505</v>
      </c>
      <c r="B501" s="148" t="s">
        <v>463</v>
      </c>
      <c r="C501" s="149">
        <v>7</v>
      </c>
      <c r="D501" s="150">
        <v>42401</v>
      </c>
      <c r="E501" s="150">
        <v>42408</v>
      </c>
      <c r="F501" s="148" t="s">
        <v>464</v>
      </c>
      <c r="G501" s="151">
        <v>62</v>
      </c>
      <c r="H501" s="152">
        <v>12</v>
      </c>
      <c r="I501" s="153">
        <v>37</v>
      </c>
      <c r="J501" s="154">
        <v>4</v>
      </c>
      <c r="K501" s="57"/>
      <c r="L501" s="155">
        <v>9</v>
      </c>
      <c r="M501" s="161">
        <v>85.483870967741936</v>
      </c>
      <c r="N501" s="149">
        <v>0</v>
      </c>
      <c r="O501" s="161">
        <v>85.483870967741936</v>
      </c>
    </row>
    <row r="502" spans="1:15">
      <c r="A502" s="148" t="s">
        <v>470</v>
      </c>
      <c r="B502" s="148" t="s">
        <v>463</v>
      </c>
      <c r="C502" s="149">
        <v>7</v>
      </c>
      <c r="D502" s="150">
        <v>42415</v>
      </c>
      <c r="E502" s="150">
        <v>42422</v>
      </c>
      <c r="F502" s="148" t="s">
        <v>464</v>
      </c>
      <c r="G502" s="151">
        <v>62</v>
      </c>
      <c r="H502" s="152">
        <v>12</v>
      </c>
      <c r="I502" s="153">
        <v>37</v>
      </c>
      <c r="J502" s="154">
        <v>0</v>
      </c>
      <c r="K502" s="158">
        <v>3</v>
      </c>
      <c r="L502" s="155">
        <v>13</v>
      </c>
      <c r="M502" s="159">
        <v>79.032258064516142</v>
      </c>
      <c r="N502" s="149">
        <v>6</v>
      </c>
      <c r="O502" s="161">
        <v>88.709677419354833</v>
      </c>
    </row>
    <row r="503" spans="1:15">
      <c r="A503" s="148" t="s">
        <v>472</v>
      </c>
      <c r="B503" s="148" t="s">
        <v>463</v>
      </c>
      <c r="C503" s="149">
        <v>7</v>
      </c>
      <c r="D503" s="150">
        <v>42429</v>
      </c>
      <c r="E503" s="150">
        <v>42436</v>
      </c>
      <c r="F503" s="148" t="s">
        <v>464</v>
      </c>
      <c r="G503" s="151">
        <v>62</v>
      </c>
      <c r="H503" s="152">
        <v>11</v>
      </c>
      <c r="I503" s="153">
        <v>20</v>
      </c>
      <c r="J503" s="154">
        <v>5</v>
      </c>
      <c r="K503" s="158">
        <v>1</v>
      </c>
      <c r="L503" s="155">
        <v>26</v>
      </c>
      <c r="M503" s="160">
        <v>58.064516129032256</v>
      </c>
      <c r="N503" s="149">
        <v>0</v>
      </c>
      <c r="O503" s="160">
        <v>58.064516129032256</v>
      </c>
    </row>
    <row r="504" spans="1:15">
      <c r="A504" s="148" t="s">
        <v>474</v>
      </c>
      <c r="B504" s="148" t="s">
        <v>463</v>
      </c>
      <c r="C504" s="149">
        <v>7</v>
      </c>
      <c r="D504" s="150">
        <v>42443</v>
      </c>
      <c r="E504" s="150">
        <v>42450</v>
      </c>
      <c r="F504" s="148" t="s">
        <v>464</v>
      </c>
      <c r="G504" s="151">
        <v>62</v>
      </c>
      <c r="H504" s="152">
        <v>6</v>
      </c>
      <c r="I504" s="153">
        <v>12</v>
      </c>
      <c r="J504" s="154">
        <v>0</v>
      </c>
      <c r="K504" s="57"/>
      <c r="L504" s="155">
        <v>44</v>
      </c>
      <c r="M504" s="160">
        <v>29.032258064516128</v>
      </c>
      <c r="N504" s="149">
        <v>0</v>
      </c>
      <c r="O504" s="160">
        <v>29.032258064516128</v>
      </c>
    </row>
    <row r="505" spans="1:15">
      <c r="A505" s="148" t="s">
        <v>476</v>
      </c>
      <c r="B505" s="148" t="s">
        <v>463</v>
      </c>
      <c r="C505" s="149">
        <v>7</v>
      </c>
      <c r="D505" s="150">
        <v>42457</v>
      </c>
      <c r="E505" s="150">
        <v>42464</v>
      </c>
      <c r="F505" s="148" t="s">
        <v>464</v>
      </c>
      <c r="G505" s="151">
        <v>62</v>
      </c>
      <c r="H505" s="152">
        <v>20</v>
      </c>
      <c r="I505" s="153">
        <v>13</v>
      </c>
      <c r="J505" s="154">
        <v>0</v>
      </c>
      <c r="K505" s="57"/>
      <c r="L505" s="155">
        <v>29</v>
      </c>
      <c r="M505" s="160">
        <v>53.225806451612904</v>
      </c>
      <c r="N505" s="149">
        <v>2</v>
      </c>
      <c r="O505" s="160">
        <v>56.451612903225808</v>
      </c>
    </row>
    <row r="506" spans="1:15">
      <c r="A506" s="148" t="s">
        <v>479</v>
      </c>
      <c r="B506" s="148" t="s">
        <v>463</v>
      </c>
      <c r="C506" s="149">
        <v>7</v>
      </c>
      <c r="D506" s="150">
        <v>42471</v>
      </c>
      <c r="E506" s="150">
        <v>42478</v>
      </c>
      <c r="F506" s="148" t="s">
        <v>464</v>
      </c>
      <c r="G506" s="151">
        <v>62</v>
      </c>
      <c r="H506" s="152">
        <v>0</v>
      </c>
      <c r="I506" s="153">
        <v>14</v>
      </c>
      <c r="J506" s="154">
        <v>0</v>
      </c>
      <c r="K506" s="57"/>
      <c r="L506" s="155">
        <v>48</v>
      </c>
      <c r="M506" s="160">
        <v>22.58064516129032</v>
      </c>
      <c r="N506" s="149">
        <v>0</v>
      </c>
      <c r="O506" s="160">
        <v>22.58064516129032</v>
      </c>
    </row>
    <row r="507" spans="1:15">
      <c r="A507" s="148" t="s">
        <v>481</v>
      </c>
      <c r="B507" s="148" t="s">
        <v>463</v>
      </c>
      <c r="C507" s="149">
        <v>7</v>
      </c>
      <c r="D507" s="150">
        <v>42597</v>
      </c>
      <c r="E507" s="150">
        <v>42604</v>
      </c>
      <c r="F507" s="148" t="s">
        <v>464</v>
      </c>
      <c r="G507" s="151">
        <v>62</v>
      </c>
      <c r="H507" s="152">
        <v>0</v>
      </c>
      <c r="I507" s="153">
        <v>2</v>
      </c>
      <c r="J507" s="154">
        <v>0</v>
      </c>
      <c r="K507" s="57"/>
      <c r="L507" s="155">
        <v>60</v>
      </c>
      <c r="M507" s="157">
        <v>3.225806451612903</v>
      </c>
      <c r="N507" s="149">
        <v>0</v>
      </c>
      <c r="O507" s="157">
        <v>3.225806451612903</v>
      </c>
    </row>
    <row r="508" spans="1:15">
      <c r="A508" s="148" t="s">
        <v>482</v>
      </c>
      <c r="B508" s="148" t="s">
        <v>463</v>
      </c>
      <c r="C508" s="149">
        <v>7</v>
      </c>
      <c r="D508" s="150">
        <v>42611</v>
      </c>
      <c r="E508" s="150">
        <v>42618</v>
      </c>
      <c r="F508" s="148" t="s">
        <v>464</v>
      </c>
      <c r="G508" s="151">
        <v>62</v>
      </c>
      <c r="H508" s="152">
        <v>0</v>
      </c>
      <c r="I508" s="153">
        <v>0</v>
      </c>
      <c r="J508" s="154">
        <v>0</v>
      </c>
      <c r="K508" s="57"/>
      <c r="L508" s="155">
        <v>62</v>
      </c>
      <c r="M508" s="157">
        <v>0</v>
      </c>
      <c r="N508" s="57"/>
      <c r="O508" s="57"/>
    </row>
    <row r="509" spans="1:15">
      <c r="A509" s="148" t="s">
        <v>483</v>
      </c>
      <c r="B509" s="148" t="s">
        <v>463</v>
      </c>
      <c r="C509" s="149">
        <v>7</v>
      </c>
      <c r="D509" s="150">
        <v>42625</v>
      </c>
      <c r="E509" s="150">
        <v>42632</v>
      </c>
      <c r="F509" s="148" t="s">
        <v>464</v>
      </c>
      <c r="G509" s="151">
        <v>62</v>
      </c>
      <c r="H509" s="152">
        <v>5</v>
      </c>
      <c r="I509" s="153">
        <v>5</v>
      </c>
      <c r="J509" s="154">
        <v>0</v>
      </c>
      <c r="K509" s="57"/>
      <c r="L509" s="155">
        <v>52</v>
      </c>
      <c r="M509" s="162">
        <v>16.129032258064516</v>
      </c>
      <c r="N509" s="149">
        <v>0</v>
      </c>
      <c r="O509" s="162">
        <v>16.129032258064516</v>
      </c>
    </row>
    <row r="510" spans="1:15">
      <c r="A510" s="148" t="s">
        <v>484</v>
      </c>
      <c r="B510" s="148" t="s">
        <v>463</v>
      </c>
      <c r="C510" s="149">
        <v>7</v>
      </c>
      <c r="D510" s="150">
        <v>42639</v>
      </c>
      <c r="E510" s="150">
        <v>42646</v>
      </c>
      <c r="F510" s="148" t="s">
        <v>464</v>
      </c>
      <c r="G510" s="151">
        <v>62</v>
      </c>
      <c r="H510" s="152">
        <v>0</v>
      </c>
      <c r="I510" s="153">
        <v>1</v>
      </c>
      <c r="J510" s="154">
        <v>0</v>
      </c>
      <c r="K510" s="57"/>
      <c r="L510" s="155">
        <v>61</v>
      </c>
      <c r="M510" s="157">
        <v>1.6129032258064515</v>
      </c>
      <c r="N510" s="149">
        <v>0</v>
      </c>
      <c r="O510" s="157">
        <v>1.6129032258064515</v>
      </c>
    </row>
    <row r="511" spans="1:15">
      <c r="A511" s="148" t="s">
        <v>485</v>
      </c>
      <c r="B511" s="148" t="s">
        <v>463</v>
      </c>
      <c r="C511" s="149">
        <v>7</v>
      </c>
      <c r="D511" s="150">
        <v>42653</v>
      </c>
      <c r="E511" s="150">
        <v>42660</v>
      </c>
      <c r="F511" s="148" t="s">
        <v>464</v>
      </c>
      <c r="G511" s="151">
        <v>62</v>
      </c>
      <c r="H511" s="152">
        <v>0</v>
      </c>
      <c r="I511" s="153">
        <v>4</v>
      </c>
      <c r="J511" s="154">
        <v>3</v>
      </c>
      <c r="K511" s="57"/>
      <c r="L511" s="155">
        <v>55</v>
      </c>
      <c r="M511" s="162">
        <v>11.29032258064516</v>
      </c>
      <c r="N511" s="149">
        <v>0</v>
      </c>
      <c r="O511" s="162">
        <v>11.29032258064516</v>
      </c>
    </row>
    <row r="512" spans="1:15">
      <c r="A512" s="148" t="s">
        <v>486</v>
      </c>
      <c r="B512" s="148" t="s">
        <v>463</v>
      </c>
      <c r="C512" s="149">
        <v>7</v>
      </c>
      <c r="D512" s="150">
        <v>42667</v>
      </c>
      <c r="E512" s="150">
        <v>42674</v>
      </c>
      <c r="F512" s="148" t="s">
        <v>464</v>
      </c>
      <c r="G512" s="151">
        <v>62</v>
      </c>
      <c r="H512" s="152">
        <v>25</v>
      </c>
      <c r="I512" s="153">
        <v>9</v>
      </c>
      <c r="J512" s="154">
        <v>2</v>
      </c>
      <c r="K512" s="158">
        <v>1</v>
      </c>
      <c r="L512" s="155">
        <v>26</v>
      </c>
      <c r="M512" s="160">
        <v>58.064516129032256</v>
      </c>
      <c r="N512" s="149">
        <v>0</v>
      </c>
      <c r="O512" s="160">
        <v>58.064516129032256</v>
      </c>
    </row>
    <row r="513" spans="1:15">
      <c r="A513" s="148" t="s">
        <v>487</v>
      </c>
      <c r="B513" s="148" t="s">
        <v>463</v>
      </c>
      <c r="C513" s="149">
        <v>7</v>
      </c>
      <c r="D513" s="150">
        <v>42681</v>
      </c>
      <c r="E513" s="150">
        <v>42688</v>
      </c>
      <c r="F513" s="148" t="s">
        <v>464</v>
      </c>
      <c r="G513" s="151">
        <v>62</v>
      </c>
      <c r="H513" s="152">
        <v>50</v>
      </c>
      <c r="I513" s="153">
        <v>9</v>
      </c>
      <c r="J513" s="154">
        <v>2</v>
      </c>
      <c r="K513" s="158">
        <v>2</v>
      </c>
      <c r="L513" s="155">
        <v>1</v>
      </c>
      <c r="M513" s="156">
        <v>98.387096774193566</v>
      </c>
      <c r="N513" s="149">
        <v>0</v>
      </c>
      <c r="O513" s="156">
        <v>98.387096774193566</v>
      </c>
    </row>
    <row r="514" spans="1:15">
      <c r="A514" s="148" t="s">
        <v>488</v>
      </c>
      <c r="B514" s="148" t="s">
        <v>463</v>
      </c>
      <c r="C514" s="149">
        <v>7</v>
      </c>
      <c r="D514" s="150">
        <v>42695</v>
      </c>
      <c r="E514" s="150">
        <v>42702</v>
      </c>
      <c r="F514" s="148" t="s">
        <v>464</v>
      </c>
      <c r="G514" s="151">
        <v>62</v>
      </c>
      <c r="H514" s="152">
        <v>16</v>
      </c>
      <c r="I514" s="153">
        <v>9</v>
      </c>
      <c r="J514" s="154">
        <v>1</v>
      </c>
      <c r="K514" s="57"/>
      <c r="L514" s="155">
        <v>36</v>
      </c>
      <c r="M514" s="160">
        <v>41.935483870967744</v>
      </c>
      <c r="N514" s="149">
        <v>5</v>
      </c>
      <c r="O514" s="160">
        <v>50</v>
      </c>
    </row>
    <row r="515" spans="1:15">
      <c r="A515" s="148" t="s">
        <v>489</v>
      </c>
      <c r="B515" s="148" t="s">
        <v>463</v>
      </c>
      <c r="C515" s="149">
        <v>7</v>
      </c>
      <c r="D515" s="150">
        <v>42709</v>
      </c>
      <c r="E515" s="150">
        <v>42716</v>
      </c>
      <c r="F515" s="148" t="s">
        <v>464</v>
      </c>
      <c r="G515" s="151">
        <v>62</v>
      </c>
      <c r="H515" s="152">
        <v>11</v>
      </c>
      <c r="I515" s="153">
        <v>5</v>
      </c>
      <c r="J515" s="154">
        <v>0</v>
      </c>
      <c r="K515" s="57"/>
      <c r="L515" s="155">
        <v>46</v>
      </c>
      <c r="M515" s="160">
        <v>25.806451612903224</v>
      </c>
      <c r="N515" s="149">
        <v>0</v>
      </c>
      <c r="O515" s="160">
        <v>25.806451612903224</v>
      </c>
    </row>
    <row r="516" spans="1:15">
      <c r="A516" s="148" t="s">
        <v>490</v>
      </c>
      <c r="B516" s="148" t="s">
        <v>463</v>
      </c>
      <c r="C516" s="149">
        <v>7</v>
      </c>
      <c r="D516" s="150">
        <v>42723</v>
      </c>
      <c r="E516" s="150">
        <v>42730</v>
      </c>
      <c r="F516" s="148" t="s">
        <v>464</v>
      </c>
      <c r="G516" s="151">
        <v>62</v>
      </c>
      <c r="H516" s="152">
        <v>16</v>
      </c>
      <c r="I516" s="153">
        <v>1</v>
      </c>
      <c r="J516" s="154">
        <v>0</v>
      </c>
      <c r="K516" s="57"/>
      <c r="L516" s="155">
        <v>45</v>
      </c>
      <c r="M516" s="160">
        <v>27.41935483870968</v>
      </c>
      <c r="N516" s="149">
        <v>0</v>
      </c>
      <c r="O516" s="160">
        <v>27.41935483870968</v>
      </c>
    </row>
    <row r="517" spans="1:15">
      <c r="A517" s="148" t="s">
        <v>582</v>
      </c>
      <c r="B517" s="148" t="s">
        <v>463</v>
      </c>
      <c r="C517" s="149">
        <v>7</v>
      </c>
      <c r="D517" s="150">
        <v>42737</v>
      </c>
      <c r="E517" s="150">
        <v>42744</v>
      </c>
      <c r="F517" s="148" t="s">
        <v>464</v>
      </c>
      <c r="G517" s="151">
        <v>62</v>
      </c>
      <c r="H517" s="152">
        <v>0</v>
      </c>
      <c r="I517" s="153">
        <v>2</v>
      </c>
      <c r="J517" s="154">
        <v>0</v>
      </c>
      <c r="K517" s="57"/>
      <c r="L517" s="155">
        <v>60</v>
      </c>
      <c r="M517" s="157">
        <v>3.225806451612903</v>
      </c>
      <c r="N517" s="57"/>
      <c r="O517" s="57"/>
    </row>
    <row r="518" spans="1:15">
      <c r="A518" s="148" t="s">
        <v>583</v>
      </c>
      <c r="B518" s="148" t="s">
        <v>463</v>
      </c>
      <c r="C518" s="149">
        <v>7</v>
      </c>
      <c r="D518" s="150">
        <v>42751</v>
      </c>
      <c r="E518" s="150">
        <v>42758</v>
      </c>
      <c r="F518" s="148" t="s">
        <v>464</v>
      </c>
      <c r="G518" s="151">
        <v>62</v>
      </c>
      <c r="H518" s="152">
        <v>61</v>
      </c>
      <c r="I518" s="153">
        <v>0</v>
      </c>
      <c r="J518" s="154">
        <v>0</v>
      </c>
      <c r="K518" s="57"/>
      <c r="L518" s="155">
        <v>1</v>
      </c>
      <c r="M518" s="156">
        <v>98.387096774193566</v>
      </c>
      <c r="N518" s="149">
        <v>0</v>
      </c>
      <c r="O518" s="156">
        <v>98.387096774193566</v>
      </c>
    </row>
    <row r="519" spans="1:15">
      <c r="A519" s="148" t="s">
        <v>584</v>
      </c>
      <c r="B519" s="148" t="s">
        <v>463</v>
      </c>
      <c r="C519" s="149">
        <v>7</v>
      </c>
      <c r="D519" s="150">
        <v>42765</v>
      </c>
      <c r="E519" s="150">
        <v>42772</v>
      </c>
      <c r="F519" s="148" t="s">
        <v>464</v>
      </c>
      <c r="G519" s="151">
        <v>62</v>
      </c>
      <c r="H519" s="152">
        <v>1</v>
      </c>
      <c r="I519" s="153">
        <v>3</v>
      </c>
      <c r="J519" s="154">
        <v>0</v>
      </c>
      <c r="K519" s="57"/>
      <c r="L519" s="155">
        <v>58</v>
      </c>
      <c r="M519" s="157">
        <v>6.4516129032258061</v>
      </c>
      <c r="N519" s="149">
        <v>0</v>
      </c>
      <c r="O519" s="157">
        <v>6.4516129032258061</v>
      </c>
    </row>
    <row r="520" spans="1:15">
      <c r="A520" s="148" t="s">
        <v>585</v>
      </c>
      <c r="B520" s="148" t="s">
        <v>463</v>
      </c>
      <c r="C520" s="149">
        <v>7</v>
      </c>
      <c r="D520" s="150">
        <v>42779</v>
      </c>
      <c r="E520" s="150">
        <v>42786</v>
      </c>
      <c r="F520" s="148" t="s">
        <v>464</v>
      </c>
      <c r="G520" s="151">
        <v>62</v>
      </c>
      <c r="H520" s="152">
        <v>0</v>
      </c>
      <c r="I520" s="153">
        <v>2</v>
      </c>
      <c r="J520" s="154">
        <v>0</v>
      </c>
      <c r="K520" s="57"/>
      <c r="L520" s="155">
        <v>60</v>
      </c>
      <c r="M520" s="157">
        <v>3.225806451612903</v>
      </c>
      <c r="N520" s="57"/>
      <c r="O520" s="57"/>
    </row>
    <row r="521" spans="1:15">
      <c r="A521" s="148" t="s">
        <v>586</v>
      </c>
      <c r="B521" s="148" t="s">
        <v>463</v>
      </c>
      <c r="C521" s="149">
        <v>7</v>
      </c>
      <c r="D521" s="150">
        <v>42793</v>
      </c>
      <c r="E521" s="150">
        <v>42800</v>
      </c>
      <c r="F521" s="148" t="s">
        <v>464</v>
      </c>
      <c r="G521" s="151">
        <v>62</v>
      </c>
      <c r="H521" s="152">
        <v>0</v>
      </c>
      <c r="I521" s="153">
        <v>1</v>
      </c>
      <c r="J521" s="154">
        <v>0</v>
      </c>
      <c r="K521" s="57"/>
      <c r="L521" s="155">
        <v>61</v>
      </c>
      <c r="M521" s="157">
        <v>1.6129032258064515</v>
      </c>
      <c r="N521" s="57"/>
      <c r="O521" s="57"/>
    </row>
    <row r="522" spans="1:15">
      <c r="A522" s="148" t="s">
        <v>587</v>
      </c>
      <c r="B522" s="148" t="s">
        <v>463</v>
      </c>
      <c r="C522" s="149">
        <v>7</v>
      </c>
      <c r="D522" s="150">
        <v>42807</v>
      </c>
      <c r="E522" s="150">
        <v>42814</v>
      </c>
      <c r="F522" s="148" t="s">
        <v>464</v>
      </c>
      <c r="G522" s="151">
        <v>62</v>
      </c>
      <c r="H522" s="152">
        <v>7</v>
      </c>
      <c r="I522" s="153">
        <v>0</v>
      </c>
      <c r="J522" s="154">
        <v>0</v>
      </c>
      <c r="K522" s="57"/>
      <c r="L522" s="155">
        <v>55</v>
      </c>
      <c r="M522" s="162">
        <v>11.29032258064516</v>
      </c>
      <c r="N522" s="149">
        <v>0</v>
      </c>
      <c r="O522" s="162">
        <v>11.29032258064516</v>
      </c>
    </row>
    <row r="523" spans="1:15">
      <c r="A523" s="148" t="s">
        <v>588</v>
      </c>
      <c r="B523" s="148" t="s">
        <v>463</v>
      </c>
      <c r="C523" s="149">
        <v>7</v>
      </c>
      <c r="D523" s="150">
        <v>42821</v>
      </c>
      <c r="E523" s="150">
        <v>42828</v>
      </c>
      <c r="F523" s="148" t="s">
        <v>464</v>
      </c>
      <c r="G523" s="151">
        <v>62</v>
      </c>
      <c r="H523" s="152">
        <v>0</v>
      </c>
      <c r="I523" s="153">
        <v>1</v>
      </c>
      <c r="J523" s="154">
        <v>0</v>
      </c>
      <c r="K523" s="57"/>
      <c r="L523" s="155">
        <v>61</v>
      </c>
      <c r="M523" s="157">
        <v>1.6129032258064515</v>
      </c>
      <c r="N523" s="57"/>
      <c r="O523" s="57"/>
    </row>
    <row r="524" spans="1:15">
      <c r="A524" s="148" t="s">
        <v>589</v>
      </c>
      <c r="B524" s="148" t="s">
        <v>463</v>
      </c>
      <c r="C524" s="149">
        <v>7</v>
      </c>
      <c r="D524" s="150">
        <v>42835</v>
      </c>
      <c r="E524" s="150">
        <v>42842</v>
      </c>
      <c r="F524" s="148" t="s">
        <v>464</v>
      </c>
      <c r="G524" s="151">
        <v>62</v>
      </c>
      <c r="H524" s="152">
        <v>0</v>
      </c>
      <c r="I524" s="153">
        <v>0</v>
      </c>
      <c r="J524" s="154">
        <v>0</v>
      </c>
      <c r="K524" s="57"/>
      <c r="L524" s="155">
        <v>62</v>
      </c>
      <c r="M524" s="157">
        <v>0</v>
      </c>
      <c r="N524" s="57"/>
      <c r="O524" s="57"/>
    </row>
    <row r="525" spans="1:15">
      <c r="A525" s="148" t="s">
        <v>590</v>
      </c>
      <c r="B525" s="148" t="s">
        <v>463</v>
      </c>
      <c r="C525" s="149">
        <v>7</v>
      </c>
      <c r="D525" s="150">
        <v>42849</v>
      </c>
      <c r="E525" s="150">
        <v>42856</v>
      </c>
      <c r="F525" s="148" t="s">
        <v>464</v>
      </c>
      <c r="G525" s="151">
        <v>62</v>
      </c>
      <c r="H525" s="152">
        <v>0</v>
      </c>
      <c r="I525" s="153">
        <v>0</v>
      </c>
      <c r="J525" s="154">
        <v>0</v>
      </c>
      <c r="K525" s="57"/>
      <c r="L525" s="155">
        <v>62</v>
      </c>
      <c r="M525" s="157">
        <v>0</v>
      </c>
      <c r="N525" s="57"/>
      <c r="O525" s="57"/>
    </row>
    <row r="526" spans="1:15">
      <c r="A526" s="148" t="s">
        <v>465</v>
      </c>
      <c r="B526" s="148" t="s">
        <v>466</v>
      </c>
      <c r="C526" s="149">
        <v>7</v>
      </c>
      <c r="D526" s="150">
        <v>42380</v>
      </c>
      <c r="E526" s="150">
        <v>42387</v>
      </c>
      <c r="F526" s="148" t="s">
        <v>464</v>
      </c>
      <c r="G526" s="151">
        <v>62</v>
      </c>
      <c r="H526" s="152">
        <v>15</v>
      </c>
      <c r="I526" s="153">
        <v>15</v>
      </c>
      <c r="J526" s="154">
        <v>0</v>
      </c>
      <c r="K526" s="57"/>
      <c r="L526" s="155">
        <v>32</v>
      </c>
      <c r="M526" s="160">
        <v>48.387096774193552</v>
      </c>
      <c r="N526" s="149">
        <v>0</v>
      </c>
      <c r="O526" s="160">
        <v>48.387096774193552</v>
      </c>
    </row>
    <row r="527" spans="1:15">
      <c r="A527" s="148" t="s">
        <v>468</v>
      </c>
      <c r="B527" s="148" t="s">
        <v>466</v>
      </c>
      <c r="C527" s="149">
        <v>7</v>
      </c>
      <c r="D527" s="150">
        <v>42394</v>
      </c>
      <c r="E527" s="150">
        <v>42401</v>
      </c>
      <c r="F527" s="148" t="s">
        <v>464</v>
      </c>
      <c r="G527" s="151">
        <v>62</v>
      </c>
      <c r="H527" s="152">
        <v>12</v>
      </c>
      <c r="I527" s="153">
        <v>15</v>
      </c>
      <c r="J527" s="154">
        <v>4</v>
      </c>
      <c r="K527" s="57"/>
      <c r="L527" s="155">
        <v>31</v>
      </c>
      <c r="M527" s="160">
        <v>50</v>
      </c>
      <c r="N527" s="149">
        <v>0</v>
      </c>
      <c r="O527" s="160">
        <v>50</v>
      </c>
    </row>
    <row r="528" spans="1:15">
      <c r="A528" s="148" t="s">
        <v>469</v>
      </c>
      <c r="B528" s="148" t="s">
        <v>466</v>
      </c>
      <c r="C528" s="149">
        <v>7</v>
      </c>
      <c r="D528" s="150">
        <v>42408</v>
      </c>
      <c r="E528" s="150">
        <v>42415</v>
      </c>
      <c r="F528" s="148" t="s">
        <v>464</v>
      </c>
      <c r="G528" s="151">
        <v>62</v>
      </c>
      <c r="H528" s="152">
        <v>3</v>
      </c>
      <c r="I528" s="153">
        <v>11</v>
      </c>
      <c r="J528" s="154">
        <v>1</v>
      </c>
      <c r="K528" s="57"/>
      <c r="L528" s="155">
        <v>47</v>
      </c>
      <c r="M528" s="160">
        <v>24.193548387096776</v>
      </c>
      <c r="N528" s="149">
        <v>0</v>
      </c>
      <c r="O528" s="160">
        <v>24.193548387096776</v>
      </c>
    </row>
    <row r="529" spans="1:15">
      <c r="A529" s="148" t="s">
        <v>471</v>
      </c>
      <c r="B529" s="148" t="s">
        <v>466</v>
      </c>
      <c r="C529" s="149">
        <v>7</v>
      </c>
      <c r="D529" s="150">
        <v>42422</v>
      </c>
      <c r="E529" s="150">
        <v>42429</v>
      </c>
      <c r="F529" s="148" t="s">
        <v>464</v>
      </c>
      <c r="G529" s="151">
        <v>62</v>
      </c>
      <c r="H529" s="152">
        <v>7</v>
      </c>
      <c r="I529" s="153">
        <v>13</v>
      </c>
      <c r="J529" s="154">
        <v>2</v>
      </c>
      <c r="K529" s="57"/>
      <c r="L529" s="155">
        <v>40</v>
      </c>
      <c r="M529" s="160">
        <v>35.483870967741929</v>
      </c>
      <c r="N529" s="149">
        <v>0</v>
      </c>
      <c r="O529" s="160">
        <v>35.483870967741929</v>
      </c>
    </row>
    <row r="530" spans="1:15">
      <c r="A530" s="148" t="s">
        <v>473</v>
      </c>
      <c r="B530" s="148" t="s">
        <v>466</v>
      </c>
      <c r="C530" s="149">
        <v>7</v>
      </c>
      <c r="D530" s="150">
        <v>42436</v>
      </c>
      <c r="E530" s="150">
        <v>42443</v>
      </c>
      <c r="F530" s="148" t="s">
        <v>464</v>
      </c>
      <c r="G530" s="151">
        <v>62</v>
      </c>
      <c r="H530" s="152">
        <v>11</v>
      </c>
      <c r="I530" s="153">
        <v>3</v>
      </c>
      <c r="J530" s="154">
        <v>1</v>
      </c>
      <c r="K530" s="57"/>
      <c r="L530" s="155">
        <v>47</v>
      </c>
      <c r="M530" s="160">
        <v>24.193548387096776</v>
      </c>
      <c r="N530" s="149">
        <v>0</v>
      </c>
      <c r="O530" s="160">
        <v>24.193548387096776</v>
      </c>
    </row>
    <row r="531" spans="1:15">
      <c r="A531" s="148" t="s">
        <v>475</v>
      </c>
      <c r="B531" s="148" t="s">
        <v>466</v>
      </c>
      <c r="C531" s="149">
        <v>7</v>
      </c>
      <c r="D531" s="150">
        <v>42450</v>
      </c>
      <c r="E531" s="150">
        <v>42457</v>
      </c>
      <c r="F531" s="148" t="s">
        <v>464</v>
      </c>
      <c r="G531" s="151">
        <v>62</v>
      </c>
      <c r="H531" s="152">
        <v>11</v>
      </c>
      <c r="I531" s="153">
        <v>8</v>
      </c>
      <c r="J531" s="154">
        <v>0</v>
      </c>
      <c r="K531" s="57"/>
      <c r="L531" s="155">
        <v>43</v>
      </c>
      <c r="M531" s="160">
        <v>30.64516129032258</v>
      </c>
      <c r="N531" s="149">
        <v>0</v>
      </c>
      <c r="O531" s="160">
        <v>30.64516129032258</v>
      </c>
    </row>
    <row r="532" spans="1:15">
      <c r="A532" s="148" t="s">
        <v>478</v>
      </c>
      <c r="B532" s="148" t="s">
        <v>466</v>
      </c>
      <c r="C532" s="149">
        <v>7</v>
      </c>
      <c r="D532" s="150">
        <v>42464</v>
      </c>
      <c r="E532" s="150">
        <v>42471</v>
      </c>
      <c r="F532" s="148" t="s">
        <v>464</v>
      </c>
      <c r="G532" s="151">
        <v>62</v>
      </c>
      <c r="H532" s="152">
        <v>1</v>
      </c>
      <c r="I532" s="153">
        <v>3</v>
      </c>
      <c r="J532" s="154">
        <v>0</v>
      </c>
      <c r="K532" s="57"/>
      <c r="L532" s="155">
        <v>58</v>
      </c>
      <c r="M532" s="157">
        <v>6.4516129032258061</v>
      </c>
      <c r="N532" s="149">
        <v>0</v>
      </c>
      <c r="O532" s="157">
        <v>6.4516129032258061</v>
      </c>
    </row>
    <row r="533" spans="1:15">
      <c r="A533" s="148" t="s">
        <v>480</v>
      </c>
      <c r="B533" s="148" t="s">
        <v>466</v>
      </c>
      <c r="C533" s="149">
        <v>7</v>
      </c>
      <c r="D533" s="150">
        <v>42478</v>
      </c>
      <c r="E533" s="150">
        <v>42485</v>
      </c>
      <c r="F533" s="148" t="s">
        <v>464</v>
      </c>
      <c r="G533" s="151">
        <v>62</v>
      </c>
      <c r="H533" s="152">
        <v>0</v>
      </c>
      <c r="I533" s="153">
        <v>5</v>
      </c>
      <c r="J533" s="154">
        <v>0</v>
      </c>
      <c r="K533" s="57"/>
      <c r="L533" s="155">
        <v>57</v>
      </c>
      <c r="M533" s="157">
        <v>8.064516129032258</v>
      </c>
      <c r="N533" s="149">
        <v>0</v>
      </c>
      <c r="O533" s="157">
        <v>8.064516129032258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O503"/>
  <sheetViews>
    <sheetView workbookViewId="0">
      <selection activeCell="A252" sqref="A252:XFD252"/>
    </sheetView>
  </sheetViews>
  <sheetFormatPr defaultColWidth="8.85546875" defaultRowHeight="15"/>
  <cols>
    <col min="4" max="4" width="12.85546875" customWidth="1"/>
  </cols>
  <sheetData>
    <row r="1" spans="1:15" ht="45">
      <c r="A1" s="165" t="s">
        <v>1</v>
      </c>
      <c r="B1" s="165" t="s">
        <v>2</v>
      </c>
      <c r="C1" s="166" t="s">
        <v>3</v>
      </c>
      <c r="D1" s="166" t="s">
        <v>4</v>
      </c>
      <c r="E1" s="166" t="s">
        <v>5</v>
      </c>
      <c r="F1" s="165" t="s">
        <v>6</v>
      </c>
      <c r="G1" s="166" t="s">
        <v>593</v>
      </c>
      <c r="H1" s="166" t="s">
        <v>594</v>
      </c>
      <c r="I1" s="166" t="s">
        <v>595</v>
      </c>
      <c r="J1" s="166" t="s">
        <v>596</v>
      </c>
      <c r="K1" s="166" t="s">
        <v>597</v>
      </c>
      <c r="L1" s="167" t="s">
        <v>598</v>
      </c>
      <c r="M1" s="168" t="s">
        <v>599</v>
      </c>
      <c r="N1" s="166" t="s">
        <v>715</v>
      </c>
      <c r="O1" s="166" t="s">
        <v>716</v>
      </c>
    </row>
    <row r="2" spans="1:15" hidden="1">
      <c r="A2" s="169" t="s">
        <v>9</v>
      </c>
      <c r="B2" s="169" t="s">
        <v>10</v>
      </c>
      <c r="C2" s="170">
        <v>7</v>
      </c>
      <c r="D2" s="171">
        <v>42453</v>
      </c>
      <c r="E2" s="171">
        <v>42460</v>
      </c>
      <c r="F2" s="169" t="s">
        <v>11</v>
      </c>
      <c r="G2" s="172">
        <v>74</v>
      </c>
      <c r="H2" s="173">
        <v>0</v>
      </c>
      <c r="I2" s="174">
        <v>14</v>
      </c>
      <c r="J2" s="175">
        <v>7</v>
      </c>
      <c r="K2" s="176">
        <v>1</v>
      </c>
      <c r="L2" s="177">
        <v>53</v>
      </c>
      <c r="M2" s="178">
        <v>28.378378378378379</v>
      </c>
      <c r="N2" s="170">
        <v>0</v>
      </c>
      <c r="O2" s="178">
        <v>28.378378378378379</v>
      </c>
    </row>
    <row r="3" spans="1:15" hidden="1">
      <c r="A3" s="169" t="s">
        <v>13</v>
      </c>
      <c r="B3" s="169" t="s">
        <v>10</v>
      </c>
      <c r="C3" s="170">
        <v>7</v>
      </c>
      <c r="D3" s="171">
        <v>42495</v>
      </c>
      <c r="E3" s="171">
        <v>42502</v>
      </c>
      <c r="F3" s="169" t="s">
        <v>11</v>
      </c>
      <c r="G3" s="172">
        <v>74</v>
      </c>
      <c r="H3" s="173">
        <v>15</v>
      </c>
      <c r="I3" s="174">
        <v>30</v>
      </c>
      <c r="J3" s="175">
        <v>3</v>
      </c>
      <c r="K3" s="176">
        <v>2</v>
      </c>
      <c r="L3" s="177">
        <v>26</v>
      </c>
      <c r="M3" s="178">
        <v>64.86486486486487</v>
      </c>
      <c r="N3" s="170">
        <v>14</v>
      </c>
      <c r="O3" s="179">
        <v>83.78378378378379</v>
      </c>
    </row>
    <row r="4" spans="1:15" hidden="1">
      <c r="A4" s="169" t="s">
        <v>14</v>
      </c>
      <c r="B4" s="169" t="s">
        <v>10</v>
      </c>
      <c r="C4" s="170">
        <v>7</v>
      </c>
      <c r="D4" s="171">
        <v>42523</v>
      </c>
      <c r="E4" s="171">
        <v>42530</v>
      </c>
      <c r="F4" s="169" t="s">
        <v>11</v>
      </c>
      <c r="G4" s="172">
        <v>74</v>
      </c>
      <c r="H4" s="173">
        <v>20</v>
      </c>
      <c r="I4" s="174">
        <v>34</v>
      </c>
      <c r="J4" s="175">
        <v>0</v>
      </c>
      <c r="K4" s="176">
        <v>3</v>
      </c>
      <c r="L4" s="177">
        <v>20</v>
      </c>
      <c r="M4" s="180">
        <v>72.972972972972968</v>
      </c>
      <c r="N4" s="170">
        <v>14</v>
      </c>
      <c r="O4" s="181">
        <v>91.891891891891902</v>
      </c>
    </row>
    <row r="5" spans="1:15" hidden="1">
      <c r="A5" s="169" t="s">
        <v>15</v>
      </c>
      <c r="B5" s="169" t="s">
        <v>10</v>
      </c>
      <c r="C5" s="170">
        <v>7</v>
      </c>
      <c r="D5" s="171">
        <v>42551</v>
      </c>
      <c r="E5" s="171">
        <v>42558</v>
      </c>
      <c r="F5" s="169" t="s">
        <v>11</v>
      </c>
      <c r="G5" s="172">
        <v>74</v>
      </c>
      <c r="H5" s="173">
        <v>15</v>
      </c>
      <c r="I5" s="174">
        <v>23</v>
      </c>
      <c r="J5" s="175">
        <v>3</v>
      </c>
      <c r="K5" s="57"/>
      <c r="L5" s="177">
        <v>33</v>
      </c>
      <c r="M5" s="178">
        <v>55.405405405405411</v>
      </c>
      <c r="N5" s="170">
        <v>2</v>
      </c>
      <c r="O5" s="178">
        <v>58.108108108108105</v>
      </c>
    </row>
    <row r="6" spans="1:15" hidden="1">
      <c r="A6" s="169" t="s">
        <v>16</v>
      </c>
      <c r="B6" s="169" t="s">
        <v>10</v>
      </c>
      <c r="C6" s="170">
        <v>7</v>
      </c>
      <c r="D6" s="171">
        <v>42579</v>
      </c>
      <c r="E6" s="171">
        <v>42586</v>
      </c>
      <c r="F6" s="169" t="s">
        <v>11</v>
      </c>
      <c r="G6" s="172">
        <v>74</v>
      </c>
      <c r="H6" s="173">
        <v>3</v>
      </c>
      <c r="I6" s="174">
        <v>20</v>
      </c>
      <c r="J6" s="175">
        <v>1</v>
      </c>
      <c r="K6" s="57"/>
      <c r="L6" s="177">
        <v>50</v>
      </c>
      <c r="M6" s="178">
        <v>32.432432432432435</v>
      </c>
      <c r="N6" s="170">
        <v>0</v>
      </c>
      <c r="O6" s="178">
        <v>32.432432432432435</v>
      </c>
    </row>
    <row r="7" spans="1:15" hidden="1">
      <c r="A7" s="169" t="s">
        <v>17</v>
      </c>
      <c r="B7" s="169" t="s">
        <v>10</v>
      </c>
      <c r="C7" s="170">
        <v>7</v>
      </c>
      <c r="D7" s="171">
        <v>42607</v>
      </c>
      <c r="E7" s="171">
        <v>42614</v>
      </c>
      <c r="F7" s="169" t="s">
        <v>11</v>
      </c>
      <c r="G7" s="172">
        <v>74</v>
      </c>
      <c r="H7" s="173">
        <v>31</v>
      </c>
      <c r="I7" s="174">
        <v>21</v>
      </c>
      <c r="J7" s="175">
        <v>3</v>
      </c>
      <c r="K7" s="176">
        <v>2</v>
      </c>
      <c r="L7" s="177">
        <v>19</v>
      </c>
      <c r="M7" s="180">
        <v>74.324324324324323</v>
      </c>
      <c r="N7" s="170">
        <v>0</v>
      </c>
      <c r="O7" s="180">
        <v>74.324324324324323</v>
      </c>
    </row>
    <row r="8" spans="1:15" hidden="1">
      <c r="A8" s="169" t="s">
        <v>18</v>
      </c>
      <c r="B8" s="169" t="s">
        <v>10</v>
      </c>
      <c r="C8" s="170">
        <v>7</v>
      </c>
      <c r="D8" s="171">
        <v>42635</v>
      </c>
      <c r="E8" s="171">
        <v>42642</v>
      </c>
      <c r="F8" s="169" t="s">
        <v>11</v>
      </c>
      <c r="G8" s="172">
        <v>74</v>
      </c>
      <c r="H8" s="173">
        <v>39</v>
      </c>
      <c r="I8" s="174">
        <v>19</v>
      </c>
      <c r="J8" s="175">
        <v>1</v>
      </c>
      <c r="K8" s="176">
        <v>4</v>
      </c>
      <c r="L8" s="177">
        <v>15</v>
      </c>
      <c r="M8" s="180">
        <v>79.729729729729726</v>
      </c>
      <c r="N8" s="170">
        <v>15</v>
      </c>
      <c r="O8" s="181">
        <v>100</v>
      </c>
    </row>
    <row r="9" spans="1:15" hidden="1">
      <c r="A9" s="169" t="s">
        <v>19</v>
      </c>
      <c r="B9" s="169" t="s">
        <v>10</v>
      </c>
      <c r="C9" s="170">
        <v>7</v>
      </c>
      <c r="D9" s="171">
        <v>42663</v>
      </c>
      <c r="E9" s="171">
        <v>42670</v>
      </c>
      <c r="F9" s="169" t="s">
        <v>11</v>
      </c>
      <c r="G9" s="172">
        <v>74</v>
      </c>
      <c r="H9" s="173">
        <v>7</v>
      </c>
      <c r="I9" s="174">
        <v>21</v>
      </c>
      <c r="J9" s="175">
        <v>1</v>
      </c>
      <c r="K9" s="57"/>
      <c r="L9" s="177">
        <v>45</v>
      </c>
      <c r="M9" s="178">
        <v>39.189189189189186</v>
      </c>
      <c r="N9" s="170">
        <v>0</v>
      </c>
      <c r="O9" s="178">
        <v>39.189189189189186</v>
      </c>
    </row>
    <row r="10" spans="1:15" hidden="1">
      <c r="A10" s="169" t="s">
        <v>20</v>
      </c>
      <c r="B10" s="169" t="s">
        <v>10</v>
      </c>
      <c r="C10" s="170">
        <v>7</v>
      </c>
      <c r="D10" s="171">
        <v>42677</v>
      </c>
      <c r="E10" s="171">
        <v>42684</v>
      </c>
      <c r="F10" s="169" t="s">
        <v>11</v>
      </c>
      <c r="G10" s="172">
        <v>74</v>
      </c>
      <c r="H10" s="173">
        <v>0</v>
      </c>
      <c r="I10" s="174">
        <v>1</v>
      </c>
      <c r="J10" s="175">
        <v>1</v>
      </c>
      <c r="K10" s="57"/>
      <c r="L10" s="177">
        <v>72</v>
      </c>
      <c r="M10" s="182">
        <v>2.7027027027027026</v>
      </c>
      <c r="N10" s="170">
        <v>0</v>
      </c>
      <c r="O10" s="182">
        <v>2.7027027027027026</v>
      </c>
    </row>
    <row r="11" spans="1:15" hidden="1">
      <c r="A11" s="169" t="s">
        <v>540</v>
      </c>
      <c r="B11" s="169" t="s">
        <v>23</v>
      </c>
      <c r="C11" s="170">
        <v>7</v>
      </c>
      <c r="D11" s="171">
        <v>42695</v>
      </c>
      <c r="E11" s="171">
        <v>42702</v>
      </c>
      <c r="F11" s="169" t="s">
        <v>11</v>
      </c>
      <c r="G11" s="172">
        <v>82</v>
      </c>
      <c r="H11" s="173">
        <v>0</v>
      </c>
      <c r="I11" s="174">
        <v>1</v>
      </c>
      <c r="J11" s="175">
        <v>0</v>
      </c>
      <c r="K11" s="57"/>
      <c r="L11" s="177">
        <v>81</v>
      </c>
      <c r="M11" s="182">
        <v>1.2195121951219512</v>
      </c>
      <c r="N11" s="57"/>
      <c r="O11" s="57"/>
    </row>
    <row r="12" spans="1:15" hidden="1">
      <c r="A12" s="169" t="s">
        <v>155</v>
      </c>
      <c r="B12" s="169" t="s">
        <v>23</v>
      </c>
      <c r="C12" s="170">
        <v>14</v>
      </c>
      <c r="D12" s="171">
        <v>42723</v>
      </c>
      <c r="E12" s="171">
        <v>42737</v>
      </c>
      <c r="F12" s="169" t="s">
        <v>156</v>
      </c>
      <c r="G12" s="172">
        <v>0</v>
      </c>
      <c r="H12" s="173">
        <v>0</v>
      </c>
      <c r="I12" s="174">
        <v>1</v>
      </c>
      <c r="J12" s="175">
        <v>0</v>
      </c>
      <c r="K12" s="57"/>
      <c r="L12" s="177">
        <v>0</v>
      </c>
      <c r="M12" s="182">
        <v>0</v>
      </c>
      <c r="N12" s="57"/>
      <c r="O12" s="182">
        <v>0</v>
      </c>
    </row>
    <row r="13" spans="1:15" hidden="1">
      <c r="A13" s="169" t="s">
        <v>430</v>
      </c>
      <c r="B13" s="169" t="s">
        <v>30</v>
      </c>
      <c r="C13" s="170">
        <v>7</v>
      </c>
      <c r="D13" s="171">
        <v>42456</v>
      </c>
      <c r="E13" s="171">
        <v>42463</v>
      </c>
      <c r="F13" s="169" t="s">
        <v>431</v>
      </c>
      <c r="G13" s="172">
        <v>82</v>
      </c>
      <c r="H13" s="173">
        <v>4</v>
      </c>
      <c r="I13" s="174">
        <v>20</v>
      </c>
      <c r="J13" s="175">
        <v>10</v>
      </c>
      <c r="K13" s="57"/>
      <c r="L13" s="177">
        <v>48</v>
      </c>
      <c r="M13" s="178">
        <v>41.463414634146339</v>
      </c>
      <c r="N13" s="170">
        <v>2</v>
      </c>
      <c r="O13" s="178">
        <v>43.90243902439024</v>
      </c>
    </row>
    <row r="14" spans="1:15" hidden="1">
      <c r="A14" s="169" t="s">
        <v>433</v>
      </c>
      <c r="B14" s="169" t="s">
        <v>30</v>
      </c>
      <c r="C14" s="170">
        <v>7</v>
      </c>
      <c r="D14" s="171">
        <v>42463</v>
      </c>
      <c r="E14" s="171">
        <v>42470</v>
      </c>
      <c r="F14" s="169" t="s">
        <v>431</v>
      </c>
      <c r="G14" s="172">
        <v>82</v>
      </c>
      <c r="H14" s="173">
        <v>21</v>
      </c>
      <c r="I14" s="174">
        <v>13</v>
      </c>
      <c r="J14" s="175">
        <v>0</v>
      </c>
      <c r="K14" s="57"/>
      <c r="L14" s="177">
        <v>48</v>
      </c>
      <c r="M14" s="178">
        <v>41.463414634146339</v>
      </c>
      <c r="N14" s="170">
        <v>1</v>
      </c>
      <c r="O14" s="178">
        <v>42.68292682926829</v>
      </c>
    </row>
    <row r="15" spans="1:15" hidden="1">
      <c r="A15" s="169" t="s">
        <v>36</v>
      </c>
      <c r="B15" s="169" t="s">
        <v>23</v>
      </c>
      <c r="C15" s="170">
        <v>7</v>
      </c>
      <c r="D15" s="171">
        <v>42709</v>
      </c>
      <c r="E15" s="171">
        <v>42716</v>
      </c>
      <c r="F15" s="169" t="s">
        <v>24</v>
      </c>
      <c r="G15" s="172">
        <v>82</v>
      </c>
      <c r="H15" s="173">
        <v>18</v>
      </c>
      <c r="I15" s="174">
        <v>1</v>
      </c>
      <c r="J15" s="175">
        <v>0</v>
      </c>
      <c r="K15" s="57"/>
      <c r="L15" s="177">
        <v>63</v>
      </c>
      <c r="M15" s="178">
        <v>23.170731707317074</v>
      </c>
      <c r="N15" s="170">
        <v>2</v>
      </c>
      <c r="O15" s="178">
        <v>25.609756097560975</v>
      </c>
    </row>
    <row r="16" spans="1:15">
      <c r="A16" s="169" t="s">
        <v>435</v>
      </c>
      <c r="B16" s="169" t="s">
        <v>28</v>
      </c>
      <c r="C16" s="170">
        <v>7</v>
      </c>
      <c r="D16" s="171">
        <v>42467</v>
      </c>
      <c r="E16" s="171">
        <v>42474</v>
      </c>
      <c r="F16" s="169" t="s">
        <v>431</v>
      </c>
      <c r="G16" s="172">
        <v>79</v>
      </c>
      <c r="H16" s="173">
        <v>12</v>
      </c>
      <c r="I16" s="174">
        <v>32</v>
      </c>
      <c r="J16" s="175">
        <v>16</v>
      </c>
      <c r="K16" s="57"/>
      <c r="L16" s="177">
        <v>19</v>
      </c>
      <c r="M16" s="180">
        <v>75.949367088607602</v>
      </c>
      <c r="N16" s="170">
        <v>2</v>
      </c>
      <c r="O16" s="180">
        <v>78.481012658227854</v>
      </c>
    </row>
    <row r="17" spans="1:15">
      <c r="A17" s="169" t="s">
        <v>440</v>
      </c>
      <c r="B17" s="169" t="s">
        <v>28</v>
      </c>
      <c r="C17" s="170">
        <v>7</v>
      </c>
      <c r="D17" s="171">
        <v>42474</v>
      </c>
      <c r="E17" s="171">
        <v>42481</v>
      </c>
      <c r="F17" s="169" t="s">
        <v>431</v>
      </c>
      <c r="G17" s="172">
        <v>79</v>
      </c>
      <c r="H17" s="173">
        <v>13</v>
      </c>
      <c r="I17" s="174">
        <v>24</v>
      </c>
      <c r="J17" s="175">
        <v>4</v>
      </c>
      <c r="K17" s="57"/>
      <c r="L17" s="177">
        <v>38</v>
      </c>
      <c r="M17" s="178">
        <v>51.898734177215189</v>
      </c>
      <c r="N17" s="170">
        <v>0</v>
      </c>
      <c r="O17" s="178">
        <v>51.898734177215189</v>
      </c>
    </row>
    <row r="18" spans="1:15" hidden="1">
      <c r="A18" s="169" t="s">
        <v>25</v>
      </c>
      <c r="B18" s="169" t="s">
        <v>26</v>
      </c>
      <c r="C18" s="170">
        <v>7</v>
      </c>
      <c r="D18" s="171">
        <v>42698</v>
      </c>
      <c r="E18" s="171">
        <v>42705</v>
      </c>
      <c r="F18" s="169" t="s">
        <v>24</v>
      </c>
      <c r="G18" s="172">
        <v>79</v>
      </c>
      <c r="H18" s="173">
        <v>1</v>
      </c>
      <c r="I18" s="174">
        <v>3</v>
      </c>
      <c r="J18" s="175">
        <v>0</v>
      </c>
      <c r="K18" s="57"/>
      <c r="L18" s="177">
        <v>75</v>
      </c>
      <c r="M18" s="182">
        <v>5.0632911392405076</v>
      </c>
      <c r="N18" s="170">
        <v>0</v>
      </c>
      <c r="O18" s="182">
        <v>5.0632911392405076</v>
      </c>
    </row>
    <row r="19" spans="1:15" hidden="1">
      <c r="A19" s="169" t="s">
        <v>438</v>
      </c>
      <c r="B19" s="169" t="s">
        <v>30</v>
      </c>
      <c r="C19" s="170">
        <v>7</v>
      </c>
      <c r="D19" s="171">
        <v>42470</v>
      </c>
      <c r="E19" s="171">
        <v>42477</v>
      </c>
      <c r="F19" s="169" t="s">
        <v>431</v>
      </c>
      <c r="G19" s="172">
        <v>82</v>
      </c>
      <c r="H19" s="173">
        <v>12</v>
      </c>
      <c r="I19" s="174">
        <v>28</v>
      </c>
      <c r="J19" s="175">
        <v>6</v>
      </c>
      <c r="K19" s="57"/>
      <c r="L19" s="177">
        <v>36</v>
      </c>
      <c r="M19" s="178">
        <v>56.09756097560976</v>
      </c>
      <c r="N19" s="170">
        <v>1</v>
      </c>
      <c r="O19" s="178">
        <v>57.31707317073171</v>
      </c>
    </row>
    <row r="20" spans="1:15" hidden="1">
      <c r="A20" s="169" t="s">
        <v>442</v>
      </c>
      <c r="B20" s="169" t="s">
        <v>30</v>
      </c>
      <c r="C20" s="170">
        <v>7</v>
      </c>
      <c r="D20" s="171">
        <v>42477</v>
      </c>
      <c r="E20" s="171">
        <v>42484</v>
      </c>
      <c r="F20" s="169" t="s">
        <v>431</v>
      </c>
      <c r="G20" s="172">
        <v>82</v>
      </c>
      <c r="H20" s="173">
        <v>3</v>
      </c>
      <c r="I20" s="174">
        <v>52</v>
      </c>
      <c r="J20" s="175">
        <v>2</v>
      </c>
      <c r="K20" s="57"/>
      <c r="L20" s="177">
        <v>25</v>
      </c>
      <c r="M20" s="178">
        <v>69.512195121951223</v>
      </c>
      <c r="N20" s="170">
        <v>0</v>
      </c>
      <c r="O20" s="178">
        <v>69.512195121951223</v>
      </c>
    </row>
    <row r="21" spans="1:15" hidden="1">
      <c r="A21" s="169" t="s">
        <v>31</v>
      </c>
      <c r="B21" s="169" t="s">
        <v>23</v>
      </c>
      <c r="C21" s="170">
        <v>7</v>
      </c>
      <c r="D21" s="171">
        <v>42702</v>
      </c>
      <c r="E21" s="171">
        <v>42709</v>
      </c>
      <c r="F21" s="169" t="s">
        <v>32</v>
      </c>
      <c r="G21" s="172">
        <v>82</v>
      </c>
      <c r="H21" s="173">
        <v>14</v>
      </c>
      <c r="I21" s="174">
        <v>6</v>
      </c>
      <c r="J21" s="175">
        <v>0</v>
      </c>
      <c r="K21" s="57"/>
      <c r="L21" s="177">
        <v>62</v>
      </c>
      <c r="M21" s="178">
        <v>24.390243902439025</v>
      </c>
      <c r="N21" s="170">
        <v>4</v>
      </c>
      <c r="O21" s="178">
        <v>29.268292682926827</v>
      </c>
    </row>
    <row r="22" spans="1:15" hidden="1">
      <c r="A22" s="169" t="s">
        <v>40</v>
      </c>
      <c r="B22" s="169" t="s">
        <v>23</v>
      </c>
      <c r="C22" s="170">
        <v>7</v>
      </c>
      <c r="D22" s="171">
        <v>42716</v>
      </c>
      <c r="E22" s="171">
        <v>42723</v>
      </c>
      <c r="F22" s="169" t="s">
        <v>32</v>
      </c>
      <c r="G22" s="172">
        <v>82</v>
      </c>
      <c r="H22" s="173">
        <v>0</v>
      </c>
      <c r="I22" s="174">
        <v>2</v>
      </c>
      <c r="J22" s="175">
        <v>4</v>
      </c>
      <c r="K22" s="57"/>
      <c r="L22" s="177">
        <v>76</v>
      </c>
      <c r="M22" s="182">
        <v>7.3170731707317067</v>
      </c>
      <c r="N22" s="170">
        <v>0</v>
      </c>
      <c r="O22" s="182">
        <v>7.3170731707317067</v>
      </c>
    </row>
    <row r="23" spans="1:15">
      <c r="A23" s="169" t="s">
        <v>186</v>
      </c>
      <c r="B23" s="169" t="s">
        <v>28</v>
      </c>
      <c r="C23" s="170">
        <v>7</v>
      </c>
      <c r="D23" s="171">
        <v>42643</v>
      </c>
      <c r="E23" s="171">
        <v>42650</v>
      </c>
      <c r="F23" s="169" t="s">
        <v>47</v>
      </c>
      <c r="G23" s="172">
        <v>79</v>
      </c>
      <c r="H23" s="173">
        <v>7</v>
      </c>
      <c r="I23" s="174">
        <v>3</v>
      </c>
      <c r="J23" s="175">
        <v>1</v>
      </c>
      <c r="K23" s="57"/>
      <c r="L23" s="177">
        <v>68</v>
      </c>
      <c r="M23" s="183">
        <v>13.924050632911392</v>
      </c>
      <c r="N23" s="170">
        <v>0</v>
      </c>
      <c r="O23" s="183">
        <v>13.924050632911392</v>
      </c>
    </row>
    <row r="24" spans="1:15">
      <c r="A24" s="169" t="s">
        <v>415</v>
      </c>
      <c r="B24" s="169" t="s">
        <v>28</v>
      </c>
      <c r="C24" s="170">
        <v>7</v>
      </c>
      <c r="D24" s="171">
        <v>42650</v>
      </c>
      <c r="E24" s="171">
        <v>42657</v>
      </c>
      <c r="F24" s="169" t="s">
        <v>201</v>
      </c>
      <c r="G24" s="172">
        <v>79</v>
      </c>
      <c r="H24" s="173">
        <v>28</v>
      </c>
      <c r="I24" s="174">
        <v>14</v>
      </c>
      <c r="J24" s="175">
        <v>4</v>
      </c>
      <c r="K24" s="57"/>
      <c r="L24" s="177">
        <v>33</v>
      </c>
      <c r="M24" s="178">
        <v>58.22784810126582</v>
      </c>
      <c r="N24" s="170">
        <v>0</v>
      </c>
      <c r="O24" s="178">
        <v>58.22784810126582</v>
      </c>
    </row>
    <row r="25" spans="1:15" hidden="1">
      <c r="A25" s="169" t="s">
        <v>33</v>
      </c>
      <c r="B25" s="169" t="s">
        <v>26</v>
      </c>
      <c r="C25" s="170">
        <v>7</v>
      </c>
      <c r="D25" s="171">
        <v>42705</v>
      </c>
      <c r="E25" s="171">
        <v>42712</v>
      </c>
      <c r="F25" s="169" t="s">
        <v>32</v>
      </c>
      <c r="G25" s="172">
        <v>79</v>
      </c>
      <c r="H25" s="173">
        <v>16</v>
      </c>
      <c r="I25" s="174">
        <v>10</v>
      </c>
      <c r="J25" s="175">
        <v>2</v>
      </c>
      <c r="K25" s="57"/>
      <c r="L25" s="177">
        <v>51</v>
      </c>
      <c r="M25" s="178">
        <v>35.443037974683541</v>
      </c>
      <c r="N25" s="170">
        <v>3</v>
      </c>
      <c r="O25" s="178">
        <v>39.240506329113927</v>
      </c>
    </row>
    <row r="26" spans="1:15" hidden="1">
      <c r="A26" s="169" t="s">
        <v>44</v>
      </c>
      <c r="B26" s="169" t="s">
        <v>23</v>
      </c>
      <c r="C26" s="170">
        <v>7</v>
      </c>
      <c r="D26" s="171">
        <v>42723</v>
      </c>
      <c r="E26" s="171">
        <v>42730</v>
      </c>
      <c r="F26" s="169" t="s">
        <v>45</v>
      </c>
      <c r="G26" s="172">
        <v>82</v>
      </c>
      <c r="H26" s="173">
        <v>0</v>
      </c>
      <c r="I26" s="174">
        <v>0</v>
      </c>
      <c r="J26" s="175">
        <v>1</v>
      </c>
      <c r="K26" s="57"/>
      <c r="L26" s="177">
        <v>81</v>
      </c>
      <c r="M26" s="182">
        <v>1.2195121951219512</v>
      </c>
      <c r="N26" s="57"/>
      <c r="O26" s="57"/>
    </row>
    <row r="27" spans="1:15" hidden="1">
      <c r="A27" s="169" t="s">
        <v>494</v>
      </c>
      <c r="B27" s="169" t="s">
        <v>492</v>
      </c>
      <c r="C27" s="170">
        <v>4</v>
      </c>
      <c r="D27" s="171">
        <v>42471</v>
      </c>
      <c r="E27" s="171">
        <v>42475</v>
      </c>
      <c r="F27" s="169" t="s">
        <v>707</v>
      </c>
      <c r="G27" s="172">
        <v>14</v>
      </c>
      <c r="H27" s="173">
        <v>0</v>
      </c>
      <c r="I27" s="174">
        <v>6</v>
      </c>
      <c r="J27" s="175">
        <v>1</v>
      </c>
      <c r="K27" s="57"/>
      <c r="L27" s="177">
        <v>7</v>
      </c>
      <c r="M27" s="178">
        <v>50</v>
      </c>
      <c r="N27" s="57"/>
      <c r="O27" s="57"/>
    </row>
    <row r="28" spans="1:15" hidden="1">
      <c r="A28" s="169" t="s">
        <v>495</v>
      </c>
      <c r="B28" s="169" t="s">
        <v>492</v>
      </c>
      <c r="C28" s="170">
        <v>4</v>
      </c>
      <c r="D28" s="171">
        <v>42499</v>
      </c>
      <c r="E28" s="171">
        <v>42503</v>
      </c>
      <c r="F28" s="169" t="s">
        <v>707</v>
      </c>
      <c r="G28" s="172">
        <v>14</v>
      </c>
      <c r="H28" s="173">
        <v>0</v>
      </c>
      <c r="I28" s="174">
        <v>5</v>
      </c>
      <c r="J28" s="175">
        <v>0</v>
      </c>
      <c r="K28" s="57"/>
      <c r="L28" s="177">
        <v>9</v>
      </c>
      <c r="M28" s="178">
        <v>35.714285714285715</v>
      </c>
      <c r="N28" s="57"/>
      <c r="O28" s="57"/>
    </row>
    <row r="29" spans="1:15" hidden="1">
      <c r="A29" s="169" t="s">
        <v>496</v>
      </c>
      <c r="B29" s="169" t="s">
        <v>492</v>
      </c>
      <c r="C29" s="170">
        <v>4</v>
      </c>
      <c r="D29" s="171">
        <v>42513</v>
      </c>
      <c r="E29" s="171">
        <v>42517</v>
      </c>
      <c r="F29" s="169" t="s">
        <v>707</v>
      </c>
      <c r="G29" s="172">
        <v>14</v>
      </c>
      <c r="H29" s="173">
        <v>0</v>
      </c>
      <c r="I29" s="174">
        <v>3</v>
      </c>
      <c r="J29" s="175">
        <v>0</v>
      </c>
      <c r="K29" s="57"/>
      <c r="L29" s="177">
        <v>11</v>
      </c>
      <c r="M29" s="178">
        <v>21.428571428571427</v>
      </c>
      <c r="N29" s="57"/>
      <c r="O29" s="57"/>
    </row>
    <row r="30" spans="1:15" hidden="1">
      <c r="A30" s="169" t="s">
        <v>497</v>
      </c>
      <c r="B30" s="169" t="s">
        <v>492</v>
      </c>
      <c r="C30" s="170">
        <v>4</v>
      </c>
      <c r="D30" s="171">
        <v>42541</v>
      </c>
      <c r="E30" s="171">
        <v>42545</v>
      </c>
      <c r="F30" s="169" t="s">
        <v>707</v>
      </c>
      <c r="G30" s="172">
        <v>14</v>
      </c>
      <c r="H30" s="173">
        <v>0</v>
      </c>
      <c r="I30" s="174">
        <v>4</v>
      </c>
      <c r="J30" s="175">
        <v>1</v>
      </c>
      <c r="K30" s="57"/>
      <c r="L30" s="177">
        <v>9</v>
      </c>
      <c r="M30" s="178">
        <v>35.714285714285715</v>
      </c>
      <c r="N30" s="57"/>
      <c r="O30" s="57"/>
    </row>
    <row r="31" spans="1:15" hidden="1">
      <c r="A31" s="169" t="s">
        <v>498</v>
      </c>
      <c r="B31" s="169" t="s">
        <v>492</v>
      </c>
      <c r="C31" s="170">
        <v>4</v>
      </c>
      <c r="D31" s="171">
        <v>42562</v>
      </c>
      <c r="E31" s="171">
        <v>42566</v>
      </c>
      <c r="F31" s="169" t="s">
        <v>707</v>
      </c>
      <c r="G31" s="172">
        <v>14</v>
      </c>
      <c r="H31" s="173">
        <v>0</v>
      </c>
      <c r="I31" s="174">
        <v>0</v>
      </c>
      <c r="J31" s="175">
        <v>0</v>
      </c>
      <c r="K31" s="57"/>
      <c r="L31" s="177">
        <v>14</v>
      </c>
      <c r="M31" s="182">
        <v>0</v>
      </c>
      <c r="N31" s="170">
        <v>0</v>
      </c>
      <c r="O31" s="182">
        <v>0</v>
      </c>
    </row>
    <row r="32" spans="1:15" hidden="1">
      <c r="A32" s="169" t="s">
        <v>499</v>
      </c>
      <c r="B32" s="169" t="s">
        <v>492</v>
      </c>
      <c r="C32" s="170">
        <v>4</v>
      </c>
      <c r="D32" s="171">
        <v>42590</v>
      </c>
      <c r="E32" s="171">
        <v>42594</v>
      </c>
      <c r="F32" s="169" t="s">
        <v>707</v>
      </c>
      <c r="G32" s="172">
        <v>14</v>
      </c>
      <c r="H32" s="173">
        <v>2</v>
      </c>
      <c r="I32" s="174">
        <v>5</v>
      </c>
      <c r="J32" s="175">
        <v>1</v>
      </c>
      <c r="K32" s="57"/>
      <c r="L32" s="177">
        <v>6</v>
      </c>
      <c r="M32" s="178">
        <v>57.142857142857146</v>
      </c>
      <c r="N32" s="170">
        <v>1</v>
      </c>
      <c r="O32" s="178">
        <v>64.285714285714292</v>
      </c>
    </row>
    <row r="33" spans="1:15" hidden="1">
      <c r="A33" s="169" t="s">
        <v>500</v>
      </c>
      <c r="B33" s="169" t="s">
        <v>492</v>
      </c>
      <c r="C33" s="170">
        <v>4</v>
      </c>
      <c r="D33" s="171">
        <v>42604</v>
      </c>
      <c r="E33" s="171">
        <v>42608</v>
      </c>
      <c r="F33" s="169" t="s">
        <v>707</v>
      </c>
      <c r="G33" s="172">
        <v>14</v>
      </c>
      <c r="H33" s="173">
        <v>0</v>
      </c>
      <c r="I33" s="174">
        <v>6</v>
      </c>
      <c r="J33" s="175">
        <v>0</v>
      </c>
      <c r="K33" s="57"/>
      <c r="L33" s="177">
        <v>8</v>
      </c>
      <c r="M33" s="178">
        <v>42.857142857142854</v>
      </c>
      <c r="N33" s="57"/>
      <c r="O33" s="57"/>
    </row>
    <row r="34" spans="1:15" hidden="1">
      <c r="A34" s="169" t="s">
        <v>501</v>
      </c>
      <c r="B34" s="169" t="s">
        <v>492</v>
      </c>
      <c r="C34" s="170">
        <v>4</v>
      </c>
      <c r="D34" s="171">
        <v>42632</v>
      </c>
      <c r="E34" s="171">
        <v>42636</v>
      </c>
      <c r="F34" s="169" t="s">
        <v>707</v>
      </c>
      <c r="G34" s="172">
        <v>14</v>
      </c>
      <c r="H34" s="173">
        <v>0</v>
      </c>
      <c r="I34" s="174">
        <v>5</v>
      </c>
      <c r="J34" s="175">
        <v>1</v>
      </c>
      <c r="K34" s="57"/>
      <c r="L34" s="177">
        <v>8</v>
      </c>
      <c r="M34" s="178">
        <v>42.857142857142854</v>
      </c>
      <c r="N34" s="57"/>
      <c r="O34" s="57"/>
    </row>
    <row r="35" spans="1:15" hidden="1">
      <c r="A35" s="169" t="s">
        <v>502</v>
      </c>
      <c r="B35" s="169" t="s">
        <v>492</v>
      </c>
      <c r="C35" s="170">
        <v>4</v>
      </c>
      <c r="D35" s="171">
        <v>42646</v>
      </c>
      <c r="E35" s="171">
        <v>42650</v>
      </c>
      <c r="F35" s="169" t="s">
        <v>707</v>
      </c>
      <c r="G35" s="172">
        <v>14</v>
      </c>
      <c r="H35" s="173">
        <v>0</v>
      </c>
      <c r="I35" s="174">
        <v>2</v>
      </c>
      <c r="J35" s="175">
        <v>0</v>
      </c>
      <c r="K35" s="57"/>
      <c r="L35" s="177">
        <v>12</v>
      </c>
      <c r="M35" s="183">
        <v>14.285714285714286</v>
      </c>
      <c r="N35" s="57"/>
      <c r="O35" s="57"/>
    </row>
    <row r="36" spans="1:15" hidden="1">
      <c r="A36" s="169" t="s">
        <v>503</v>
      </c>
      <c r="B36" s="169" t="s">
        <v>492</v>
      </c>
      <c r="C36" s="170">
        <v>4</v>
      </c>
      <c r="D36" s="171">
        <v>42660</v>
      </c>
      <c r="E36" s="171">
        <v>42664</v>
      </c>
      <c r="F36" s="169" t="s">
        <v>707</v>
      </c>
      <c r="G36" s="172">
        <v>14</v>
      </c>
      <c r="H36" s="173">
        <v>0</v>
      </c>
      <c r="I36" s="174">
        <v>5</v>
      </c>
      <c r="J36" s="175">
        <v>1</v>
      </c>
      <c r="K36" s="57"/>
      <c r="L36" s="177">
        <v>8</v>
      </c>
      <c r="M36" s="178">
        <v>42.857142857142854</v>
      </c>
      <c r="N36" s="170">
        <v>0</v>
      </c>
      <c r="O36" s="178">
        <v>42.857142857142854</v>
      </c>
    </row>
    <row r="37" spans="1:15" hidden="1">
      <c r="A37" s="169" t="s">
        <v>504</v>
      </c>
      <c r="B37" s="169" t="s">
        <v>492</v>
      </c>
      <c r="C37" s="170">
        <v>4</v>
      </c>
      <c r="D37" s="171">
        <v>42681</v>
      </c>
      <c r="E37" s="171">
        <v>42685</v>
      </c>
      <c r="F37" s="169" t="s">
        <v>707</v>
      </c>
      <c r="G37" s="172">
        <v>14</v>
      </c>
      <c r="H37" s="173">
        <v>0</v>
      </c>
      <c r="I37" s="174">
        <v>0</v>
      </c>
      <c r="J37" s="175">
        <v>0</v>
      </c>
      <c r="K37" s="57"/>
      <c r="L37" s="177">
        <v>14</v>
      </c>
      <c r="M37" s="182">
        <v>0</v>
      </c>
      <c r="N37" s="57"/>
      <c r="O37" s="57"/>
    </row>
    <row r="38" spans="1:15" hidden="1">
      <c r="A38" s="184" t="s">
        <v>312</v>
      </c>
      <c r="B38" s="169" t="s">
        <v>49</v>
      </c>
      <c r="C38" s="170">
        <v>7</v>
      </c>
      <c r="D38" s="171">
        <v>42459</v>
      </c>
      <c r="E38" s="171">
        <v>42466</v>
      </c>
      <c r="F38" s="169" t="s">
        <v>50</v>
      </c>
      <c r="G38" s="172">
        <v>82</v>
      </c>
      <c r="H38" s="173">
        <v>36</v>
      </c>
      <c r="I38" s="174">
        <v>39</v>
      </c>
      <c r="J38" s="175">
        <v>0</v>
      </c>
      <c r="K38" s="176">
        <v>1</v>
      </c>
      <c r="L38" s="177">
        <v>7</v>
      </c>
      <c r="M38" s="181">
        <v>91.463414634146332</v>
      </c>
      <c r="N38" s="170">
        <v>0</v>
      </c>
      <c r="O38" s="181">
        <v>91.463414634146332</v>
      </c>
    </row>
    <row r="39" spans="1:15" hidden="1">
      <c r="A39" s="184" t="s">
        <v>317</v>
      </c>
      <c r="B39" s="169" t="s">
        <v>49</v>
      </c>
      <c r="C39" s="170">
        <v>7</v>
      </c>
      <c r="D39" s="171">
        <v>42473</v>
      </c>
      <c r="E39" s="171">
        <v>42480</v>
      </c>
      <c r="F39" s="169" t="s">
        <v>50</v>
      </c>
      <c r="G39" s="172">
        <v>82</v>
      </c>
      <c r="H39" s="173">
        <v>51</v>
      </c>
      <c r="I39" s="174">
        <v>32</v>
      </c>
      <c r="J39" s="175">
        <v>0</v>
      </c>
      <c r="K39" s="176">
        <v>5</v>
      </c>
      <c r="L39" s="177">
        <v>-1</v>
      </c>
      <c r="M39" s="181">
        <v>101.21951219512195</v>
      </c>
      <c r="N39" s="170">
        <v>0</v>
      </c>
      <c r="O39" s="181">
        <v>101.21951219512195</v>
      </c>
    </row>
    <row r="40" spans="1:15" hidden="1">
      <c r="A40" s="169" t="s">
        <v>320</v>
      </c>
      <c r="B40" s="169" t="s">
        <v>49</v>
      </c>
      <c r="C40" s="170">
        <v>7</v>
      </c>
      <c r="D40" s="171">
        <v>42487</v>
      </c>
      <c r="E40" s="171">
        <v>42494</v>
      </c>
      <c r="F40" s="169" t="s">
        <v>50</v>
      </c>
      <c r="G40" s="172">
        <v>82</v>
      </c>
      <c r="H40" s="173">
        <v>8</v>
      </c>
      <c r="I40" s="174">
        <v>42</v>
      </c>
      <c r="J40" s="175">
        <v>3</v>
      </c>
      <c r="K40" s="57"/>
      <c r="L40" s="177">
        <v>29</v>
      </c>
      <c r="M40" s="178">
        <v>64.634146341463421</v>
      </c>
      <c r="N40" s="170">
        <v>0</v>
      </c>
      <c r="O40" s="178">
        <v>64.634146341463421</v>
      </c>
    </row>
    <row r="41" spans="1:15" hidden="1">
      <c r="A41" s="169" t="s">
        <v>323</v>
      </c>
      <c r="B41" s="169" t="s">
        <v>49</v>
      </c>
      <c r="C41" s="170">
        <v>7</v>
      </c>
      <c r="D41" s="171">
        <v>42501</v>
      </c>
      <c r="E41" s="171">
        <v>42508</v>
      </c>
      <c r="F41" s="169" t="s">
        <v>50</v>
      </c>
      <c r="G41" s="172">
        <v>82</v>
      </c>
      <c r="H41" s="173">
        <v>39</v>
      </c>
      <c r="I41" s="174">
        <v>5</v>
      </c>
      <c r="J41" s="175">
        <v>0</v>
      </c>
      <c r="K41" s="57"/>
      <c r="L41" s="177">
        <v>38</v>
      </c>
      <c r="M41" s="178">
        <v>53.658536585365852</v>
      </c>
      <c r="N41" s="170">
        <v>0</v>
      </c>
      <c r="O41" s="178">
        <v>53.658536585365852</v>
      </c>
    </row>
    <row r="42" spans="1:15" hidden="1">
      <c r="A42" s="169" t="s">
        <v>328</v>
      </c>
      <c r="B42" s="169" t="s">
        <v>49</v>
      </c>
      <c r="C42" s="170">
        <v>7</v>
      </c>
      <c r="D42" s="171">
        <v>42515</v>
      </c>
      <c r="E42" s="171">
        <v>42522</v>
      </c>
      <c r="F42" s="169" t="s">
        <v>50</v>
      </c>
      <c r="G42" s="172">
        <v>82</v>
      </c>
      <c r="H42" s="173">
        <v>22</v>
      </c>
      <c r="I42" s="174">
        <v>45</v>
      </c>
      <c r="J42" s="175">
        <v>0</v>
      </c>
      <c r="K42" s="176">
        <v>1</v>
      </c>
      <c r="L42" s="177">
        <v>15</v>
      </c>
      <c r="M42" s="179">
        <v>81.707317073170728</v>
      </c>
      <c r="N42" s="170">
        <v>12</v>
      </c>
      <c r="O42" s="181">
        <v>96.341463414634148</v>
      </c>
    </row>
    <row r="43" spans="1:15" hidden="1">
      <c r="A43" s="169" t="s">
        <v>331</v>
      </c>
      <c r="B43" s="169" t="s">
        <v>49</v>
      </c>
      <c r="C43" s="170">
        <v>7</v>
      </c>
      <c r="D43" s="171">
        <v>42529</v>
      </c>
      <c r="E43" s="171">
        <v>42536</v>
      </c>
      <c r="F43" s="169" t="s">
        <v>50</v>
      </c>
      <c r="G43" s="172">
        <v>82</v>
      </c>
      <c r="H43" s="173">
        <v>27</v>
      </c>
      <c r="I43" s="174">
        <v>32</v>
      </c>
      <c r="J43" s="175">
        <v>1</v>
      </c>
      <c r="K43" s="57"/>
      <c r="L43" s="177">
        <v>22</v>
      </c>
      <c r="M43" s="180">
        <v>73.170731707317088</v>
      </c>
      <c r="N43" s="170">
        <v>0</v>
      </c>
      <c r="O43" s="180">
        <v>73.170731707317088</v>
      </c>
    </row>
    <row r="44" spans="1:15" hidden="1">
      <c r="A44" s="169" t="s">
        <v>335</v>
      </c>
      <c r="B44" s="169" t="s">
        <v>49</v>
      </c>
      <c r="C44" s="170">
        <v>7</v>
      </c>
      <c r="D44" s="171">
        <v>42543</v>
      </c>
      <c r="E44" s="171">
        <v>42550</v>
      </c>
      <c r="F44" s="169" t="s">
        <v>50</v>
      </c>
      <c r="G44" s="172">
        <v>82</v>
      </c>
      <c r="H44" s="173">
        <v>46</v>
      </c>
      <c r="I44" s="174">
        <v>28</v>
      </c>
      <c r="J44" s="175">
        <v>1</v>
      </c>
      <c r="K44" s="176">
        <v>5</v>
      </c>
      <c r="L44" s="177">
        <v>7</v>
      </c>
      <c r="M44" s="181">
        <v>91.463414634146332</v>
      </c>
      <c r="N44" s="170">
        <v>0</v>
      </c>
      <c r="O44" s="181">
        <v>91.463414634146332</v>
      </c>
    </row>
    <row r="45" spans="1:15" hidden="1">
      <c r="A45" s="169" t="s">
        <v>338</v>
      </c>
      <c r="B45" s="169" t="s">
        <v>49</v>
      </c>
      <c r="C45" s="170">
        <v>7</v>
      </c>
      <c r="D45" s="171">
        <v>42557</v>
      </c>
      <c r="E45" s="171">
        <v>42564</v>
      </c>
      <c r="F45" s="169" t="s">
        <v>50</v>
      </c>
      <c r="G45" s="172">
        <v>82</v>
      </c>
      <c r="H45" s="173">
        <v>51</v>
      </c>
      <c r="I45" s="174">
        <v>14</v>
      </c>
      <c r="J45" s="175">
        <v>0</v>
      </c>
      <c r="K45" s="57"/>
      <c r="L45" s="177">
        <v>17</v>
      </c>
      <c r="M45" s="180">
        <v>79.268292682926827</v>
      </c>
      <c r="N45" s="170">
        <v>0</v>
      </c>
      <c r="O45" s="180">
        <v>79.268292682926827</v>
      </c>
    </row>
    <row r="46" spans="1:15" hidden="1">
      <c r="A46" s="169" t="s">
        <v>342</v>
      </c>
      <c r="B46" s="169" t="s">
        <v>49</v>
      </c>
      <c r="C46" s="170">
        <v>7</v>
      </c>
      <c r="D46" s="171">
        <v>42571</v>
      </c>
      <c r="E46" s="171">
        <v>42578</v>
      </c>
      <c r="F46" s="169" t="s">
        <v>50</v>
      </c>
      <c r="G46" s="172">
        <v>82</v>
      </c>
      <c r="H46" s="173">
        <v>28</v>
      </c>
      <c r="I46" s="174">
        <v>6</v>
      </c>
      <c r="J46" s="175">
        <v>2</v>
      </c>
      <c r="K46" s="57"/>
      <c r="L46" s="177">
        <v>46</v>
      </c>
      <c r="M46" s="178">
        <v>43.90243902439024</v>
      </c>
      <c r="N46" s="170">
        <v>0</v>
      </c>
      <c r="O46" s="178">
        <v>43.90243902439024</v>
      </c>
    </row>
    <row r="47" spans="1:15" hidden="1">
      <c r="A47" s="169" t="s">
        <v>347</v>
      </c>
      <c r="B47" s="169" t="s">
        <v>49</v>
      </c>
      <c r="C47" s="170">
        <v>7</v>
      </c>
      <c r="D47" s="171">
        <v>42585</v>
      </c>
      <c r="E47" s="171">
        <v>42592</v>
      </c>
      <c r="F47" s="169" t="s">
        <v>50</v>
      </c>
      <c r="G47" s="172">
        <v>82</v>
      </c>
      <c r="H47" s="173">
        <v>0</v>
      </c>
      <c r="I47" s="174">
        <v>10</v>
      </c>
      <c r="J47" s="175">
        <v>4</v>
      </c>
      <c r="K47" s="57"/>
      <c r="L47" s="177">
        <v>68</v>
      </c>
      <c r="M47" s="183">
        <v>17.073170731707318</v>
      </c>
      <c r="N47" s="170">
        <v>0</v>
      </c>
      <c r="O47" s="183">
        <v>17.073170731707318</v>
      </c>
    </row>
    <row r="48" spans="1:15" hidden="1">
      <c r="A48" s="169" t="s">
        <v>351</v>
      </c>
      <c r="B48" s="169" t="s">
        <v>49</v>
      </c>
      <c r="C48" s="170">
        <v>7</v>
      </c>
      <c r="D48" s="171">
        <v>42599</v>
      </c>
      <c r="E48" s="171">
        <v>42606</v>
      </c>
      <c r="F48" s="169" t="s">
        <v>50</v>
      </c>
      <c r="G48" s="172">
        <v>82</v>
      </c>
      <c r="H48" s="173">
        <v>45</v>
      </c>
      <c r="I48" s="174">
        <v>15</v>
      </c>
      <c r="J48" s="175">
        <v>0</v>
      </c>
      <c r="K48" s="176">
        <v>3</v>
      </c>
      <c r="L48" s="177">
        <v>22</v>
      </c>
      <c r="M48" s="180">
        <v>73.170731707317088</v>
      </c>
      <c r="N48" s="170">
        <v>1</v>
      </c>
      <c r="O48" s="180">
        <v>74.390243902439039</v>
      </c>
    </row>
    <row r="49" spans="1:15" hidden="1">
      <c r="A49" s="169" t="s">
        <v>354</v>
      </c>
      <c r="B49" s="169" t="s">
        <v>49</v>
      </c>
      <c r="C49" s="170">
        <v>7</v>
      </c>
      <c r="D49" s="171">
        <v>42613</v>
      </c>
      <c r="E49" s="171">
        <v>42620</v>
      </c>
      <c r="F49" s="169" t="s">
        <v>50</v>
      </c>
      <c r="G49" s="172">
        <v>82</v>
      </c>
      <c r="H49" s="173">
        <v>28</v>
      </c>
      <c r="I49" s="174">
        <v>12</v>
      </c>
      <c r="J49" s="175">
        <v>1</v>
      </c>
      <c r="K49" s="57"/>
      <c r="L49" s="177">
        <v>41</v>
      </c>
      <c r="M49" s="178">
        <v>50</v>
      </c>
      <c r="N49" s="170">
        <v>0</v>
      </c>
      <c r="O49" s="178">
        <v>50</v>
      </c>
    </row>
    <row r="50" spans="1:15" hidden="1">
      <c r="A50" s="169" t="s">
        <v>358</v>
      </c>
      <c r="B50" s="169" t="s">
        <v>49</v>
      </c>
      <c r="C50" s="170">
        <v>7</v>
      </c>
      <c r="D50" s="171">
        <v>42627</v>
      </c>
      <c r="E50" s="171">
        <v>42634</v>
      </c>
      <c r="F50" s="169" t="s">
        <v>50</v>
      </c>
      <c r="G50" s="172">
        <v>82</v>
      </c>
      <c r="H50" s="173">
        <v>37</v>
      </c>
      <c r="I50" s="174">
        <v>23</v>
      </c>
      <c r="J50" s="175">
        <v>0</v>
      </c>
      <c r="K50" s="176">
        <v>2</v>
      </c>
      <c r="L50" s="177">
        <v>22</v>
      </c>
      <c r="M50" s="180">
        <v>73.170731707317088</v>
      </c>
      <c r="N50" s="170">
        <v>13</v>
      </c>
      <c r="O50" s="179">
        <v>89.024390243902431</v>
      </c>
    </row>
    <row r="51" spans="1:15" hidden="1">
      <c r="A51" s="169" t="s">
        <v>361</v>
      </c>
      <c r="B51" s="169" t="s">
        <v>49</v>
      </c>
      <c r="C51" s="170">
        <v>7</v>
      </c>
      <c r="D51" s="171">
        <v>42641</v>
      </c>
      <c r="E51" s="171">
        <v>42648</v>
      </c>
      <c r="F51" s="169" t="s">
        <v>50</v>
      </c>
      <c r="G51" s="172">
        <v>82</v>
      </c>
      <c r="H51" s="173">
        <v>16</v>
      </c>
      <c r="I51" s="174">
        <v>24</v>
      </c>
      <c r="J51" s="175">
        <v>6</v>
      </c>
      <c r="K51" s="176">
        <v>2</v>
      </c>
      <c r="L51" s="177">
        <v>36</v>
      </c>
      <c r="M51" s="178">
        <v>56.09756097560976</v>
      </c>
      <c r="N51" s="170">
        <v>20</v>
      </c>
      <c r="O51" s="179">
        <v>80.487804878048777</v>
      </c>
    </row>
    <row r="52" spans="1:15" hidden="1">
      <c r="A52" s="169" t="s">
        <v>365</v>
      </c>
      <c r="B52" s="169" t="s">
        <v>49</v>
      </c>
      <c r="C52" s="170">
        <v>7</v>
      </c>
      <c r="D52" s="171">
        <v>42655</v>
      </c>
      <c r="E52" s="171">
        <v>42662</v>
      </c>
      <c r="F52" s="169" t="s">
        <v>50</v>
      </c>
      <c r="G52" s="172">
        <v>82</v>
      </c>
      <c r="H52" s="173">
        <v>33</v>
      </c>
      <c r="I52" s="174">
        <v>10</v>
      </c>
      <c r="J52" s="175">
        <v>1</v>
      </c>
      <c r="K52" s="57"/>
      <c r="L52" s="177">
        <v>38</v>
      </c>
      <c r="M52" s="178">
        <v>53.658536585365852</v>
      </c>
      <c r="N52" s="170">
        <v>14</v>
      </c>
      <c r="O52" s="180">
        <v>70.731707317073173</v>
      </c>
    </row>
    <row r="53" spans="1:15" hidden="1">
      <c r="A53" s="169" t="s">
        <v>369</v>
      </c>
      <c r="B53" s="169" t="s">
        <v>49</v>
      </c>
      <c r="C53" s="170">
        <v>7</v>
      </c>
      <c r="D53" s="171">
        <v>42669</v>
      </c>
      <c r="E53" s="171">
        <v>42676</v>
      </c>
      <c r="F53" s="169" t="s">
        <v>50</v>
      </c>
      <c r="G53" s="172">
        <v>82</v>
      </c>
      <c r="H53" s="173">
        <v>0</v>
      </c>
      <c r="I53" s="174">
        <v>2</v>
      </c>
      <c r="J53" s="175">
        <v>0</v>
      </c>
      <c r="K53" s="57"/>
      <c r="L53" s="177">
        <v>80</v>
      </c>
      <c r="M53" s="182">
        <v>2.4390243902439024</v>
      </c>
      <c r="N53" s="170">
        <v>0</v>
      </c>
      <c r="O53" s="182">
        <v>2.4390243902439024</v>
      </c>
    </row>
    <row r="54" spans="1:15" hidden="1">
      <c r="A54" s="169" t="s">
        <v>373</v>
      </c>
      <c r="B54" s="169" t="s">
        <v>49</v>
      </c>
      <c r="C54" s="170">
        <v>7</v>
      </c>
      <c r="D54" s="171">
        <v>42683</v>
      </c>
      <c r="E54" s="171">
        <v>42690</v>
      </c>
      <c r="F54" s="169" t="s">
        <v>50</v>
      </c>
      <c r="G54" s="172">
        <v>82</v>
      </c>
      <c r="H54" s="173">
        <v>10</v>
      </c>
      <c r="I54" s="174">
        <v>0</v>
      </c>
      <c r="J54" s="175">
        <v>0</v>
      </c>
      <c r="K54" s="57"/>
      <c r="L54" s="177">
        <v>72</v>
      </c>
      <c r="M54" s="183">
        <v>12.195121951219512</v>
      </c>
      <c r="N54" s="170">
        <v>0</v>
      </c>
      <c r="O54" s="183">
        <v>12.195121951219512</v>
      </c>
    </row>
    <row r="55" spans="1:15" hidden="1">
      <c r="A55" s="169" t="s">
        <v>48</v>
      </c>
      <c r="B55" s="169" t="s">
        <v>49</v>
      </c>
      <c r="C55" s="170">
        <v>7</v>
      </c>
      <c r="D55" s="171">
        <v>42697</v>
      </c>
      <c r="E55" s="171">
        <v>42704</v>
      </c>
      <c r="F55" s="169" t="s">
        <v>50</v>
      </c>
      <c r="G55" s="172">
        <v>82</v>
      </c>
      <c r="H55" s="173">
        <v>19</v>
      </c>
      <c r="I55" s="174">
        <v>1</v>
      </c>
      <c r="J55" s="175">
        <v>0</v>
      </c>
      <c r="K55" s="57"/>
      <c r="L55" s="177">
        <v>62</v>
      </c>
      <c r="M55" s="178">
        <v>24.390243902439025</v>
      </c>
      <c r="N55" s="170">
        <v>3</v>
      </c>
      <c r="O55" s="178">
        <v>28.04878048780488</v>
      </c>
    </row>
    <row r="56" spans="1:15" hidden="1">
      <c r="A56" s="169" t="s">
        <v>56</v>
      </c>
      <c r="B56" s="169" t="s">
        <v>49</v>
      </c>
      <c r="C56" s="170">
        <v>7</v>
      </c>
      <c r="D56" s="171">
        <v>42711</v>
      </c>
      <c r="E56" s="171">
        <v>42718</v>
      </c>
      <c r="F56" s="169" t="s">
        <v>50</v>
      </c>
      <c r="G56" s="172">
        <v>82</v>
      </c>
      <c r="H56" s="173">
        <v>11</v>
      </c>
      <c r="I56" s="174">
        <v>5</v>
      </c>
      <c r="J56" s="175">
        <v>0</v>
      </c>
      <c r="K56" s="57"/>
      <c r="L56" s="177">
        <v>66</v>
      </c>
      <c r="M56" s="183">
        <v>19.512195121951219</v>
      </c>
      <c r="N56" s="170">
        <v>0</v>
      </c>
      <c r="O56" s="183">
        <v>19.512195121951219</v>
      </c>
    </row>
    <row r="57" spans="1:15" hidden="1">
      <c r="A57" s="169" t="s">
        <v>60</v>
      </c>
      <c r="B57" s="169" t="s">
        <v>49</v>
      </c>
      <c r="C57" s="170">
        <v>7</v>
      </c>
      <c r="D57" s="171">
        <v>42725</v>
      </c>
      <c r="E57" s="171">
        <v>42732</v>
      </c>
      <c r="F57" s="169" t="s">
        <v>50</v>
      </c>
      <c r="G57" s="172">
        <v>82</v>
      </c>
      <c r="H57" s="173">
        <v>0</v>
      </c>
      <c r="I57" s="174">
        <v>0</v>
      </c>
      <c r="J57" s="175">
        <v>0</v>
      </c>
      <c r="K57" s="57"/>
      <c r="L57" s="177">
        <v>82</v>
      </c>
      <c r="M57" s="182">
        <v>0</v>
      </c>
      <c r="N57" s="170">
        <v>0</v>
      </c>
      <c r="O57" s="182">
        <v>0</v>
      </c>
    </row>
    <row r="58" spans="1:15" hidden="1">
      <c r="A58" s="184" t="s">
        <v>313</v>
      </c>
      <c r="B58" s="169" t="s">
        <v>314</v>
      </c>
      <c r="C58" s="170">
        <v>7</v>
      </c>
      <c r="D58" s="171">
        <v>42461</v>
      </c>
      <c r="E58" s="171">
        <v>42468</v>
      </c>
      <c r="F58" s="169" t="s">
        <v>50</v>
      </c>
      <c r="G58" s="172">
        <v>74</v>
      </c>
      <c r="H58" s="173">
        <v>16</v>
      </c>
      <c r="I58" s="174">
        <v>14</v>
      </c>
      <c r="J58" s="175">
        <v>1</v>
      </c>
      <c r="K58" s="57"/>
      <c r="L58" s="177">
        <v>43</v>
      </c>
      <c r="M58" s="178">
        <v>41.891891891891895</v>
      </c>
      <c r="N58" s="170">
        <v>0</v>
      </c>
      <c r="O58" s="178">
        <v>41.891891891891895</v>
      </c>
    </row>
    <row r="59" spans="1:15" hidden="1">
      <c r="A59" s="169" t="s">
        <v>332</v>
      </c>
      <c r="B59" s="169" t="s">
        <v>314</v>
      </c>
      <c r="C59" s="170">
        <v>7</v>
      </c>
      <c r="D59" s="171">
        <v>42531</v>
      </c>
      <c r="E59" s="171">
        <v>42538</v>
      </c>
      <c r="F59" s="169" t="s">
        <v>50</v>
      </c>
      <c r="G59" s="172">
        <v>74</v>
      </c>
      <c r="H59" s="173">
        <v>0</v>
      </c>
      <c r="I59" s="174">
        <v>7</v>
      </c>
      <c r="J59" s="175">
        <v>2</v>
      </c>
      <c r="K59" s="57"/>
      <c r="L59" s="177">
        <v>65</v>
      </c>
      <c r="M59" s="183">
        <v>12.16216216216216</v>
      </c>
      <c r="N59" s="57"/>
      <c r="O59" s="57"/>
    </row>
    <row r="60" spans="1:15" hidden="1">
      <c r="A60" s="169" t="s">
        <v>343</v>
      </c>
      <c r="B60" s="169" t="s">
        <v>314</v>
      </c>
      <c r="C60" s="170">
        <v>7</v>
      </c>
      <c r="D60" s="171">
        <v>42573</v>
      </c>
      <c r="E60" s="171">
        <v>42580</v>
      </c>
      <c r="F60" s="169" t="s">
        <v>50</v>
      </c>
      <c r="G60" s="172">
        <v>74</v>
      </c>
      <c r="H60" s="173">
        <v>16</v>
      </c>
      <c r="I60" s="174">
        <v>4</v>
      </c>
      <c r="J60" s="175">
        <v>0</v>
      </c>
      <c r="K60" s="57"/>
      <c r="L60" s="177">
        <v>54</v>
      </c>
      <c r="M60" s="178">
        <v>27.027027027027028</v>
      </c>
      <c r="N60" s="170">
        <v>0</v>
      </c>
      <c r="O60" s="178">
        <v>27.027027027027028</v>
      </c>
    </row>
    <row r="61" spans="1:15" hidden="1">
      <c r="A61" s="169" t="s">
        <v>348</v>
      </c>
      <c r="B61" s="169" t="s">
        <v>314</v>
      </c>
      <c r="C61" s="170">
        <v>7</v>
      </c>
      <c r="D61" s="171">
        <v>42587</v>
      </c>
      <c r="E61" s="171">
        <v>42594</v>
      </c>
      <c r="F61" s="169" t="s">
        <v>50</v>
      </c>
      <c r="G61" s="172">
        <v>74</v>
      </c>
      <c r="H61" s="173">
        <v>16</v>
      </c>
      <c r="I61" s="174">
        <v>1</v>
      </c>
      <c r="J61" s="175">
        <v>0</v>
      </c>
      <c r="K61" s="57"/>
      <c r="L61" s="177">
        <v>57</v>
      </c>
      <c r="M61" s="178">
        <v>22.972972972972975</v>
      </c>
      <c r="N61" s="170">
        <v>0</v>
      </c>
      <c r="O61" s="178">
        <v>22.972972972972975</v>
      </c>
    </row>
    <row r="62" spans="1:15" hidden="1">
      <c r="A62" s="169" t="s">
        <v>355</v>
      </c>
      <c r="B62" s="169" t="s">
        <v>314</v>
      </c>
      <c r="C62" s="170">
        <v>7</v>
      </c>
      <c r="D62" s="171">
        <v>42615</v>
      </c>
      <c r="E62" s="171">
        <v>42622</v>
      </c>
      <c r="F62" s="169" t="s">
        <v>50</v>
      </c>
      <c r="G62" s="172">
        <v>74</v>
      </c>
      <c r="H62" s="173">
        <v>0</v>
      </c>
      <c r="I62" s="174">
        <v>12</v>
      </c>
      <c r="J62" s="175">
        <v>1</v>
      </c>
      <c r="K62" s="57"/>
      <c r="L62" s="177">
        <v>61</v>
      </c>
      <c r="M62" s="183">
        <v>17.567567567567568</v>
      </c>
      <c r="N62" s="170">
        <v>0</v>
      </c>
      <c r="O62" s="183">
        <v>17.567567567567568</v>
      </c>
    </row>
    <row r="63" spans="1:15" hidden="1">
      <c r="A63" s="169" t="s">
        <v>432</v>
      </c>
      <c r="B63" s="169" t="s">
        <v>52</v>
      </c>
      <c r="C63" s="170">
        <v>7</v>
      </c>
      <c r="D63" s="171">
        <v>42457</v>
      </c>
      <c r="E63" s="171">
        <v>42464</v>
      </c>
      <c r="F63" s="169" t="s">
        <v>431</v>
      </c>
      <c r="G63" s="172">
        <v>82</v>
      </c>
      <c r="H63" s="173">
        <v>16</v>
      </c>
      <c r="I63" s="174">
        <v>0</v>
      </c>
      <c r="J63" s="175">
        <v>1</v>
      </c>
      <c r="K63" s="57"/>
      <c r="L63" s="177">
        <v>65</v>
      </c>
      <c r="M63" s="178">
        <v>20.73170731707317</v>
      </c>
      <c r="N63" s="170">
        <v>10</v>
      </c>
      <c r="O63" s="178">
        <v>32.926829268292686</v>
      </c>
    </row>
    <row r="64" spans="1:15" hidden="1">
      <c r="A64" s="185" t="s">
        <v>434</v>
      </c>
      <c r="B64" s="169" t="s">
        <v>52</v>
      </c>
      <c r="C64" s="170">
        <v>7</v>
      </c>
      <c r="D64" s="171">
        <v>42464</v>
      </c>
      <c r="E64" s="171">
        <v>42471</v>
      </c>
      <c r="F64" s="169" t="s">
        <v>431</v>
      </c>
      <c r="G64" s="172">
        <v>82</v>
      </c>
      <c r="H64" s="173">
        <v>82</v>
      </c>
      <c r="I64" s="174">
        <v>0</v>
      </c>
      <c r="J64" s="175">
        <v>0</v>
      </c>
      <c r="K64" s="57"/>
      <c r="L64" s="177">
        <v>0</v>
      </c>
      <c r="M64" s="181">
        <v>100</v>
      </c>
      <c r="N64" s="170">
        <v>0</v>
      </c>
      <c r="O64" s="181">
        <v>100</v>
      </c>
    </row>
    <row r="65" spans="1:15" hidden="1">
      <c r="A65" s="185" t="s">
        <v>439</v>
      </c>
      <c r="B65" s="169" t="s">
        <v>52</v>
      </c>
      <c r="C65" s="170">
        <v>7</v>
      </c>
      <c r="D65" s="171">
        <v>42471</v>
      </c>
      <c r="E65" s="171">
        <v>42478</v>
      </c>
      <c r="F65" s="169" t="s">
        <v>431</v>
      </c>
      <c r="G65" s="172">
        <v>82</v>
      </c>
      <c r="H65" s="173">
        <v>82</v>
      </c>
      <c r="I65" s="174">
        <v>0</v>
      </c>
      <c r="J65" s="175">
        <v>0</v>
      </c>
      <c r="K65" s="57"/>
      <c r="L65" s="177">
        <v>0</v>
      </c>
      <c r="M65" s="181">
        <v>100</v>
      </c>
      <c r="N65" s="170">
        <v>0</v>
      </c>
      <c r="O65" s="181">
        <v>100</v>
      </c>
    </row>
    <row r="66" spans="1:15" hidden="1">
      <c r="A66" s="185" t="s">
        <v>443</v>
      </c>
      <c r="B66" s="169" t="s">
        <v>52</v>
      </c>
      <c r="C66" s="170">
        <v>7</v>
      </c>
      <c r="D66" s="171">
        <v>42478</v>
      </c>
      <c r="E66" s="171">
        <v>42485</v>
      </c>
      <c r="F66" s="169" t="s">
        <v>431</v>
      </c>
      <c r="G66" s="172">
        <v>82</v>
      </c>
      <c r="H66" s="173">
        <v>82</v>
      </c>
      <c r="I66" s="174">
        <v>0</v>
      </c>
      <c r="J66" s="175">
        <v>0</v>
      </c>
      <c r="K66" s="57"/>
      <c r="L66" s="177">
        <v>0</v>
      </c>
      <c r="M66" s="181">
        <v>100</v>
      </c>
      <c r="N66" s="170">
        <v>0</v>
      </c>
      <c r="O66" s="181">
        <v>100</v>
      </c>
    </row>
    <row r="67" spans="1:15" hidden="1">
      <c r="A67" s="185" t="s">
        <v>446</v>
      </c>
      <c r="B67" s="169" t="s">
        <v>52</v>
      </c>
      <c r="C67" s="170">
        <v>7</v>
      </c>
      <c r="D67" s="171">
        <v>42485</v>
      </c>
      <c r="E67" s="171">
        <v>42492</v>
      </c>
      <c r="F67" s="169" t="s">
        <v>431</v>
      </c>
      <c r="G67" s="172">
        <v>82</v>
      </c>
      <c r="H67" s="173">
        <v>80</v>
      </c>
      <c r="I67" s="174">
        <v>2</v>
      </c>
      <c r="J67" s="175">
        <v>0</v>
      </c>
      <c r="K67" s="57"/>
      <c r="L67" s="177">
        <v>0</v>
      </c>
      <c r="M67" s="181">
        <v>100</v>
      </c>
      <c r="N67" s="170">
        <v>0</v>
      </c>
      <c r="O67" s="181">
        <v>100</v>
      </c>
    </row>
    <row r="68" spans="1:15" hidden="1">
      <c r="A68" s="169" t="s">
        <v>448</v>
      </c>
      <c r="B68" s="169" t="s">
        <v>52</v>
      </c>
      <c r="C68" s="170">
        <v>7</v>
      </c>
      <c r="D68" s="171">
        <v>42492</v>
      </c>
      <c r="E68" s="171">
        <v>42499</v>
      </c>
      <c r="F68" s="169" t="s">
        <v>431</v>
      </c>
      <c r="G68" s="172">
        <v>82</v>
      </c>
      <c r="H68" s="173">
        <v>28</v>
      </c>
      <c r="I68" s="174">
        <v>15</v>
      </c>
      <c r="J68" s="175">
        <v>4</v>
      </c>
      <c r="K68" s="57"/>
      <c r="L68" s="177">
        <v>35</v>
      </c>
      <c r="M68" s="178">
        <v>57.31707317073171</v>
      </c>
      <c r="N68" s="170">
        <v>10</v>
      </c>
      <c r="O68" s="178">
        <v>69.512195121951223</v>
      </c>
    </row>
    <row r="69" spans="1:15" hidden="1">
      <c r="A69" s="169" t="s">
        <v>322</v>
      </c>
      <c r="B69" s="169" t="s">
        <v>52</v>
      </c>
      <c r="C69" s="170">
        <v>7</v>
      </c>
      <c r="D69" s="171">
        <v>42499</v>
      </c>
      <c r="E69" s="171">
        <v>42506</v>
      </c>
      <c r="F69" s="169" t="s">
        <v>50</v>
      </c>
      <c r="G69" s="172">
        <v>82</v>
      </c>
      <c r="H69" s="173">
        <v>26</v>
      </c>
      <c r="I69" s="174">
        <v>30</v>
      </c>
      <c r="J69" s="175">
        <v>2</v>
      </c>
      <c r="K69" s="57"/>
      <c r="L69" s="177">
        <v>24</v>
      </c>
      <c r="M69" s="180">
        <v>70.731707317073173</v>
      </c>
      <c r="N69" s="170">
        <v>1</v>
      </c>
      <c r="O69" s="180">
        <v>71.951219512195124</v>
      </c>
    </row>
    <row r="70" spans="1:15" hidden="1">
      <c r="A70" s="169" t="s">
        <v>325</v>
      </c>
      <c r="B70" s="169" t="s">
        <v>52</v>
      </c>
      <c r="C70" s="170">
        <v>7</v>
      </c>
      <c r="D70" s="171">
        <v>42506</v>
      </c>
      <c r="E70" s="171">
        <v>42513</v>
      </c>
      <c r="F70" s="169" t="s">
        <v>53</v>
      </c>
      <c r="G70" s="172">
        <v>82</v>
      </c>
      <c r="H70" s="173">
        <v>37</v>
      </c>
      <c r="I70" s="174">
        <v>5</v>
      </c>
      <c r="J70" s="175">
        <v>0</v>
      </c>
      <c r="K70" s="57"/>
      <c r="L70" s="177">
        <v>40</v>
      </c>
      <c r="M70" s="178">
        <v>51.219512195121951</v>
      </c>
      <c r="N70" s="170">
        <v>0</v>
      </c>
      <c r="O70" s="178">
        <v>51.219512195121951</v>
      </c>
    </row>
    <row r="71" spans="1:15" hidden="1">
      <c r="A71" s="169" t="s">
        <v>145</v>
      </c>
      <c r="B71" s="169" t="s">
        <v>52</v>
      </c>
      <c r="C71" s="170">
        <v>14</v>
      </c>
      <c r="D71" s="171">
        <v>42513</v>
      </c>
      <c r="E71" s="171">
        <v>42527</v>
      </c>
      <c r="F71" s="169" t="s">
        <v>144</v>
      </c>
      <c r="G71" s="172">
        <v>82</v>
      </c>
      <c r="H71" s="173">
        <v>32</v>
      </c>
      <c r="I71" s="174">
        <v>22</v>
      </c>
      <c r="J71" s="175">
        <v>0</v>
      </c>
      <c r="K71" s="57"/>
      <c r="L71" s="177">
        <v>28</v>
      </c>
      <c r="M71" s="178">
        <v>65.853658536585371</v>
      </c>
      <c r="N71" s="170">
        <v>1</v>
      </c>
      <c r="O71" s="178">
        <v>67.073170731707322</v>
      </c>
    </row>
    <row r="72" spans="1:15" hidden="1">
      <c r="A72" s="169" t="s">
        <v>166</v>
      </c>
      <c r="B72" s="169" t="s">
        <v>52</v>
      </c>
      <c r="C72" s="170">
        <v>7</v>
      </c>
      <c r="D72" s="171">
        <v>42527</v>
      </c>
      <c r="E72" s="171">
        <v>42534</v>
      </c>
      <c r="F72" s="169" t="s">
        <v>47</v>
      </c>
      <c r="G72" s="172">
        <v>82</v>
      </c>
      <c r="H72" s="173">
        <v>14</v>
      </c>
      <c r="I72" s="174">
        <v>52</v>
      </c>
      <c r="J72" s="175">
        <v>7</v>
      </c>
      <c r="K72" s="176">
        <v>13</v>
      </c>
      <c r="L72" s="177">
        <v>9</v>
      </c>
      <c r="M72" s="179">
        <v>89.024390243902431</v>
      </c>
      <c r="N72" s="170">
        <v>0</v>
      </c>
      <c r="O72" s="179">
        <v>89.024390243902431</v>
      </c>
    </row>
    <row r="73" spans="1:15" hidden="1">
      <c r="A73" s="169" t="s">
        <v>395</v>
      </c>
      <c r="B73" s="169" t="s">
        <v>52</v>
      </c>
      <c r="C73" s="170">
        <v>7</v>
      </c>
      <c r="D73" s="171">
        <v>42534</v>
      </c>
      <c r="E73" s="171">
        <v>42541</v>
      </c>
      <c r="F73" s="169" t="s">
        <v>201</v>
      </c>
      <c r="G73" s="172">
        <v>82</v>
      </c>
      <c r="H73" s="173">
        <v>50</v>
      </c>
      <c r="I73" s="174">
        <v>23</v>
      </c>
      <c r="J73" s="175">
        <v>2</v>
      </c>
      <c r="K73" s="176">
        <v>2</v>
      </c>
      <c r="L73" s="177">
        <v>7</v>
      </c>
      <c r="M73" s="181">
        <v>91.463414634146332</v>
      </c>
      <c r="N73" s="170">
        <v>1</v>
      </c>
      <c r="O73" s="181">
        <v>92.682926829268297</v>
      </c>
    </row>
    <row r="74" spans="1:15" hidden="1">
      <c r="A74" s="169" t="s">
        <v>330</v>
      </c>
      <c r="B74" s="169" t="s">
        <v>23</v>
      </c>
      <c r="C74" s="170">
        <v>7</v>
      </c>
      <c r="D74" s="171">
        <v>42527</v>
      </c>
      <c r="E74" s="171">
        <v>42534</v>
      </c>
      <c r="F74" s="169" t="s">
        <v>50</v>
      </c>
      <c r="G74" s="172">
        <v>82</v>
      </c>
      <c r="H74" s="173">
        <v>37</v>
      </c>
      <c r="I74" s="174">
        <v>29</v>
      </c>
      <c r="J74" s="175">
        <v>1</v>
      </c>
      <c r="K74" s="176">
        <v>13</v>
      </c>
      <c r="L74" s="177">
        <v>15</v>
      </c>
      <c r="M74" s="179">
        <v>81.707317073170728</v>
      </c>
      <c r="N74" s="170">
        <v>0</v>
      </c>
      <c r="O74" s="179">
        <v>81.707317073170728</v>
      </c>
    </row>
    <row r="75" spans="1:15" hidden="1">
      <c r="A75" s="169" t="s">
        <v>353</v>
      </c>
      <c r="B75" s="169" t="s">
        <v>23</v>
      </c>
      <c r="C75" s="170">
        <v>7</v>
      </c>
      <c r="D75" s="171">
        <v>42611</v>
      </c>
      <c r="E75" s="171">
        <v>42618</v>
      </c>
      <c r="F75" s="169" t="s">
        <v>50</v>
      </c>
      <c r="G75" s="172">
        <v>82</v>
      </c>
      <c r="H75" s="173">
        <v>36</v>
      </c>
      <c r="I75" s="174">
        <v>25</v>
      </c>
      <c r="J75" s="175">
        <v>0</v>
      </c>
      <c r="K75" s="176">
        <v>1</v>
      </c>
      <c r="L75" s="177">
        <v>21</v>
      </c>
      <c r="M75" s="180">
        <v>74.390243902439039</v>
      </c>
      <c r="N75" s="170">
        <v>1</v>
      </c>
      <c r="O75" s="180">
        <v>75.609756097560961</v>
      </c>
    </row>
    <row r="76" spans="1:15" hidden="1">
      <c r="A76" s="169" t="s">
        <v>324</v>
      </c>
      <c r="B76" s="169" t="s">
        <v>26</v>
      </c>
      <c r="C76" s="170">
        <v>7</v>
      </c>
      <c r="D76" s="171">
        <v>42502</v>
      </c>
      <c r="E76" s="171">
        <v>42509</v>
      </c>
      <c r="F76" s="169" t="s">
        <v>50</v>
      </c>
      <c r="G76" s="172">
        <v>79</v>
      </c>
      <c r="H76" s="173">
        <v>17</v>
      </c>
      <c r="I76" s="174">
        <v>44</v>
      </c>
      <c r="J76" s="175">
        <v>1</v>
      </c>
      <c r="K76" s="176">
        <v>3</v>
      </c>
      <c r="L76" s="177">
        <v>17</v>
      </c>
      <c r="M76" s="180">
        <v>78.481012658227854</v>
      </c>
      <c r="N76" s="170">
        <v>2</v>
      </c>
      <c r="O76" s="179">
        <v>81.012658227848121</v>
      </c>
    </row>
    <row r="77" spans="1:15" hidden="1">
      <c r="A77" s="169" t="s">
        <v>315</v>
      </c>
      <c r="B77" s="169" t="s">
        <v>49</v>
      </c>
      <c r="C77" s="170">
        <v>7</v>
      </c>
      <c r="D77" s="171">
        <v>42466</v>
      </c>
      <c r="E77" s="171">
        <v>42473</v>
      </c>
      <c r="F77" s="169" t="s">
        <v>53</v>
      </c>
      <c r="G77" s="172">
        <v>82</v>
      </c>
      <c r="H77" s="173">
        <v>36</v>
      </c>
      <c r="I77" s="174">
        <v>6</v>
      </c>
      <c r="J77" s="175">
        <v>0</v>
      </c>
      <c r="K77" s="57"/>
      <c r="L77" s="177">
        <v>40</v>
      </c>
      <c r="M77" s="178">
        <v>51.219512195121951</v>
      </c>
      <c r="N77" s="170">
        <v>0</v>
      </c>
      <c r="O77" s="178">
        <v>51.219512195121951</v>
      </c>
    </row>
    <row r="78" spans="1:15" hidden="1">
      <c r="A78" s="169" t="s">
        <v>318</v>
      </c>
      <c r="B78" s="169" t="s">
        <v>49</v>
      </c>
      <c r="C78" s="170">
        <v>7</v>
      </c>
      <c r="D78" s="171">
        <v>42480</v>
      </c>
      <c r="E78" s="171">
        <v>42487</v>
      </c>
      <c r="F78" s="169" t="s">
        <v>53</v>
      </c>
      <c r="G78" s="172">
        <v>82</v>
      </c>
      <c r="H78" s="173">
        <v>11</v>
      </c>
      <c r="I78" s="174">
        <v>26</v>
      </c>
      <c r="J78" s="175">
        <v>1</v>
      </c>
      <c r="K78" s="57"/>
      <c r="L78" s="177">
        <v>44</v>
      </c>
      <c r="M78" s="178">
        <v>46.341463414634148</v>
      </c>
      <c r="N78" s="170">
        <v>0</v>
      </c>
      <c r="O78" s="178">
        <v>46.341463414634148</v>
      </c>
    </row>
    <row r="79" spans="1:15" hidden="1">
      <c r="A79" s="169" t="s">
        <v>321</v>
      </c>
      <c r="B79" s="169" t="s">
        <v>49</v>
      </c>
      <c r="C79" s="170">
        <v>7</v>
      </c>
      <c r="D79" s="171">
        <v>42494</v>
      </c>
      <c r="E79" s="171">
        <v>42501</v>
      </c>
      <c r="F79" s="169" t="s">
        <v>53</v>
      </c>
      <c r="G79" s="172">
        <v>82</v>
      </c>
      <c r="H79" s="173">
        <v>2</v>
      </c>
      <c r="I79" s="174">
        <v>15</v>
      </c>
      <c r="J79" s="175">
        <v>1</v>
      </c>
      <c r="K79" s="57"/>
      <c r="L79" s="177">
        <v>64</v>
      </c>
      <c r="M79" s="178">
        <v>21.95121951219512</v>
      </c>
      <c r="N79" s="170">
        <v>0</v>
      </c>
      <c r="O79" s="178">
        <v>21.95121951219512</v>
      </c>
    </row>
    <row r="80" spans="1:15" hidden="1">
      <c r="A80" s="169" t="s">
        <v>326</v>
      </c>
      <c r="B80" s="169" t="s">
        <v>49</v>
      </c>
      <c r="C80" s="170">
        <v>7</v>
      </c>
      <c r="D80" s="171">
        <v>42508</v>
      </c>
      <c r="E80" s="171">
        <v>42515</v>
      </c>
      <c r="F80" s="169" t="s">
        <v>53</v>
      </c>
      <c r="G80" s="172">
        <v>82</v>
      </c>
      <c r="H80" s="173">
        <v>33</v>
      </c>
      <c r="I80" s="174">
        <v>17</v>
      </c>
      <c r="J80" s="175">
        <v>4</v>
      </c>
      <c r="K80" s="176">
        <v>1</v>
      </c>
      <c r="L80" s="177">
        <v>28</v>
      </c>
      <c r="M80" s="178">
        <v>65.853658536585371</v>
      </c>
      <c r="N80" s="170">
        <v>0</v>
      </c>
      <c r="O80" s="178">
        <v>65.853658536585371</v>
      </c>
    </row>
    <row r="81" spans="1:15" hidden="1">
      <c r="A81" s="169" t="s">
        <v>329</v>
      </c>
      <c r="B81" s="169" t="s">
        <v>49</v>
      </c>
      <c r="C81" s="170">
        <v>7</v>
      </c>
      <c r="D81" s="171">
        <v>42522</v>
      </c>
      <c r="E81" s="171">
        <v>42529</v>
      </c>
      <c r="F81" s="169" t="s">
        <v>53</v>
      </c>
      <c r="G81" s="172">
        <v>82</v>
      </c>
      <c r="H81" s="173">
        <v>21</v>
      </c>
      <c r="I81" s="174">
        <v>11</v>
      </c>
      <c r="J81" s="175">
        <v>2</v>
      </c>
      <c r="K81" s="57"/>
      <c r="L81" s="177">
        <v>48</v>
      </c>
      <c r="M81" s="178">
        <v>41.463414634146339</v>
      </c>
      <c r="N81" s="170">
        <v>13</v>
      </c>
      <c r="O81" s="178">
        <v>57.31707317073171</v>
      </c>
    </row>
    <row r="82" spans="1:15" hidden="1">
      <c r="A82" s="169" t="s">
        <v>334</v>
      </c>
      <c r="B82" s="169" t="s">
        <v>49</v>
      </c>
      <c r="C82" s="170">
        <v>7</v>
      </c>
      <c r="D82" s="171">
        <v>42536</v>
      </c>
      <c r="E82" s="171">
        <v>42543</v>
      </c>
      <c r="F82" s="169" t="s">
        <v>53</v>
      </c>
      <c r="G82" s="172">
        <v>82</v>
      </c>
      <c r="H82" s="173">
        <v>32</v>
      </c>
      <c r="I82" s="174">
        <v>24</v>
      </c>
      <c r="J82" s="175">
        <v>0</v>
      </c>
      <c r="K82" s="176">
        <v>1</v>
      </c>
      <c r="L82" s="177">
        <v>26</v>
      </c>
      <c r="M82" s="178">
        <v>68.292682926829272</v>
      </c>
      <c r="N82" s="170">
        <v>0</v>
      </c>
      <c r="O82" s="178">
        <v>68.292682926829272</v>
      </c>
    </row>
    <row r="83" spans="1:15" hidden="1">
      <c r="A83" s="169" t="s">
        <v>336</v>
      </c>
      <c r="B83" s="169" t="s">
        <v>49</v>
      </c>
      <c r="C83" s="170">
        <v>7</v>
      </c>
      <c r="D83" s="171">
        <v>42550</v>
      </c>
      <c r="E83" s="171">
        <v>42557</v>
      </c>
      <c r="F83" s="169" t="s">
        <v>53</v>
      </c>
      <c r="G83" s="172">
        <v>82</v>
      </c>
      <c r="H83" s="173">
        <v>21</v>
      </c>
      <c r="I83" s="174">
        <v>9</v>
      </c>
      <c r="J83" s="175">
        <v>3</v>
      </c>
      <c r="K83" s="57"/>
      <c r="L83" s="177">
        <v>49</v>
      </c>
      <c r="M83" s="178">
        <v>40.243902439024389</v>
      </c>
      <c r="N83" s="170">
        <v>0</v>
      </c>
      <c r="O83" s="178">
        <v>40.243902439024389</v>
      </c>
    </row>
    <row r="84" spans="1:15" hidden="1">
      <c r="A84" s="185" t="s">
        <v>340</v>
      </c>
      <c r="B84" s="169" t="s">
        <v>49</v>
      </c>
      <c r="C84" s="170">
        <v>7</v>
      </c>
      <c r="D84" s="171">
        <v>42564</v>
      </c>
      <c r="E84" s="171">
        <v>42571</v>
      </c>
      <c r="F84" s="169" t="s">
        <v>53</v>
      </c>
      <c r="G84" s="172">
        <v>82</v>
      </c>
      <c r="H84" s="173">
        <v>82</v>
      </c>
      <c r="I84" s="174">
        <v>0</v>
      </c>
      <c r="J84" s="175">
        <v>0</v>
      </c>
      <c r="K84" s="57"/>
      <c r="L84" s="177">
        <v>0</v>
      </c>
      <c r="M84" s="181">
        <v>100</v>
      </c>
      <c r="N84" s="170">
        <v>0</v>
      </c>
      <c r="O84" s="181">
        <v>100</v>
      </c>
    </row>
    <row r="85" spans="1:15" hidden="1">
      <c r="A85" s="169" t="s">
        <v>345</v>
      </c>
      <c r="B85" s="169" t="s">
        <v>49</v>
      </c>
      <c r="C85" s="170">
        <v>7</v>
      </c>
      <c r="D85" s="171">
        <v>42578</v>
      </c>
      <c r="E85" s="171">
        <v>42585</v>
      </c>
      <c r="F85" s="169" t="s">
        <v>53</v>
      </c>
      <c r="G85" s="172">
        <v>82</v>
      </c>
      <c r="H85" s="173">
        <v>55</v>
      </c>
      <c r="I85" s="174">
        <v>3</v>
      </c>
      <c r="J85" s="175">
        <v>0</v>
      </c>
      <c r="K85" s="57"/>
      <c r="L85" s="177">
        <v>24</v>
      </c>
      <c r="M85" s="180">
        <v>70.731707317073173</v>
      </c>
      <c r="N85" s="170">
        <v>0</v>
      </c>
      <c r="O85" s="180">
        <v>70.731707317073173</v>
      </c>
    </row>
    <row r="86" spans="1:15" hidden="1">
      <c r="A86" s="184" t="s">
        <v>350</v>
      </c>
      <c r="B86" s="169" t="s">
        <v>49</v>
      </c>
      <c r="C86" s="170">
        <v>7</v>
      </c>
      <c r="D86" s="171">
        <v>42592</v>
      </c>
      <c r="E86" s="171">
        <v>42599</v>
      </c>
      <c r="F86" s="169" t="s">
        <v>53</v>
      </c>
      <c r="G86" s="172">
        <v>82</v>
      </c>
      <c r="H86" s="173">
        <v>53</v>
      </c>
      <c r="I86" s="174">
        <v>27</v>
      </c>
      <c r="J86" s="175">
        <v>0</v>
      </c>
      <c r="K86" s="176">
        <v>11</v>
      </c>
      <c r="L86" s="177">
        <v>2</v>
      </c>
      <c r="M86" s="181">
        <v>97.560975609756099</v>
      </c>
      <c r="N86" s="170">
        <v>0</v>
      </c>
      <c r="O86" s="181">
        <v>97.560975609756099</v>
      </c>
    </row>
    <row r="87" spans="1:15" hidden="1">
      <c r="A87" s="169" t="s">
        <v>352</v>
      </c>
      <c r="B87" s="169" t="s">
        <v>49</v>
      </c>
      <c r="C87" s="170">
        <v>7</v>
      </c>
      <c r="D87" s="171">
        <v>42606</v>
      </c>
      <c r="E87" s="171">
        <v>42613</v>
      </c>
      <c r="F87" s="169" t="s">
        <v>53</v>
      </c>
      <c r="G87" s="172">
        <v>82</v>
      </c>
      <c r="H87" s="173">
        <v>19</v>
      </c>
      <c r="I87" s="174">
        <v>4</v>
      </c>
      <c r="J87" s="175">
        <v>1</v>
      </c>
      <c r="K87" s="57"/>
      <c r="L87" s="177">
        <v>58</v>
      </c>
      <c r="M87" s="178">
        <v>29.268292682926827</v>
      </c>
      <c r="N87" s="170">
        <v>0</v>
      </c>
      <c r="O87" s="178">
        <v>29.268292682926827</v>
      </c>
    </row>
    <row r="88" spans="1:15" hidden="1">
      <c r="A88" s="169" t="s">
        <v>357</v>
      </c>
      <c r="B88" s="169" t="s">
        <v>49</v>
      </c>
      <c r="C88" s="170">
        <v>7</v>
      </c>
      <c r="D88" s="171">
        <v>42620</v>
      </c>
      <c r="E88" s="171">
        <v>42627</v>
      </c>
      <c r="F88" s="169" t="s">
        <v>53</v>
      </c>
      <c r="G88" s="172">
        <v>82</v>
      </c>
      <c r="H88" s="173">
        <v>42</v>
      </c>
      <c r="I88" s="174">
        <v>21</v>
      </c>
      <c r="J88" s="175">
        <v>2</v>
      </c>
      <c r="K88" s="176">
        <v>4</v>
      </c>
      <c r="L88" s="177">
        <v>17</v>
      </c>
      <c r="M88" s="180">
        <v>79.268292682926827</v>
      </c>
      <c r="N88" s="170">
        <v>0</v>
      </c>
      <c r="O88" s="180">
        <v>79.268292682926827</v>
      </c>
    </row>
    <row r="89" spans="1:15" hidden="1">
      <c r="A89" s="169" t="s">
        <v>359</v>
      </c>
      <c r="B89" s="169" t="s">
        <v>49</v>
      </c>
      <c r="C89" s="170">
        <v>7</v>
      </c>
      <c r="D89" s="171">
        <v>42634</v>
      </c>
      <c r="E89" s="171">
        <v>42641</v>
      </c>
      <c r="F89" s="169" t="s">
        <v>53</v>
      </c>
      <c r="G89" s="172">
        <v>82</v>
      </c>
      <c r="H89" s="173">
        <v>43</v>
      </c>
      <c r="I89" s="174">
        <v>19</v>
      </c>
      <c r="J89" s="175">
        <v>3</v>
      </c>
      <c r="K89" s="57"/>
      <c r="L89" s="177">
        <v>17</v>
      </c>
      <c r="M89" s="180">
        <v>79.268292682926827</v>
      </c>
      <c r="N89" s="170">
        <v>0</v>
      </c>
      <c r="O89" s="180">
        <v>79.268292682926827</v>
      </c>
    </row>
    <row r="90" spans="1:15" hidden="1">
      <c r="A90" s="169" t="s">
        <v>363</v>
      </c>
      <c r="B90" s="169" t="s">
        <v>49</v>
      </c>
      <c r="C90" s="170">
        <v>7</v>
      </c>
      <c r="D90" s="171">
        <v>42648</v>
      </c>
      <c r="E90" s="171">
        <v>42655</v>
      </c>
      <c r="F90" s="169" t="s">
        <v>53</v>
      </c>
      <c r="G90" s="172">
        <v>82</v>
      </c>
      <c r="H90" s="173">
        <v>41</v>
      </c>
      <c r="I90" s="174">
        <v>4</v>
      </c>
      <c r="J90" s="175">
        <v>0</v>
      </c>
      <c r="K90" s="57"/>
      <c r="L90" s="177">
        <v>37</v>
      </c>
      <c r="M90" s="178">
        <v>54.878048780487809</v>
      </c>
      <c r="N90" s="170">
        <v>2</v>
      </c>
      <c r="O90" s="178">
        <v>57.31707317073171</v>
      </c>
    </row>
    <row r="91" spans="1:15" hidden="1">
      <c r="A91" s="185" t="s">
        <v>367</v>
      </c>
      <c r="B91" s="169" t="s">
        <v>49</v>
      </c>
      <c r="C91" s="170">
        <v>7</v>
      </c>
      <c r="D91" s="171">
        <v>42662</v>
      </c>
      <c r="E91" s="171">
        <v>42669</v>
      </c>
      <c r="F91" s="169" t="s">
        <v>53</v>
      </c>
      <c r="G91" s="172">
        <v>82</v>
      </c>
      <c r="H91" s="173">
        <v>82</v>
      </c>
      <c r="I91" s="174">
        <v>0</v>
      </c>
      <c r="J91" s="175">
        <v>0</v>
      </c>
      <c r="K91" s="57"/>
      <c r="L91" s="177">
        <v>0</v>
      </c>
      <c r="M91" s="181">
        <v>100</v>
      </c>
      <c r="N91" s="170">
        <v>0</v>
      </c>
      <c r="O91" s="181">
        <v>100</v>
      </c>
    </row>
    <row r="92" spans="1:15" hidden="1">
      <c r="A92" s="184" t="s">
        <v>371</v>
      </c>
      <c r="B92" s="169" t="s">
        <v>49</v>
      </c>
      <c r="C92" s="170">
        <v>7</v>
      </c>
      <c r="D92" s="171">
        <v>42676</v>
      </c>
      <c r="E92" s="171">
        <v>42683</v>
      </c>
      <c r="F92" s="169" t="s">
        <v>53</v>
      </c>
      <c r="G92" s="172">
        <v>82</v>
      </c>
      <c r="H92" s="173">
        <v>4</v>
      </c>
      <c r="I92" s="174">
        <v>6</v>
      </c>
      <c r="J92" s="175">
        <v>0</v>
      </c>
      <c r="K92" s="57"/>
      <c r="L92" s="177">
        <v>72</v>
      </c>
      <c r="M92" s="183">
        <v>12.195121951219512</v>
      </c>
      <c r="N92" s="170">
        <v>0</v>
      </c>
      <c r="O92" s="183">
        <v>12.195121951219512</v>
      </c>
    </row>
    <row r="93" spans="1:15" hidden="1">
      <c r="A93" s="184" t="s">
        <v>375</v>
      </c>
      <c r="B93" s="169" t="s">
        <v>49</v>
      </c>
      <c r="C93" s="170">
        <v>7</v>
      </c>
      <c r="D93" s="171">
        <v>42690</v>
      </c>
      <c r="E93" s="171">
        <v>42697</v>
      </c>
      <c r="F93" s="169" t="s">
        <v>53</v>
      </c>
      <c r="G93" s="172">
        <v>82</v>
      </c>
      <c r="H93" s="173">
        <v>2</v>
      </c>
      <c r="I93" s="174">
        <v>2</v>
      </c>
      <c r="J93" s="175">
        <v>0</v>
      </c>
      <c r="K93" s="57"/>
      <c r="L93" s="177">
        <v>78</v>
      </c>
      <c r="M93" s="182">
        <v>4.8780487804878048</v>
      </c>
      <c r="N93" s="170">
        <v>0</v>
      </c>
      <c r="O93" s="182">
        <v>4.8780487804878048</v>
      </c>
    </row>
    <row r="94" spans="1:15" hidden="1">
      <c r="A94" s="169" t="s">
        <v>54</v>
      </c>
      <c r="B94" s="169" t="s">
        <v>49</v>
      </c>
      <c r="C94" s="170">
        <v>7</v>
      </c>
      <c r="D94" s="171">
        <v>42704</v>
      </c>
      <c r="E94" s="171">
        <v>42711</v>
      </c>
      <c r="F94" s="169" t="s">
        <v>53</v>
      </c>
      <c r="G94" s="172">
        <v>82</v>
      </c>
      <c r="H94" s="173">
        <v>8</v>
      </c>
      <c r="I94" s="174">
        <v>4</v>
      </c>
      <c r="J94" s="175">
        <v>0</v>
      </c>
      <c r="K94" s="57"/>
      <c r="L94" s="177">
        <v>70</v>
      </c>
      <c r="M94" s="183">
        <v>14.634146341463413</v>
      </c>
      <c r="N94" s="170">
        <v>1</v>
      </c>
      <c r="O94" s="183">
        <v>15.853658536585364</v>
      </c>
    </row>
    <row r="95" spans="1:15" hidden="1">
      <c r="A95" s="169" t="s">
        <v>58</v>
      </c>
      <c r="B95" s="169" t="s">
        <v>49</v>
      </c>
      <c r="C95" s="170">
        <v>7</v>
      </c>
      <c r="D95" s="171">
        <v>42718</v>
      </c>
      <c r="E95" s="171">
        <v>42725</v>
      </c>
      <c r="F95" s="169" t="s">
        <v>53</v>
      </c>
      <c r="G95" s="172">
        <v>82</v>
      </c>
      <c r="H95" s="173">
        <v>0</v>
      </c>
      <c r="I95" s="174">
        <v>1</v>
      </c>
      <c r="J95" s="175">
        <v>0</v>
      </c>
      <c r="K95" s="57"/>
      <c r="L95" s="177">
        <v>81</v>
      </c>
      <c r="M95" s="182">
        <v>1.2195121951219512</v>
      </c>
      <c r="N95" s="57"/>
      <c r="O95" s="57"/>
    </row>
    <row r="96" spans="1:15" hidden="1">
      <c r="A96" s="169" t="s">
        <v>203</v>
      </c>
      <c r="B96" s="169" t="s">
        <v>49</v>
      </c>
      <c r="C96" s="170">
        <v>7</v>
      </c>
      <c r="D96" s="171">
        <v>42732</v>
      </c>
      <c r="E96" s="171">
        <v>42739</v>
      </c>
      <c r="F96" s="169" t="s">
        <v>53</v>
      </c>
      <c r="G96" s="172">
        <v>82</v>
      </c>
      <c r="H96" s="173">
        <v>0</v>
      </c>
      <c r="I96" s="174">
        <v>0</v>
      </c>
      <c r="J96" s="175">
        <v>0</v>
      </c>
      <c r="K96" s="57"/>
      <c r="L96" s="177">
        <v>82</v>
      </c>
      <c r="M96" s="182">
        <v>0</v>
      </c>
      <c r="N96" s="170">
        <v>0</v>
      </c>
      <c r="O96" s="182">
        <v>0</v>
      </c>
    </row>
    <row r="97" spans="1:15" hidden="1">
      <c r="A97" s="184" t="s">
        <v>316</v>
      </c>
      <c r="B97" s="169" t="s">
        <v>314</v>
      </c>
      <c r="C97" s="170">
        <v>7</v>
      </c>
      <c r="D97" s="171">
        <v>42468</v>
      </c>
      <c r="E97" s="171">
        <v>42475</v>
      </c>
      <c r="F97" s="169" t="s">
        <v>53</v>
      </c>
      <c r="G97" s="172">
        <v>74</v>
      </c>
      <c r="H97" s="173">
        <v>21</v>
      </c>
      <c r="I97" s="174">
        <v>12</v>
      </c>
      <c r="J97" s="175">
        <v>2</v>
      </c>
      <c r="K97" s="57"/>
      <c r="L97" s="177">
        <v>39</v>
      </c>
      <c r="M97" s="178">
        <v>47.297297297297298</v>
      </c>
      <c r="N97" s="170">
        <v>1</v>
      </c>
      <c r="O97" s="178">
        <v>48.648648648648638</v>
      </c>
    </row>
    <row r="98" spans="1:15" hidden="1">
      <c r="A98" s="169" t="s">
        <v>319</v>
      </c>
      <c r="B98" s="169" t="s">
        <v>314</v>
      </c>
      <c r="C98" s="170">
        <v>7</v>
      </c>
      <c r="D98" s="171">
        <v>42482</v>
      </c>
      <c r="E98" s="171">
        <v>42489</v>
      </c>
      <c r="F98" s="169" t="s">
        <v>53</v>
      </c>
      <c r="G98" s="172">
        <v>74</v>
      </c>
      <c r="H98" s="173">
        <v>0</v>
      </c>
      <c r="I98" s="174">
        <v>2</v>
      </c>
      <c r="J98" s="175">
        <v>0</v>
      </c>
      <c r="K98" s="57"/>
      <c r="L98" s="177">
        <v>72</v>
      </c>
      <c r="M98" s="182">
        <v>2.7027027027027026</v>
      </c>
      <c r="N98" s="170">
        <v>0</v>
      </c>
      <c r="O98" s="182">
        <v>2.7027027027027026</v>
      </c>
    </row>
    <row r="99" spans="1:15" hidden="1">
      <c r="A99" s="169" t="s">
        <v>149</v>
      </c>
      <c r="B99" s="169" t="s">
        <v>52</v>
      </c>
      <c r="C99" s="170">
        <v>14</v>
      </c>
      <c r="D99" s="171">
        <v>42541</v>
      </c>
      <c r="E99" s="171">
        <v>42555</v>
      </c>
      <c r="F99" s="169" t="s">
        <v>147</v>
      </c>
      <c r="G99" s="172">
        <v>82</v>
      </c>
      <c r="H99" s="173">
        <v>1</v>
      </c>
      <c r="I99" s="174">
        <v>14</v>
      </c>
      <c r="J99" s="175">
        <v>0</v>
      </c>
      <c r="K99" s="57"/>
      <c r="L99" s="177">
        <v>67</v>
      </c>
      <c r="M99" s="183">
        <v>18.292682926829272</v>
      </c>
      <c r="N99" s="170">
        <v>0</v>
      </c>
      <c r="O99" s="183">
        <v>18.292682926829272</v>
      </c>
    </row>
    <row r="100" spans="1:15" hidden="1">
      <c r="A100" s="169" t="s">
        <v>337</v>
      </c>
      <c r="B100" s="169" t="s">
        <v>52</v>
      </c>
      <c r="C100" s="170">
        <v>7</v>
      </c>
      <c r="D100" s="171">
        <v>42555</v>
      </c>
      <c r="E100" s="171">
        <v>42562</v>
      </c>
      <c r="F100" s="169" t="s">
        <v>50</v>
      </c>
      <c r="G100" s="172">
        <v>82</v>
      </c>
      <c r="H100" s="173">
        <v>22</v>
      </c>
      <c r="I100" s="174">
        <v>35</v>
      </c>
      <c r="J100" s="175">
        <v>0</v>
      </c>
      <c r="K100" s="57"/>
      <c r="L100" s="177">
        <v>25</v>
      </c>
      <c r="M100" s="178">
        <v>69.512195121951223</v>
      </c>
      <c r="N100" s="170">
        <v>0</v>
      </c>
      <c r="O100" s="178">
        <v>69.512195121951223</v>
      </c>
    </row>
    <row r="101" spans="1:15" hidden="1">
      <c r="A101" s="169" t="s">
        <v>339</v>
      </c>
      <c r="B101" s="169" t="s">
        <v>52</v>
      </c>
      <c r="C101" s="170">
        <v>7</v>
      </c>
      <c r="D101" s="171">
        <v>42562</v>
      </c>
      <c r="E101" s="171">
        <v>42569</v>
      </c>
      <c r="F101" s="169" t="s">
        <v>53</v>
      </c>
      <c r="G101" s="172">
        <v>82</v>
      </c>
      <c r="H101" s="173">
        <v>20</v>
      </c>
      <c r="I101" s="174">
        <v>3</v>
      </c>
      <c r="J101" s="175">
        <v>0</v>
      </c>
      <c r="K101" s="57"/>
      <c r="L101" s="177">
        <v>59</v>
      </c>
      <c r="M101" s="178">
        <v>28.04878048780488</v>
      </c>
      <c r="N101" s="170">
        <v>0</v>
      </c>
      <c r="O101" s="178">
        <v>28.04878048780488</v>
      </c>
    </row>
    <row r="102" spans="1:15" hidden="1">
      <c r="A102" s="169" t="s">
        <v>341</v>
      </c>
      <c r="B102" s="169" t="s">
        <v>52</v>
      </c>
      <c r="C102" s="170">
        <v>7</v>
      </c>
      <c r="D102" s="171">
        <v>42569</v>
      </c>
      <c r="E102" s="171">
        <v>42576</v>
      </c>
      <c r="F102" s="169" t="s">
        <v>50</v>
      </c>
      <c r="G102" s="172">
        <v>82</v>
      </c>
      <c r="H102" s="173">
        <v>25</v>
      </c>
      <c r="I102" s="174">
        <v>21</v>
      </c>
      <c r="J102" s="175">
        <v>0</v>
      </c>
      <c r="K102" s="176">
        <v>1</v>
      </c>
      <c r="L102" s="177">
        <v>36</v>
      </c>
      <c r="M102" s="178">
        <v>56.09756097560976</v>
      </c>
      <c r="N102" s="170">
        <v>1</v>
      </c>
      <c r="O102" s="178">
        <v>57.31707317073171</v>
      </c>
    </row>
    <row r="103" spans="1:15" hidden="1">
      <c r="A103" s="169" t="s">
        <v>344</v>
      </c>
      <c r="B103" s="169" t="s">
        <v>52</v>
      </c>
      <c r="C103" s="170">
        <v>7</v>
      </c>
      <c r="D103" s="171">
        <v>42576</v>
      </c>
      <c r="E103" s="171">
        <v>42583</v>
      </c>
      <c r="F103" s="169" t="s">
        <v>53</v>
      </c>
      <c r="G103" s="172">
        <v>82</v>
      </c>
      <c r="H103" s="173">
        <v>16</v>
      </c>
      <c r="I103" s="174">
        <v>3</v>
      </c>
      <c r="J103" s="175">
        <v>0</v>
      </c>
      <c r="K103" s="57"/>
      <c r="L103" s="177">
        <v>63</v>
      </c>
      <c r="M103" s="178">
        <v>23.170731707317074</v>
      </c>
      <c r="N103" s="170">
        <v>0</v>
      </c>
      <c r="O103" s="178">
        <v>23.170731707317074</v>
      </c>
    </row>
    <row r="104" spans="1:15" hidden="1">
      <c r="A104" s="169" t="s">
        <v>346</v>
      </c>
      <c r="B104" s="169" t="s">
        <v>52</v>
      </c>
      <c r="C104" s="170">
        <v>7</v>
      </c>
      <c r="D104" s="171">
        <v>42583</v>
      </c>
      <c r="E104" s="171">
        <v>42590</v>
      </c>
      <c r="F104" s="169" t="s">
        <v>50</v>
      </c>
      <c r="G104" s="172">
        <v>82</v>
      </c>
      <c r="H104" s="173">
        <v>11</v>
      </c>
      <c r="I104" s="174">
        <v>14</v>
      </c>
      <c r="J104" s="175">
        <v>1</v>
      </c>
      <c r="K104" s="57"/>
      <c r="L104" s="177">
        <v>56</v>
      </c>
      <c r="M104" s="178">
        <v>31.707317073170728</v>
      </c>
      <c r="N104" s="170">
        <v>0</v>
      </c>
      <c r="O104" s="178">
        <v>31.707317073170728</v>
      </c>
    </row>
    <row r="105" spans="1:15" hidden="1">
      <c r="A105" s="169" t="s">
        <v>349</v>
      </c>
      <c r="B105" s="169" t="s">
        <v>52</v>
      </c>
      <c r="C105" s="170">
        <v>7</v>
      </c>
      <c r="D105" s="171">
        <v>42590</v>
      </c>
      <c r="E105" s="171">
        <v>42597</v>
      </c>
      <c r="F105" s="169" t="s">
        <v>53</v>
      </c>
      <c r="G105" s="172">
        <v>82</v>
      </c>
      <c r="H105" s="173">
        <v>18</v>
      </c>
      <c r="I105" s="174">
        <v>5</v>
      </c>
      <c r="J105" s="175">
        <v>1</v>
      </c>
      <c r="K105" s="57"/>
      <c r="L105" s="177">
        <v>58</v>
      </c>
      <c r="M105" s="178">
        <v>29.268292682926827</v>
      </c>
      <c r="N105" s="170">
        <v>0</v>
      </c>
      <c r="O105" s="178">
        <v>29.268292682926827</v>
      </c>
    </row>
    <row r="106" spans="1:15" hidden="1">
      <c r="A106" s="169" t="s">
        <v>151</v>
      </c>
      <c r="B106" s="169" t="s">
        <v>52</v>
      </c>
      <c r="C106" s="170">
        <v>14</v>
      </c>
      <c r="D106" s="171">
        <v>42597</v>
      </c>
      <c r="E106" s="171">
        <v>42611</v>
      </c>
      <c r="F106" s="169" t="s">
        <v>144</v>
      </c>
      <c r="G106" s="172">
        <v>82</v>
      </c>
      <c r="H106" s="173">
        <v>1</v>
      </c>
      <c r="I106" s="174">
        <v>16</v>
      </c>
      <c r="J106" s="175">
        <v>0</v>
      </c>
      <c r="K106" s="57"/>
      <c r="L106" s="177">
        <v>65</v>
      </c>
      <c r="M106" s="178">
        <v>20.73170731707317</v>
      </c>
      <c r="N106" s="170">
        <v>0</v>
      </c>
      <c r="O106" s="178">
        <v>20.73170731707317</v>
      </c>
    </row>
    <row r="107" spans="1:15" hidden="1">
      <c r="A107" s="169" t="s">
        <v>179</v>
      </c>
      <c r="B107" s="169" t="s">
        <v>52</v>
      </c>
      <c r="C107" s="170">
        <v>7</v>
      </c>
      <c r="D107" s="171">
        <v>42611</v>
      </c>
      <c r="E107" s="171">
        <v>42618</v>
      </c>
      <c r="F107" s="169" t="s">
        <v>47</v>
      </c>
      <c r="G107" s="172">
        <v>82</v>
      </c>
      <c r="H107" s="173">
        <v>22</v>
      </c>
      <c r="I107" s="174">
        <v>10</v>
      </c>
      <c r="J107" s="175">
        <v>7</v>
      </c>
      <c r="K107" s="57"/>
      <c r="L107" s="177">
        <v>43</v>
      </c>
      <c r="M107" s="178">
        <v>47.560975609756099</v>
      </c>
      <c r="N107" s="170">
        <v>0</v>
      </c>
      <c r="O107" s="178">
        <v>47.560975609756099</v>
      </c>
    </row>
    <row r="108" spans="1:15" hidden="1">
      <c r="A108" s="169" t="s">
        <v>408</v>
      </c>
      <c r="B108" s="169" t="s">
        <v>52</v>
      </c>
      <c r="C108" s="170">
        <v>7</v>
      </c>
      <c r="D108" s="171">
        <v>42618</v>
      </c>
      <c r="E108" s="171">
        <v>42625</v>
      </c>
      <c r="F108" s="169" t="s">
        <v>201</v>
      </c>
      <c r="G108" s="172">
        <v>82</v>
      </c>
      <c r="H108" s="173">
        <v>43</v>
      </c>
      <c r="I108" s="174">
        <v>27</v>
      </c>
      <c r="J108" s="175">
        <v>2</v>
      </c>
      <c r="K108" s="176">
        <v>9</v>
      </c>
      <c r="L108" s="177">
        <v>10</v>
      </c>
      <c r="M108" s="179">
        <v>87.804878048780481</v>
      </c>
      <c r="N108" s="170">
        <v>2</v>
      </c>
      <c r="O108" s="181">
        <v>90.243902439024382</v>
      </c>
    </row>
    <row r="109" spans="1:15" hidden="1">
      <c r="A109" s="169" t="s">
        <v>153</v>
      </c>
      <c r="B109" s="169" t="s">
        <v>52</v>
      </c>
      <c r="C109" s="170">
        <v>14</v>
      </c>
      <c r="D109" s="171">
        <v>42625</v>
      </c>
      <c r="E109" s="171">
        <v>42639</v>
      </c>
      <c r="F109" s="169" t="s">
        <v>147</v>
      </c>
      <c r="G109" s="172">
        <v>82</v>
      </c>
      <c r="H109" s="173">
        <v>28</v>
      </c>
      <c r="I109" s="174">
        <v>25</v>
      </c>
      <c r="J109" s="175">
        <v>4</v>
      </c>
      <c r="K109" s="57"/>
      <c r="L109" s="177">
        <v>25</v>
      </c>
      <c r="M109" s="178">
        <v>69.512195121951223</v>
      </c>
      <c r="N109" s="170">
        <v>7</v>
      </c>
      <c r="O109" s="180">
        <v>78.048780487804876</v>
      </c>
    </row>
    <row r="110" spans="1:15" hidden="1">
      <c r="A110" s="169" t="s">
        <v>333</v>
      </c>
      <c r="B110" s="169" t="s">
        <v>23</v>
      </c>
      <c r="C110" s="170">
        <v>7</v>
      </c>
      <c r="D110" s="171">
        <v>42534</v>
      </c>
      <c r="E110" s="171">
        <v>42541</v>
      </c>
      <c r="F110" s="169" t="s">
        <v>53</v>
      </c>
      <c r="G110" s="172">
        <v>82</v>
      </c>
      <c r="H110" s="173">
        <v>21</v>
      </c>
      <c r="I110" s="174">
        <v>20</v>
      </c>
      <c r="J110" s="175">
        <v>2</v>
      </c>
      <c r="K110" s="57"/>
      <c r="L110" s="177">
        <v>39</v>
      </c>
      <c r="M110" s="178">
        <v>52.439024390243901</v>
      </c>
      <c r="N110" s="170">
        <v>2</v>
      </c>
      <c r="O110" s="178">
        <v>54.878048780487809</v>
      </c>
    </row>
    <row r="111" spans="1:15" hidden="1">
      <c r="A111" s="169" t="s">
        <v>356</v>
      </c>
      <c r="B111" s="169" t="s">
        <v>23</v>
      </c>
      <c r="C111" s="170">
        <v>7</v>
      </c>
      <c r="D111" s="171">
        <v>42618</v>
      </c>
      <c r="E111" s="171">
        <v>42625</v>
      </c>
      <c r="F111" s="169" t="s">
        <v>53</v>
      </c>
      <c r="G111" s="172">
        <v>82</v>
      </c>
      <c r="H111" s="173">
        <v>35</v>
      </c>
      <c r="I111" s="174">
        <v>12</v>
      </c>
      <c r="J111" s="175">
        <v>0</v>
      </c>
      <c r="K111" s="176">
        <v>6</v>
      </c>
      <c r="L111" s="177">
        <v>35</v>
      </c>
      <c r="M111" s="178">
        <v>57.31707317073171</v>
      </c>
      <c r="N111" s="170">
        <v>15</v>
      </c>
      <c r="O111" s="180">
        <v>75.609756097560961</v>
      </c>
    </row>
    <row r="112" spans="1:15" hidden="1">
      <c r="A112" s="169" t="s">
        <v>327</v>
      </c>
      <c r="B112" s="169" t="s">
        <v>26</v>
      </c>
      <c r="C112" s="170">
        <v>7</v>
      </c>
      <c r="D112" s="171">
        <v>42509</v>
      </c>
      <c r="E112" s="171">
        <v>42516</v>
      </c>
      <c r="F112" s="169" t="s">
        <v>53</v>
      </c>
      <c r="G112" s="172">
        <v>79</v>
      </c>
      <c r="H112" s="173">
        <v>36</v>
      </c>
      <c r="I112" s="174">
        <v>10</v>
      </c>
      <c r="J112" s="175">
        <v>0</v>
      </c>
      <c r="K112" s="57"/>
      <c r="L112" s="177">
        <v>33</v>
      </c>
      <c r="M112" s="178">
        <v>58.22784810126582</v>
      </c>
      <c r="N112" s="170">
        <v>0</v>
      </c>
      <c r="O112" s="178">
        <v>58.22784810126582</v>
      </c>
    </row>
    <row r="113" spans="1:15" hidden="1">
      <c r="A113" s="169" t="s">
        <v>237</v>
      </c>
      <c r="B113" s="169" t="s">
        <v>62</v>
      </c>
      <c r="C113" s="170">
        <v>7</v>
      </c>
      <c r="D113" s="171">
        <v>42465</v>
      </c>
      <c r="E113" s="171">
        <v>42472</v>
      </c>
      <c r="F113" s="169" t="s">
        <v>238</v>
      </c>
      <c r="G113" s="172">
        <v>53</v>
      </c>
      <c r="H113" s="173">
        <v>5</v>
      </c>
      <c r="I113" s="174">
        <v>24</v>
      </c>
      <c r="J113" s="175">
        <v>2</v>
      </c>
      <c r="K113" s="57"/>
      <c r="L113" s="177">
        <v>22</v>
      </c>
      <c r="M113" s="178">
        <v>58.490566037735846</v>
      </c>
      <c r="N113" s="170">
        <v>0</v>
      </c>
      <c r="O113" s="178">
        <v>58.490566037735846</v>
      </c>
    </row>
    <row r="114" spans="1:15" hidden="1">
      <c r="A114" s="169" t="s">
        <v>239</v>
      </c>
      <c r="B114" s="169" t="s">
        <v>62</v>
      </c>
      <c r="C114" s="170">
        <v>7</v>
      </c>
      <c r="D114" s="171">
        <v>42472</v>
      </c>
      <c r="E114" s="171">
        <v>42479</v>
      </c>
      <c r="F114" s="169" t="s">
        <v>615</v>
      </c>
      <c r="G114" s="172">
        <v>53</v>
      </c>
      <c r="H114" s="173">
        <v>29</v>
      </c>
      <c r="I114" s="174">
        <v>14</v>
      </c>
      <c r="J114" s="175">
        <v>0</v>
      </c>
      <c r="K114" s="176">
        <v>2</v>
      </c>
      <c r="L114" s="177">
        <v>10</v>
      </c>
      <c r="M114" s="179">
        <v>81.132075471698116</v>
      </c>
      <c r="N114" s="170">
        <v>0</v>
      </c>
      <c r="O114" s="179">
        <v>81.132075471698116</v>
      </c>
    </row>
    <row r="115" spans="1:15" hidden="1">
      <c r="A115" s="184" t="s">
        <v>61</v>
      </c>
      <c r="B115" s="169" t="s">
        <v>62</v>
      </c>
      <c r="C115" s="170">
        <v>7</v>
      </c>
      <c r="D115" s="171">
        <v>42479</v>
      </c>
      <c r="E115" s="171">
        <v>42486</v>
      </c>
      <c r="F115" s="169" t="s">
        <v>63</v>
      </c>
      <c r="G115" s="172">
        <v>53</v>
      </c>
      <c r="H115" s="173">
        <v>23</v>
      </c>
      <c r="I115" s="174">
        <v>17</v>
      </c>
      <c r="J115" s="175">
        <v>2</v>
      </c>
      <c r="K115" s="176">
        <v>1</v>
      </c>
      <c r="L115" s="177">
        <v>11</v>
      </c>
      <c r="M115" s="180">
        <v>79.245283018867937</v>
      </c>
      <c r="N115" s="170">
        <v>0</v>
      </c>
      <c r="O115" s="180">
        <v>79.245283018867937</v>
      </c>
    </row>
    <row r="116" spans="1:15" hidden="1">
      <c r="A116" s="169" t="s">
        <v>64</v>
      </c>
      <c r="B116" s="169" t="s">
        <v>62</v>
      </c>
      <c r="C116" s="170">
        <v>7</v>
      </c>
      <c r="D116" s="171">
        <v>42486</v>
      </c>
      <c r="E116" s="171">
        <v>42493</v>
      </c>
      <c r="F116" s="169" t="s">
        <v>63</v>
      </c>
      <c r="G116" s="172">
        <v>53</v>
      </c>
      <c r="H116" s="173">
        <v>11</v>
      </c>
      <c r="I116" s="174">
        <v>29</v>
      </c>
      <c r="J116" s="175">
        <v>0</v>
      </c>
      <c r="K116" s="176">
        <v>3</v>
      </c>
      <c r="L116" s="177">
        <v>13</v>
      </c>
      <c r="M116" s="180">
        <v>75.471698113207552</v>
      </c>
      <c r="N116" s="170">
        <v>0</v>
      </c>
      <c r="O116" s="180">
        <v>75.471698113207552</v>
      </c>
    </row>
    <row r="117" spans="1:15" hidden="1">
      <c r="A117" s="169" t="s">
        <v>240</v>
      </c>
      <c r="B117" s="169" t="s">
        <v>62</v>
      </c>
      <c r="C117" s="170">
        <v>7</v>
      </c>
      <c r="D117" s="171">
        <v>42493</v>
      </c>
      <c r="E117" s="171">
        <v>42500</v>
      </c>
      <c r="F117" s="169" t="s">
        <v>238</v>
      </c>
      <c r="G117" s="172">
        <v>53</v>
      </c>
      <c r="H117" s="173">
        <v>20</v>
      </c>
      <c r="I117" s="174">
        <v>18</v>
      </c>
      <c r="J117" s="175">
        <v>1</v>
      </c>
      <c r="K117" s="176">
        <v>1</v>
      </c>
      <c r="L117" s="177">
        <v>14</v>
      </c>
      <c r="M117" s="180">
        <v>73.584905660377359</v>
      </c>
      <c r="N117" s="170">
        <v>1</v>
      </c>
      <c r="O117" s="180">
        <v>75.471698113207552</v>
      </c>
    </row>
    <row r="118" spans="1:15" hidden="1">
      <c r="A118" s="169" t="s">
        <v>241</v>
      </c>
      <c r="B118" s="169" t="s">
        <v>62</v>
      </c>
      <c r="C118" s="170">
        <v>7</v>
      </c>
      <c r="D118" s="171">
        <v>42500</v>
      </c>
      <c r="E118" s="171">
        <v>42507</v>
      </c>
      <c r="F118" s="169" t="s">
        <v>615</v>
      </c>
      <c r="G118" s="172">
        <v>53</v>
      </c>
      <c r="H118" s="173">
        <v>25</v>
      </c>
      <c r="I118" s="174">
        <v>19</v>
      </c>
      <c r="J118" s="175">
        <v>0</v>
      </c>
      <c r="K118" s="57"/>
      <c r="L118" s="177">
        <v>9</v>
      </c>
      <c r="M118" s="179">
        <v>83.018867924528308</v>
      </c>
      <c r="N118" s="170">
        <v>0</v>
      </c>
      <c r="O118" s="179">
        <v>83.018867924528308</v>
      </c>
    </row>
    <row r="119" spans="1:15" hidden="1">
      <c r="A119" s="169" t="s">
        <v>65</v>
      </c>
      <c r="B119" s="169" t="s">
        <v>62</v>
      </c>
      <c r="C119" s="170">
        <v>7</v>
      </c>
      <c r="D119" s="171">
        <v>42507</v>
      </c>
      <c r="E119" s="171">
        <v>42514</v>
      </c>
      <c r="F119" s="169" t="s">
        <v>63</v>
      </c>
      <c r="G119" s="172">
        <v>53</v>
      </c>
      <c r="H119" s="173">
        <v>29</v>
      </c>
      <c r="I119" s="174">
        <v>12</v>
      </c>
      <c r="J119" s="175">
        <v>0</v>
      </c>
      <c r="K119" s="57"/>
      <c r="L119" s="177">
        <v>12</v>
      </c>
      <c r="M119" s="180">
        <v>77.35849056603773</v>
      </c>
      <c r="N119" s="170">
        <v>0</v>
      </c>
      <c r="O119" s="180">
        <v>77.35849056603773</v>
      </c>
    </row>
    <row r="120" spans="1:15" hidden="1">
      <c r="A120" s="169" t="s">
        <v>66</v>
      </c>
      <c r="B120" s="169" t="s">
        <v>62</v>
      </c>
      <c r="C120" s="170">
        <v>7</v>
      </c>
      <c r="D120" s="171">
        <v>42514</v>
      </c>
      <c r="E120" s="171">
        <v>42521</v>
      </c>
      <c r="F120" s="169" t="s">
        <v>63</v>
      </c>
      <c r="G120" s="172">
        <v>53</v>
      </c>
      <c r="H120" s="173">
        <v>19</v>
      </c>
      <c r="I120" s="174">
        <v>22</v>
      </c>
      <c r="J120" s="175">
        <v>1</v>
      </c>
      <c r="K120" s="57"/>
      <c r="L120" s="177">
        <v>11</v>
      </c>
      <c r="M120" s="180">
        <v>79.245283018867937</v>
      </c>
      <c r="N120" s="170">
        <v>0</v>
      </c>
      <c r="O120" s="180">
        <v>79.245283018867937</v>
      </c>
    </row>
    <row r="121" spans="1:15" hidden="1">
      <c r="A121" s="169" t="s">
        <v>242</v>
      </c>
      <c r="B121" s="169" t="s">
        <v>62</v>
      </c>
      <c r="C121" s="170">
        <v>7</v>
      </c>
      <c r="D121" s="171">
        <v>42521</v>
      </c>
      <c r="E121" s="171">
        <v>42528</v>
      </c>
      <c r="F121" s="169" t="s">
        <v>238</v>
      </c>
      <c r="G121" s="172">
        <v>53</v>
      </c>
      <c r="H121" s="173">
        <v>2</v>
      </c>
      <c r="I121" s="174">
        <v>29</v>
      </c>
      <c r="J121" s="175">
        <v>3</v>
      </c>
      <c r="K121" s="176">
        <v>3</v>
      </c>
      <c r="L121" s="177">
        <v>19</v>
      </c>
      <c r="M121" s="178">
        <v>64.15094339622641</v>
      </c>
      <c r="N121" s="170">
        <v>16</v>
      </c>
      <c r="O121" s="181">
        <v>94.339622641509436</v>
      </c>
    </row>
    <row r="122" spans="1:15" hidden="1">
      <c r="A122" s="169" t="s">
        <v>67</v>
      </c>
      <c r="B122" s="169" t="s">
        <v>62</v>
      </c>
      <c r="C122" s="170">
        <v>7</v>
      </c>
      <c r="D122" s="171">
        <v>42535</v>
      </c>
      <c r="E122" s="171">
        <v>42542</v>
      </c>
      <c r="F122" s="169" t="s">
        <v>63</v>
      </c>
      <c r="G122" s="172">
        <v>53</v>
      </c>
      <c r="H122" s="173">
        <v>17</v>
      </c>
      <c r="I122" s="174">
        <v>17</v>
      </c>
      <c r="J122" s="175">
        <v>1</v>
      </c>
      <c r="K122" s="57"/>
      <c r="L122" s="177">
        <v>18</v>
      </c>
      <c r="M122" s="178">
        <v>66.037735849056602</v>
      </c>
      <c r="N122" s="170">
        <v>0</v>
      </c>
      <c r="O122" s="178">
        <v>66.037735849056602</v>
      </c>
    </row>
    <row r="123" spans="1:15" hidden="1">
      <c r="A123" s="169" t="s">
        <v>68</v>
      </c>
      <c r="B123" s="169" t="s">
        <v>62</v>
      </c>
      <c r="C123" s="170">
        <v>7</v>
      </c>
      <c r="D123" s="171">
        <v>42542</v>
      </c>
      <c r="E123" s="171">
        <v>42549</v>
      </c>
      <c r="F123" s="169" t="s">
        <v>63</v>
      </c>
      <c r="G123" s="172">
        <v>53</v>
      </c>
      <c r="H123" s="173">
        <v>14</v>
      </c>
      <c r="I123" s="174">
        <v>1</v>
      </c>
      <c r="J123" s="175">
        <v>1</v>
      </c>
      <c r="K123" s="57"/>
      <c r="L123" s="177">
        <v>37</v>
      </c>
      <c r="M123" s="178">
        <v>30.188679245283019</v>
      </c>
      <c r="N123" s="170">
        <v>0</v>
      </c>
      <c r="O123" s="178">
        <v>30.188679245283019</v>
      </c>
    </row>
    <row r="124" spans="1:15" hidden="1">
      <c r="A124" s="169" t="s">
        <v>69</v>
      </c>
      <c r="B124" s="169" t="s">
        <v>62</v>
      </c>
      <c r="C124" s="170">
        <v>7</v>
      </c>
      <c r="D124" s="171">
        <v>42563</v>
      </c>
      <c r="E124" s="171">
        <v>42570</v>
      </c>
      <c r="F124" s="169" t="s">
        <v>63</v>
      </c>
      <c r="G124" s="172">
        <v>53</v>
      </c>
      <c r="H124" s="173">
        <v>0</v>
      </c>
      <c r="I124" s="174">
        <v>10</v>
      </c>
      <c r="J124" s="175">
        <v>0</v>
      </c>
      <c r="K124" s="57"/>
      <c r="L124" s="177">
        <v>43</v>
      </c>
      <c r="M124" s="183">
        <v>18.867924528301888</v>
      </c>
      <c r="N124" s="170">
        <v>0</v>
      </c>
      <c r="O124" s="183">
        <v>18.867924528301888</v>
      </c>
    </row>
    <row r="125" spans="1:15" hidden="1">
      <c r="A125" s="169" t="s">
        <v>70</v>
      </c>
      <c r="B125" s="169" t="s">
        <v>62</v>
      </c>
      <c r="C125" s="170">
        <v>7</v>
      </c>
      <c r="D125" s="171">
        <v>42570</v>
      </c>
      <c r="E125" s="171">
        <v>42577</v>
      </c>
      <c r="F125" s="169" t="s">
        <v>63</v>
      </c>
      <c r="G125" s="172">
        <v>53</v>
      </c>
      <c r="H125" s="173">
        <v>15</v>
      </c>
      <c r="I125" s="174">
        <v>2</v>
      </c>
      <c r="J125" s="175">
        <v>1</v>
      </c>
      <c r="K125" s="57"/>
      <c r="L125" s="177">
        <v>35</v>
      </c>
      <c r="M125" s="178">
        <v>33.962264150943398</v>
      </c>
      <c r="N125" s="170">
        <v>0</v>
      </c>
      <c r="O125" s="178">
        <v>33.962264150943398</v>
      </c>
    </row>
    <row r="126" spans="1:15" hidden="1">
      <c r="A126" s="169" t="s">
        <v>243</v>
      </c>
      <c r="B126" s="169" t="s">
        <v>62</v>
      </c>
      <c r="C126" s="170">
        <v>7</v>
      </c>
      <c r="D126" s="171">
        <v>42584</v>
      </c>
      <c r="E126" s="171">
        <v>42591</v>
      </c>
      <c r="F126" s="169" t="s">
        <v>615</v>
      </c>
      <c r="G126" s="172">
        <v>53</v>
      </c>
      <c r="H126" s="173">
        <v>23</v>
      </c>
      <c r="I126" s="174">
        <v>13</v>
      </c>
      <c r="J126" s="175">
        <v>1</v>
      </c>
      <c r="K126" s="57"/>
      <c r="L126" s="177">
        <v>16</v>
      </c>
      <c r="M126" s="178">
        <v>69.811320754716988</v>
      </c>
      <c r="N126" s="170">
        <v>0</v>
      </c>
      <c r="O126" s="178">
        <v>69.811320754716988</v>
      </c>
    </row>
    <row r="127" spans="1:15" hidden="1">
      <c r="A127" s="184" t="s">
        <v>71</v>
      </c>
      <c r="B127" s="169" t="s">
        <v>62</v>
      </c>
      <c r="C127" s="170">
        <v>7</v>
      </c>
      <c r="D127" s="171">
        <v>42591</v>
      </c>
      <c r="E127" s="171">
        <v>42598</v>
      </c>
      <c r="F127" s="169" t="s">
        <v>63</v>
      </c>
      <c r="G127" s="172">
        <v>53</v>
      </c>
      <c r="H127" s="173">
        <v>12</v>
      </c>
      <c r="I127" s="174">
        <v>10</v>
      </c>
      <c r="J127" s="175">
        <v>0</v>
      </c>
      <c r="K127" s="176">
        <v>1</v>
      </c>
      <c r="L127" s="177">
        <v>31</v>
      </c>
      <c r="M127" s="178">
        <v>41.509433962264154</v>
      </c>
      <c r="N127" s="170">
        <v>0</v>
      </c>
      <c r="O127" s="178">
        <v>41.509433962264154</v>
      </c>
    </row>
    <row r="128" spans="1:15" hidden="1">
      <c r="A128" s="169" t="s">
        <v>72</v>
      </c>
      <c r="B128" s="169" t="s">
        <v>62</v>
      </c>
      <c r="C128" s="170">
        <v>7</v>
      </c>
      <c r="D128" s="171">
        <v>42598</v>
      </c>
      <c r="E128" s="171">
        <v>42605</v>
      </c>
      <c r="F128" s="169" t="s">
        <v>63</v>
      </c>
      <c r="G128" s="172">
        <v>53</v>
      </c>
      <c r="H128" s="173">
        <v>5</v>
      </c>
      <c r="I128" s="174">
        <v>4</v>
      </c>
      <c r="J128" s="175">
        <v>4</v>
      </c>
      <c r="K128" s="57"/>
      <c r="L128" s="177">
        <v>40</v>
      </c>
      <c r="M128" s="178">
        <v>24.528301886792452</v>
      </c>
      <c r="N128" s="170">
        <v>2</v>
      </c>
      <c r="O128" s="178">
        <v>28.301886792452834</v>
      </c>
    </row>
    <row r="129" spans="1:15" hidden="1">
      <c r="A129" s="169" t="s">
        <v>244</v>
      </c>
      <c r="B129" s="169" t="s">
        <v>62</v>
      </c>
      <c r="C129" s="170">
        <v>7</v>
      </c>
      <c r="D129" s="171">
        <v>42612</v>
      </c>
      <c r="E129" s="171">
        <v>42619</v>
      </c>
      <c r="F129" s="169" t="s">
        <v>615</v>
      </c>
      <c r="G129" s="172">
        <v>53</v>
      </c>
      <c r="H129" s="173">
        <v>16</v>
      </c>
      <c r="I129" s="174">
        <v>13</v>
      </c>
      <c r="J129" s="175">
        <v>0</v>
      </c>
      <c r="K129" s="57"/>
      <c r="L129" s="177">
        <v>24</v>
      </c>
      <c r="M129" s="178">
        <v>54.716981132075468</v>
      </c>
      <c r="N129" s="170">
        <v>15</v>
      </c>
      <c r="O129" s="179">
        <v>83.018867924528308</v>
      </c>
    </row>
    <row r="130" spans="1:15" hidden="1">
      <c r="A130" s="169" t="s">
        <v>82</v>
      </c>
      <c r="B130" s="169" t="s">
        <v>10</v>
      </c>
      <c r="C130" s="170">
        <v>7</v>
      </c>
      <c r="D130" s="171">
        <v>42509</v>
      </c>
      <c r="E130" s="171">
        <v>42516</v>
      </c>
      <c r="F130" s="169" t="s">
        <v>83</v>
      </c>
      <c r="G130" s="172">
        <v>74</v>
      </c>
      <c r="H130" s="173">
        <v>37</v>
      </c>
      <c r="I130" s="174">
        <v>20</v>
      </c>
      <c r="J130" s="175">
        <v>0</v>
      </c>
      <c r="K130" s="176">
        <v>1</v>
      </c>
      <c r="L130" s="177">
        <v>17</v>
      </c>
      <c r="M130" s="180">
        <v>77.027027027027032</v>
      </c>
      <c r="N130" s="170">
        <v>0</v>
      </c>
      <c r="O130" s="180">
        <v>77.027027027027032</v>
      </c>
    </row>
    <row r="131" spans="1:15" hidden="1">
      <c r="A131" s="169" t="s">
        <v>85</v>
      </c>
      <c r="B131" s="169" t="s">
        <v>10</v>
      </c>
      <c r="C131" s="170">
        <v>7</v>
      </c>
      <c r="D131" s="171">
        <v>42537</v>
      </c>
      <c r="E131" s="171">
        <v>42544</v>
      </c>
      <c r="F131" s="169" t="s">
        <v>83</v>
      </c>
      <c r="G131" s="172">
        <v>74</v>
      </c>
      <c r="H131" s="173">
        <v>0</v>
      </c>
      <c r="I131" s="174">
        <v>7</v>
      </c>
      <c r="J131" s="175">
        <v>4</v>
      </c>
      <c r="K131" s="57"/>
      <c r="L131" s="177">
        <v>63</v>
      </c>
      <c r="M131" s="183">
        <v>14.864864864864865</v>
      </c>
      <c r="N131" s="170">
        <v>0</v>
      </c>
      <c r="O131" s="183">
        <v>14.864864864864865</v>
      </c>
    </row>
    <row r="132" spans="1:15" hidden="1">
      <c r="A132" s="169" t="s">
        <v>87</v>
      </c>
      <c r="B132" s="169" t="s">
        <v>10</v>
      </c>
      <c r="C132" s="170">
        <v>7</v>
      </c>
      <c r="D132" s="171">
        <v>42565</v>
      </c>
      <c r="E132" s="171">
        <v>42572</v>
      </c>
      <c r="F132" s="169" t="s">
        <v>83</v>
      </c>
      <c r="G132" s="172">
        <v>74</v>
      </c>
      <c r="H132" s="173">
        <v>1</v>
      </c>
      <c r="I132" s="174">
        <v>9</v>
      </c>
      <c r="J132" s="175">
        <v>5</v>
      </c>
      <c r="K132" s="57"/>
      <c r="L132" s="177">
        <v>59</v>
      </c>
      <c r="M132" s="178">
        <v>20.27027027027027</v>
      </c>
      <c r="N132" s="170">
        <v>0</v>
      </c>
      <c r="O132" s="178">
        <v>20.27027027027027</v>
      </c>
    </row>
    <row r="133" spans="1:15" hidden="1">
      <c r="A133" s="169" t="s">
        <v>89</v>
      </c>
      <c r="B133" s="169" t="s">
        <v>10</v>
      </c>
      <c r="C133" s="170">
        <v>7</v>
      </c>
      <c r="D133" s="171">
        <v>42593</v>
      </c>
      <c r="E133" s="171">
        <v>42600</v>
      </c>
      <c r="F133" s="169" t="s">
        <v>83</v>
      </c>
      <c r="G133" s="172">
        <v>74</v>
      </c>
      <c r="H133" s="173">
        <v>13</v>
      </c>
      <c r="I133" s="174">
        <v>6</v>
      </c>
      <c r="J133" s="175">
        <v>0</v>
      </c>
      <c r="K133" s="57"/>
      <c r="L133" s="177">
        <v>55</v>
      </c>
      <c r="M133" s="178">
        <v>25.675675675675681</v>
      </c>
      <c r="N133" s="170">
        <v>16</v>
      </c>
      <c r="O133" s="178">
        <v>47.297297297297298</v>
      </c>
    </row>
    <row r="134" spans="1:15" hidden="1">
      <c r="A134" s="169" t="s">
        <v>91</v>
      </c>
      <c r="B134" s="169" t="s">
        <v>10</v>
      </c>
      <c r="C134" s="170">
        <v>7</v>
      </c>
      <c r="D134" s="171">
        <v>42621</v>
      </c>
      <c r="E134" s="171">
        <v>42628</v>
      </c>
      <c r="F134" s="169" t="s">
        <v>83</v>
      </c>
      <c r="G134" s="172">
        <v>74</v>
      </c>
      <c r="H134" s="173">
        <v>19</v>
      </c>
      <c r="I134" s="174">
        <v>14</v>
      </c>
      <c r="J134" s="175">
        <v>1</v>
      </c>
      <c r="K134" s="57"/>
      <c r="L134" s="177">
        <v>40</v>
      </c>
      <c r="M134" s="178">
        <v>45.945945945945951</v>
      </c>
      <c r="N134" s="170">
        <v>16</v>
      </c>
      <c r="O134" s="178">
        <v>67.567567567567565</v>
      </c>
    </row>
    <row r="135" spans="1:15" hidden="1">
      <c r="A135" s="169" t="s">
        <v>93</v>
      </c>
      <c r="B135" s="169" t="s">
        <v>10</v>
      </c>
      <c r="C135" s="170">
        <v>7</v>
      </c>
      <c r="D135" s="171">
        <v>42649</v>
      </c>
      <c r="E135" s="171">
        <v>42656</v>
      </c>
      <c r="F135" s="169" t="s">
        <v>83</v>
      </c>
      <c r="G135" s="172">
        <v>74</v>
      </c>
      <c r="H135" s="173">
        <v>14</v>
      </c>
      <c r="I135" s="174">
        <v>5</v>
      </c>
      <c r="J135" s="175">
        <v>0</v>
      </c>
      <c r="K135" s="57"/>
      <c r="L135" s="177">
        <v>55</v>
      </c>
      <c r="M135" s="178">
        <v>25.675675675675681</v>
      </c>
      <c r="N135" s="170">
        <v>0</v>
      </c>
      <c r="O135" s="178">
        <v>25.675675675675681</v>
      </c>
    </row>
    <row r="136" spans="1:15" hidden="1">
      <c r="A136" s="169" t="s">
        <v>80</v>
      </c>
      <c r="B136" s="169" t="s">
        <v>10</v>
      </c>
      <c r="C136" s="170">
        <v>7</v>
      </c>
      <c r="D136" s="171">
        <v>42502</v>
      </c>
      <c r="E136" s="171">
        <v>42509</v>
      </c>
      <c r="F136" s="169" t="s">
        <v>81</v>
      </c>
      <c r="G136" s="172">
        <v>74</v>
      </c>
      <c r="H136" s="173">
        <v>0</v>
      </c>
      <c r="I136" s="174">
        <v>8</v>
      </c>
      <c r="J136" s="175">
        <v>2</v>
      </c>
      <c r="K136" s="57"/>
      <c r="L136" s="177">
        <v>64</v>
      </c>
      <c r="M136" s="183">
        <v>13.513513513513514</v>
      </c>
      <c r="N136" s="170">
        <v>0</v>
      </c>
      <c r="O136" s="183">
        <v>13.513513513513514</v>
      </c>
    </row>
    <row r="137" spans="1:15" hidden="1">
      <c r="A137" s="169" t="s">
        <v>84</v>
      </c>
      <c r="B137" s="169" t="s">
        <v>10</v>
      </c>
      <c r="C137" s="170">
        <v>7</v>
      </c>
      <c r="D137" s="171">
        <v>42530</v>
      </c>
      <c r="E137" s="171">
        <v>42537</v>
      </c>
      <c r="F137" s="169" t="s">
        <v>81</v>
      </c>
      <c r="G137" s="172">
        <v>74</v>
      </c>
      <c r="H137" s="173">
        <v>0</v>
      </c>
      <c r="I137" s="174">
        <v>5</v>
      </c>
      <c r="J137" s="175">
        <v>2</v>
      </c>
      <c r="K137" s="57"/>
      <c r="L137" s="177">
        <v>67</v>
      </c>
      <c r="M137" s="182">
        <v>9.4594594594594597</v>
      </c>
      <c r="N137" s="170">
        <v>18</v>
      </c>
      <c r="O137" s="178">
        <v>33.783783783783782</v>
      </c>
    </row>
    <row r="138" spans="1:15" hidden="1">
      <c r="A138" s="184" t="s">
        <v>86</v>
      </c>
      <c r="B138" s="169" t="s">
        <v>10</v>
      </c>
      <c r="C138" s="170">
        <v>7</v>
      </c>
      <c r="D138" s="171">
        <v>42558</v>
      </c>
      <c r="E138" s="171">
        <v>42565</v>
      </c>
      <c r="F138" s="169" t="s">
        <v>81</v>
      </c>
      <c r="G138" s="172">
        <v>74</v>
      </c>
      <c r="H138" s="173">
        <v>8</v>
      </c>
      <c r="I138" s="174">
        <v>23</v>
      </c>
      <c r="J138" s="175">
        <v>4</v>
      </c>
      <c r="K138" s="176">
        <v>4</v>
      </c>
      <c r="L138" s="177">
        <v>39</v>
      </c>
      <c r="M138" s="178">
        <v>47.297297297297298</v>
      </c>
      <c r="N138" s="170">
        <v>2</v>
      </c>
      <c r="O138" s="178">
        <v>50</v>
      </c>
    </row>
    <row r="139" spans="1:15" hidden="1">
      <c r="A139" s="184" t="s">
        <v>88</v>
      </c>
      <c r="B139" s="169" t="s">
        <v>10</v>
      </c>
      <c r="C139" s="170">
        <v>7</v>
      </c>
      <c r="D139" s="171">
        <v>42586</v>
      </c>
      <c r="E139" s="171">
        <v>42593</v>
      </c>
      <c r="F139" s="169" t="s">
        <v>81</v>
      </c>
      <c r="G139" s="172">
        <v>74</v>
      </c>
      <c r="H139" s="173">
        <v>4</v>
      </c>
      <c r="I139" s="174">
        <v>17</v>
      </c>
      <c r="J139" s="175">
        <v>1</v>
      </c>
      <c r="K139" s="57"/>
      <c r="L139" s="177">
        <v>52</v>
      </c>
      <c r="M139" s="178">
        <v>29.72972972972973</v>
      </c>
      <c r="N139" s="170">
        <v>0</v>
      </c>
      <c r="O139" s="178">
        <v>29.72972972972973</v>
      </c>
    </row>
    <row r="140" spans="1:15" hidden="1">
      <c r="A140" s="169" t="s">
        <v>90</v>
      </c>
      <c r="B140" s="169" t="s">
        <v>10</v>
      </c>
      <c r="C140" s="170">
        <v>7</v>
      </c>
      <c r="D140" s="171">
        <v>42614</v>
      </c>
      <c r="E140" s="171">
        <v>42621</v>
      </c>
      <c r="F140" s="169" t="s">
        <v>81</v>
      </c>
      <c r="G140" s="172">
        <v>74</v>
      </c>
      <c r="H140" s="173">
        <v>8</v>
      </c>
      <c r="I140" s="174">
        <v>6</v>
      </c>
      <c r="J140" s="175">
        <v>2</v>
      </c>
      <c r="K140" s="57"/>
      <c r="L140" s="177">
        <v>58</v>
      </c>
      <c r="M140" s="178">
        <v>21.621621621621621</v>
      </c>
      <c r="N140" s="170">
        <v>1</v>
      </c>
      <c r="O140" s="178">
        <v>22.972972972972975</v>
      </c>
    </row>
    <row r="141" spans="1:15" hidden="1">
      <c r="A141" s="169" t="s">
        <v>92</v>
      </c>
      <c r="B141" s="169" t="s">
        <v>10</v>
      </c>
      <c r="C141" s="170">
        <v>7</v>
      </c>
      <c r="D141" s="171">
        <v>42642</v>
      </c>
      <c r="E141" s="171">
        <v>42649</v>
      </c>
      <c r="F141" s="169" t="s">
        <v>81</v>
      </c>
      <c r="G141" s="172">
        <v>74</v>
      </c>
      <c r="H141" s="173">
        <v>0</v>
      </c>
      <c r="I141" s="174">
        <v>9</v>
      </c>
      <c r="J141" s="175">
        <v>0</v>
      </c>
      <c r="K141" s="57"/>
      <c r="L141" s="177">
        <v>65</v>
      </c>
      <c r="M141" s="183">
        <v>12.16216216216216</v>
      </c>
      <c r="N141" s="170">
        <v>0</v>
      </c>
      <c r="O141" s="183">
        <v>12.16216216216216</v>
      </c>
    </row>
    <row r="142" spans="1:15" hidden="1">
      <c r="A142" s="169" t="s">
        <v>445</v>
      </c>
      <c r="B142" s="169" t="s">
        <v>30</v>
      </c>
      <c r="C142" s="170">
        <v>7</v>
      </c>
      <c r="D142" s="171">
        <v>42484</v>
      </c>
      <c r="E142" s="171">
        <v>42491</v>
      </c>
      <c r="F142" s="169" t="s">
        <v>431</v>
      </c>
      <c r="G142" s="172">
        <v>82</v>
      </c>
      <c r="H142" s="173">
        <v>15</v>
      </c>
      <c r="I142" s="174">
        <v>49</v>
      </c>
      <c r="J142" s="175">
        <v>1</v>
      </c>
      <c r="K142" s="57"/>
      <c r="L142" s="177">
        <v>17</v>
      </c>
      <c r="M142" s="180">
        <v>79.268292682926827</v>
      </c>
      <c r="N142" s="170">
        <v>6</v>
      </c>
      <c r="O142" s="179">
        <v>86.58536585365853</v>
      </c>
    </row>
    <row r="143" spans="1:15" hidden="1">
      <c r="A143" s="169" t="s">
        <v>143</v>
      </c>
      <c r="B143" s="169" t="s">
        <v>30</v>
      </c>
      <c r="C143" s="170">
        <v>14</v>
      </c>
      <c r="D143" s="171">
        <v>42491</v>
      </c>
      <c r="E143" s="171">
        <v>42505</v>
      </c>
      <c r="F143" s="169" t="s">
        <v>144</v>
      </c>
      <c r="G143" s="172">
        <v>82</v>
      </c>
      <c r="H143" s="173">
        <v>7</v>
      </c>
      <c r="I143" s="174">
        <v>30</v>
      </c>
      <c r="J143" s="175">
        <v>3</v>
      </c>
      <c r="K143" s="57"/>
      <c r="L143" s="177">
        <v>42</v>
      </c>
      <c r="M143" s="178">
        <v>48.780487804878049</v>
      </c>
      <c r="N143" s="170">
        <v>0</v>
      </c>
      <c r="O143" s="178">
        <v>48.780487804878049</v>
      </c>
    </row>
    <row r="144" spans="1:15" hidden="1">
      <c r="A144" s="169" t="s">
        <v>94</v>
      </c>
      <c r="B144" s="169" t="s">
        <v>23</v>
      </c>
      <c r="C144" s="170">
        <v>7</v>
      </c>
      <c r="D144" s="171">
        <v>42485</v>
      </c>
      <c r="E144" s="171">
        <v>42492</v>
      </c>
      <c r="F144" s="169" t="s">
        <v>95</v>
      </c>
      <c r="G144" s="172">
        <v>82</v>
      </c>
      <c r="H144" s="173">
        <v>0</v>
      </c>
      <c r="I144" s="174">
        <v>32</v>
      </c>
      <c r="J144" s="175">
        <v>0</v>
      </c>
      <c r="K144" s="176">
        <v>2</v>
      </c>
      <c r="L144" s="177">
        <v>50</v>
      </c>
      <c r="M144" s="178">
        <v>39.024390243902438</v>
      </c>
      <c r="N144" s="170">
        <v>35</v>
      </c>
      <c r="O144" s="179">
        <v>81.707317073170728</v>
      </c>
    </row>
    <row r="145" spans="1:15" hidden="1">
      <c r="A145" s="169" t="s">
        <v>100</v>
      </c>
      <c r="B145" s="169" t="s">
        <v>23</v>
      </c>
      <c r="C145" s="170">
        <v>7</v>
      </c>
      <c r="D145" s="171">
        <v>42569</v>
      </c>
      <c r="E145" s="171">
        <v>42576</v>
      </c>
      <c r="F145" s="169" t="s">
        <v>95</v>
      </c>
      <c r="G145" s="172">
        <v>82</v>
      </c>
      <c r="H145" s="173">
        <v>23</v>
      </c>
      <c r="I145" s="174">
        <v>13</v>
      </c>
      <c r="J145" s="175">
        <v>1</v>
      </c>
      <c r="K145" s="57"/>
      <c r="L145" s="177">
        <v>45</v>
      </c>
      <c r="M145" s="178">
        <v>45.121951219512191</v>
      </c>
      <c r="N145" s="170">
        <v>0</v>
      </c>
      <c r="O145" s="178">
        <v>45.121951219512191</v>
      </c>
    </row>
    <row r="146" spans="1:15" hidden="1">
      <c r="A146" s="169" t="s">
        <v>104</v>
      </c>
      <c r="B146" s="169" t="s">
        <v>23</v>
      </c>
      <c r="C146" s="170">
        <v>7</v>
      </c>
      <c r="D146" s="171">
        <v>42653</v>
      </c>
      <c r="E146" s="171">
        <v>42660</v>
      </c>
      <c r="F146" s="169" t="s">
        <v>95</v>
      </c>
      <c r="G146" s="172">
        <v>82</v>
      </c>
      <c r="H146" s="173">
        <v>40</v>
      </c>
      <c r="I146" s="174">
        <v>12</v>
      </c>
      <c r="J146" s="175">
        <v>1</v>
      </c>
      <c r="K146" s="57"/>
      <c r="L146" s="177">
        <v>29</v>
      </c>
      <c r="M146" s="178">
        <v>64.634146341463421</v>
      </c>
      <c r="N146" s="170">
        <v>2</v>
      </c>
      <c r="O146" s="178">
        <v>67.073170731707322</v>
      </c>
    </row>
    <row r="147" spans="1:15" hidden="1">
      <c r="A147" s="169" t="s">
        <v>164</v>
      </c>
      <c r="B147" s="169" t="s">
        <v>30</v>
      </c>
      <c r="C147" s="170">
        <v>7</v>
      </c>
      <c r="D147" s="171">
        <v>42505</v>
      </c>
      <c r="E147" s="171">
        <v>42512</v>
      </c>
      <c r="F147" s="169" t="s">
        <v>47</v>
      </c>
      <c r="G147" s="172">
        <v>82</v>
      </c>
      <c r="H147" s="173">
        <v>48</v>
      </c>
      <c r="I147" s="174">
        <v>28</v>
      </c>
      <c r="J147" s="175">
        <v>0</v>
      </c>
      <c r="K147" s="176">
        <v>6</v>
      </c>
      <c r="L147" s="177">
        <v>6</v>
      </c>
      <c r="M147" s="181">
        <v>92.682926829268297</v>
      </c>
      <c r="N147" s="170">
        <v>0</v>
      </c>
      <c r="O147" s="181">
        <v>92.682926829268297</v>
      </c>
    </row>
    <row r="148" spans="1:15" hidden="1">
      <c r="A148" s="169" t="s">
        <v>393</v>
      </c>
      <c r="B148" s="169" t="s">
        <v>30</v>
      </c>
      <c r="C148" s="170">
        <v>7</v>
      </c>
      <c r="D148" s="171">
        <v>42512</v>
      </c>
      <c r="E148" s="171">
        <v>42519</v>
      </c>
      <c r="F148" s="169" t="s">
        <v>201</v>
      </c>
      <c r="G148" s="172">
        <v>82</v>
      </c>
      <c r="H148" s="173">
        <v>30</v>
      </c>
      <c r="I148" s="174">
        <v>0</v>
      </c>
      <c r="J148" s="175">
        <v>13</v>
      </c>
      <c r="K148" s="57"/>
      <c r="L148" s="177">
        <v>39</v>
      </c>
      <c r="M148" s="178">
        <v>52.439024390243901</v>
      </c>
      <c r="N148" s="170">
        <v>0</v>
      </c>
      <c r="O148" s="178">
        <v>52.439024390243901</v>
      </c>
    </row>
    <row r="149" spans="1:15" hidden="1">
      <c r="A149" s="169" t="s">
        <v>96</v>
      </c>
      <c r="B149" s="169" t="s">
        <v>23</v>
      </c>
      <c r="C149" s="170">
        <v>7</v>
      </c>
      <c r="D149" s="171">
        <v>42492</v>
      </c>
      <c r="E149" s="171">
        <v>42499</v>
      </c>
      <c r="F149" s="169" t="s">
        <v>97</v>
      </c>
      <c r="G149" s="172">
        <v>82</v>
      </c>
      <c r="H149" s="173">
        <v>42</v>
      </c>
      <c r="I149" s="174">
        <v>25</v>
      </c>
      <c r="J149" s="175">
        <v>0</v>
      </c>
      <c r="K149" s="176">
        <v>1</v>
      </c>
      <c r="L149" s="177">
        <v>15</v>
      </c>
      <c r="M149" s="179">
        <v>81.707317073170728</v>
      </c>
      <c r="N149" s="170">
        <v>2</v>
      </c>
      <c r="O149" s="179">
        <v>84.146341463414629</v>
      </c>
    </row>
    <row r="150" spans="1:15" hidden="1">
      <c r="A150" s="169" t="s">
        <v>101</v>
      </c>
      <c r="B150" s="169" t="s">
        <v>23</v>
      </c>
      <c r="C150" s="170">
        <v>7</v>
      </c>
      <c r="D150" s="171">
        <v>42576</v>
      </c>
      <c r="E150" s="171">
        <v>42583</v>
      </c>
      <c r="F150" s="169" t="s">
        <v>97</v>
      </c>
      <c r="G150" s="172">
        <v>82</v>
      </c>
      <c r="H150" s="173">
        <v>0</v>
      </c>
      <c r="I150" s="174">
        <v>9</v>
      </c>
      <c r="J150" s="175">
        <v>0</v>
      </c>
      <c r="K150" s="57"/>
      <c r="L150" s="177">
        <v>73</v>
      </c>
      <c r="M150" s="183">
        <v>10.97560975609756</v>
      </c>
      <c r="N150" s="170">
        <v>0</v>
      </c>
      <c r="O150" s="183">
        <v>10.97560975609756</v>
      </c>
    </row>
    <row r="151" spans="1:15" hidden="1">
      <c r="A151" s="169" t="s">
        <v>105</v>
      </c>
      <c r="B151" s="169" t="s">
        <v>23</v>
      </c>
      <c r="C151" s="170">
        <v>7</v>
      </c>
      <c r="D151" s="171">
        <v>42660</v>
      </c>
      <c r="E151" s="171">
        <v>42667</v>
      </c>
      <c r="F151" s="169" t="s">
        <v>97</v>
      </c>
      <c r="G151" s="172">
        <v>82</v>
      </c>
      <c r="H151" s="173">
        <v>33</v>
      </c>
      <c r="I151" s="174">
        <v>7</v>
      </c>
      <c r="J151" s="175">
        <v>0</v>
      </c>
      <c r="K151" s="176">
        <v>2</v>
      </c>
      <c r="L151" s="177">
        <v>42</v>
      </c>
      <c r="M151" s="178">
        <v>48.780487804878049</v>
      </c>
      <c r="N151" s="170">
        <v>2</v>
      </c>
      <c r="O151" s="178">
        <v>51.219512195121951</v>
      </c>
    </row>
    <row r="152" spans="1:15" hidden="1">
      <c r="A152" s="169" t="s">
        <v>494</v>
      </c>
      <c r="B152" s="169" t="s">
        <v>492</v>
      </c>
      <c r="C152" s="170">
        <v>4</v>
      </c>
      <c r="D152" s="171">
        <v>42471</v>
      </c>
      <c r="E152" s="171">
        <v>42475</v>
      </c>
      <c r="F152" s="169" t="s">
        <v>708</v>
      </c>
      <c r="G152" s="172">
        <v>14</v>
      </c>
      <c r="H152" s="173">
        <v>0</v>
      </c>
      <c r="I152" s="174">
        <v>6</v>
      </c>
      <c r="J152" s="175">
        <v>1</v>
      </c>
      <c r="K152" s="57"/>
      <c r="L152" s="177">
        <v>7</v>
      </c>
      <c r="M152" s="178">
        <v>50</v>
      </c>
      <c r="N152" s="57"/>
      <c r="O152" s="57"/>
    </row>
    <row r="153" spans="1:15" hidden="1">
      <c r="A153" s="169" t="s">
        <v>495</v>
      </c>
      <c r="B153" s="169" t="s">
        <v>492</v>
      </c>
      <c r="C153" s="170">
        <v>4</v>
      </c>
      <c r="D153" s="171">
        <v>42499</v>
      </c>
      <c r="E153" s="171">
        <v>42503</v>
      </c>
      <c r="F153" s="169" t="s">
        <v>708</v>
      </c>
      <c r="G153" s="172">
        <v>14</v>
      </c>
      <c r="H153" s="173">
        <v>0</v>
      </c>
      <c r="I153" s="174">
        <v>5</v>
      </c>
      <c r="J153" s="175">
        <v>0</v>
      </c>
      <c r="K153" s="57"/>
      <c r="L153" s="177">
        <v>9</v>
      </c>
      <c r="M153" s="178">
        <v>35.714285714285715</v>
      </c>
      <c r="N153" s="57"/>
      <c r="O153" s="57"/>
    </row>
    <row r="154" spans="1:15" hidden="1">
      <c r="A154" s="169" t="s">
        <v>496</v>
      </c>
      <c r="B154" s="169" t="s">
        <v>492</v>
      </c>
      <c r="C154" s="170">
        <v>4</v>
      </c>
      <c r="D154" s="171">
        <v>42513</v>
      </c>
      <c r="E154" s="171">
        <v>42517</v>
      </c>
      <c r="F154" s="169" t="s">
        <v>708</v>
      </c>
      <c r="G154" s="172">
        <v>14</v>
      </c>
      <c r="H154" s="173">
        <v>0</v>
      </c>
      <c r="I154" s="174">
        <v>3</v>
      </c>
      <c r="J154" s="175">
        <v>0</v>
      </c>
      <c r="K154" s="57"/>
      <c r="L154" s="177">
        <v>11</v>
      </c>
      <c r="M154" s="178">
        <v>21.428571428571427</v>
      </c>
      <c r="N154" s="57"/>
      <c r="O154" s="57"/>
    </row>
    <row r="155" spans="1:15" hidden="1">
      <c r="A155" s="169" t="s">
        <v>497</v>
      </c>
      <c r="B155" s="169" t="s">
        <v>492</v>
      </c>
      <c r="C155" s="170">
        <v>4</v>
      </c>
      <c r="D155" s="171">
        <v>42541</v>
      </c>
      <c r="E155" s="171">
        <v>42545</v>
      </c>
      <c r="F155" s="169" t="s">
        <v>708</v>
      </c>
      <c r="G155" s="172">
        <v>14</v>
      </c>
      <c r="H155" s="173">
        <v>0</v>
      </c>
      <c r="I155" s="174">
        <v>4</v>
      </c>
      <c r="J155" s="175">
        <v>1</v>
      </c>
      <c r="K155" s="57"/>
      <c r="L155" s="177">
        <v>9</v>
      </c>
      <c r="M155" s="178">
        <v>35.714285714285715</v>
      </c>
      <c r="N155" s="57"/>
      <c r="O155" s="57"/>
    </row>
    <row r="156" spans="1:15" hidden="1">
      <c r="A156" s="169" t="s">
        <v>498</v>
      </c>
      <c r="B156" s="169" t="s">
        <v>492</v>
      </c>
      <c r="C156" s="170">
        <v>4</v>
      </c>
      <c r="D156" s="171">
        <v>42562</v>
      </c>
      <c r="E156" s="171">
        <v>42566</v>
      </c>
      <c r="F156" s="169" t="s">
        <v>708</v>
      </c>
      <c r="G156" s="172">
        <v>14</v>
      </c>
      <c r="H156" s="173">
        <v>0</v>
      </c>
      <c r="I156" s="174">
        <v>0</v>
      </c>
      <c r="J156" s="175">
        <v>0</v>
      </c>
      <c r="K156" s="57"/>
      <c r="L156" s="177">
        <v>14</v>
      </c>
      <c r="M156" s="182">
        <v>0</v>
      </c>
      <c r="N156" s="170">
        <v>0</v>
      </c>
      <c r="O156" s="182">
        <v>0</v>
      </c>
    </row>
    <row r="157" spans="1:15" hidden="1">
      <c r="A157" s="169" t="s">
        <v>499</v>
      </c>
      <c r="B157" s="169" t="s">
        <v>492</v>
      </c>
      <c r="C157" s="170">
        <v>4</v>
      </c>
      <c r="D157" s="171">
        <v>42590</v>
      </c>
      <c r="E157" s="171">
        <v>42594</v>
      </c>
      <c r="F157" s="169" t="s">
        <v>708</v>
      </c>
      <c r="G157" s="172">
        <v>14</v>
      </c>
      <c r="H157" s="173">
        <v>2</v>
      </c>
      <c r="I157" s="174">
        <v>5</v>
      </c>
      <c r="J157" s="175">
        <v>1</v>
      </c>
      <c r="K157" s="57"/>
      <c r="L157" s="177">
        <v>6</v>
      </c>
      <c r="M157" s="178">
        <v>57.142857142857146</v>
      </c>
      <c r="N157" s="170">
        <v>1</v>
      </c>
      <c r="O157" s="178">
        <v>64.285714285714292</v>
      </c>
    </row>
    <row r="158" spans="1:15" hidden="1">
      <c r="A158" s="169" t="s">
        <v>500</v>
      </c>
      <c r="B158" s="169" t="s">
        <v>492</v>
      </c>
      <c r="C158" s="170">
        <v>4</v>
      </c>
      <c r="D158" s="171">
        <v>42604</v>
      </c>
      <c r="E158" s="171">
        <v>42608</v>
      </c>
      <c r="F158" s="169" t="s">
        <v>708</v>
      </c>
      <c r="G158" s="172">
        <v>14</v>
      </c>
      <c r="H158" s="173">
        <v>0</v>
      </c>
      <c r="I158" s="174">
        <v>6</v>
      </c>
      <c r="J158" s="175">
        <v>0</v>
      </c>
      <c r="K158" s="57"/>
      <c r="L158" s="177">
        <v>8</v>
      </c>
      <c r="M158" s="178">
        <v>42.857142857142854</v>
      </c>
      <c r="N158" s="57"/>
      <c r="O158" s="57"/>
    </row>
    <row r="159" spans="1:15" hidden="1">
      <c r="A159" s="169" t="s">
        <v>501</v>
      </c>
      <c r="B159" s="169" t="s">
        <v>492</v>
      </c>
      <c r="C159" s="170">
        <v>4</v>
      </c>
      <c r="D159" s="171">
        <v>42632</v>
      </c>
      <c r="E159" s="171">
        <v>42636</v>
      </c>
      <c r="F159" s="169" t="s">
        <v>708</v>
      </c>
      <c r="G159" s="172">
        <v>14</v>
      </c>
      <c r="H159" s="173">
        <v>0</v>
      </c>
      <c r="I159" s="174">
        <v>5</v>
      </c>
      <c r="J159" s="175">
        <v>1</v>
      </c>
      <c r="K159" s="57"/>
      <c r="L159" s="177">
        <v>8</v>
      </c>
      <c r="M159" s="178">
        <v>42.857142857142854</v>
      </c>
      <c r="N159" s="57"/>
      <c r="O159" s="57"/>
    </row>
    <row r="160" spans="1:15" hidden="1">
      <c r="A160" s="169" t="s">
        <v>502</v>
      </c>
      <c r="B160" s="169" t="s">
        <v>492</v>
      </c>
      <c r="C160" s="170">
        <v>4</v>
      </c>
      <c r="D160" s="171">
        <v>42646</v>
      </c>
      <c r="E160" s="171">
        <v>42650</v>
      </c>
      <c r="F160" s="169" t="s">
        <v>708</v>
      </c>
      <c r="G160" s="172">
        <v>14</v>
      </c>
      <c r="H160" s="173">
        <v>0</v>
      </c>
      <c r="I160" s="174">
        <v>2</v>
      </c>
      <c r="J160" s="175">
        <v>0</v>
      </c>
      <c r="K160" s="57"/>
      <c r="L160" s="177">
        <v>12</v>
      </c>
      <c r="M160" s="183">
        <v>14.285714285714286</v>
      </c>
      <c r="N160" s="57"/>
      <c r="O160" s="57"/>
    </row>
    <row r="161" spans="1:15" hidden="1">
      <c r="A161" s="169" t="s">
        <v>503</v>
      </c>
      <c r="B161" s="169" t="s">
        <v>492</v>
      </c>
      <c r="C161" s="170">
        <v>4</v>
      </c>
      <c r="D161" s="171">
        <v>42660</v>
      </c>
      <c r="E161" s="171">
        <v>42664</v>
      </c>
      <c r="F161" s="169" t="s">
        <v>708</v>
      </c>
      <c r="G161" s="172">
        <v>14</v>
      </c>
      <c r="H161" s="173">
        <v>0</v>
      </c>
      <c r="I161" s="174">
        <v>5</v>
      </c>
      <c r="J161" s="175">
        <v>1</v>
      </c>
      <c r="K161" s="57"/>
      <c r="L161" s="177">
        <v>8</v>
      </c>
      <c r="M161" s="178">
        <v>42.857142857142854</v>
      </c>
      <c r="N161" s="170">
        <v>0</v>
      </c>
      <c r="O161" s="178">
        <v>42.857142857142854</v>
      </c>
    </row>
    <row r="162" spans="1:15" hidden="1">
      <c r="A162" s="169" t="s">
        <v>504</v>
      </c>
      <c r="B162" s="169" t="s">
        <v>492</v>
      </c>
      <c r="C162" s="170">
        <v>4</v>
      </c>
      <c r="D162" s="171">
        <v>42681</v>
      </c>
      <c r="E162" s="171">
        <v>42685</v>
      </c>
      <c r="F162" s="169" t="s">
        <v>708</v>
      </c>
      <c r="G162" s="172">
        <v>14</v>
      </c>
      <c r="H162" s="173">
        <v>0</v>
      </c>
      <c r="I162" s="174">
        <v>0</v>
      </c>
      <c r="J162" s="175">
        <v>0</v>
      </c>
      <c r="K162" s="57"/>
      <c r="L162" s="177">
        <v>14</v>
      </c>
      <c r="M162" s="182">
        <v>0</v>
      </c>
      <c r="N162" s="57"/>
      <c r="O162" s="57"/>
    </row>
    <row r="163" spans="1:15" hidden="1">
      <c r="A163" s="169" t="s">
        <v>494</v>
      </c>
      <c r="B163" s="169" t="s">
        <v>492</v>
      </c>
      <c r="C163" s="170">
        <v>4</v>
      </c>
      <c r="D163" s="171">
        <v>42471</v>
      </c>
      <c r="E163" s="171">
        <v>42475</v>
      </c>
      <c r="F163" s="169" t="s">
        <v>709</v>
      </c>
      <c r="G163" s="172">
        <v>14</v>
      </c>
      <c r="H163" s="173">
        <v>0</v>
      </c>
      <c r="I163" s="174">
        <v>6</v>
      </c>
      <c r="J163" s="175">
        <v>1</v>
      </c>
      <c r="K163" s="57"/>
      <c r="L163" s="177">
        <v>7</v>
      </c>
      <c r="M163" s="178">
        <v>50</v>
      </c>
      <c r="N163" s="57"/>
      <c r="O163" s="57"/>
    </row>
    <row r="164" spans="1:15" hidden="1">
      <c r="A164" s="169" t="s">
        <v>495</v>
      </c>
      <c r="B164" s="169" t="s">
        <v>492</v>
      </c>
      <c r="C164" s="170">
        <v>4</v>
      </c>
      <c r="D164" s="171">
        <v>42499</v>
      </c>
      <c r="E164" s="171">
        <v>42503</v>
      </c>
      <c r="F164" s="169" t="s">
        <v>709</v>
      </c>
      <c r="G164" s="172">
        <v>14</v>
      </c>
      <c r="H164" s="173">
        <v>0</v>
      </c>
      <c r="I164" s="174">
        <v>5</v>
      </c>
      <c r="J164" s="175">
        <v>0</v>
      </c>
      <c r="K164" s="57"/>
      <c r="L164" s="177">
        <v>9</v>
      </c>
      <c r="M164" s="178">
        <v>35.714285714285715</v>
      </c>
      <c r="N164" s="57"/>
      <c r="O164" s="57"/>
    </row>
    <row r="165" spans="1:15" hidden="1">
      <c r="A165" s="169" t="s">
        <v>496</v>
      </c>
      <c r="B165" s="169" t="s">
        <v>492</v>
      </c>
      <c r="C165" s="170">
        <v>4</v>
      </c>
      <c r="D165" s="171">
        <v>42513</v>
      </c>
      <c r="E165" s="171">
        <v>42517</v>
      </c>
      <c r="F165" s="169" t="s">
        <v>709</v>
      </c>
      <c r="G165" s="172">
        <v>14</v>
      </c>
      <c r="H165" s="173">
        <v>0</v>
      </c>
      <c r="I165" s="174">
        <v>3</v>
      </c>
      <c r="J165" s="175">
        <v>0</v>
      </c>
      <c r="K165" s="57"/>
      <c r="L165" s="177">
        <v>11</v>
      </c>
      <c r="M165" s="178">
        <v>21.428571428571427</v>
      </c>
      <c r="N165" s="57"/>
      <c r="O165" s="57"/>
    </row>
    <row r="166" spans="1:15" hidden="1">
      <c r="A166" s="169" t="s">
        <v>497</v>
      </c>
      <c r="B166" s="169" t="s">
        <v>492</v>
      </c>
      <c r="C166" s="170">
        <v>4</v>
      </c>
      <c r="D166" s="171">
        <v>42541</v>
      </c>
      <c r="E166" s="171">
        <v>42545</v>
      </c>
      <c r="F166" s="169" t="s">
        <v>709</v>
      </c>
      <c r="G166" s="172">
        <v>14</v>
      </c>
      <c r="H166" s="173">
        <v>0</v>
      </c>
      <c r="I166" s="174">
        <v>4</v>
      </c>
      <c r="J166" s="175">
        <v>1</v>
      </c>
      <c r="K166" s="57"/>
      <c r="L166" s="177">
        <v>9</v>
      </c>
      <c r="M166" s="178">
        <v>35.714285714285715</v>
      </c>
      <c r="N166" s="57"/>
      <c r="O166" s="57"/>
    </row>
    <row r="167" spans="1:15" hidden="1">
      <c r="A167" s="169" t="s">
        <v>498</v>
      </c>
      <c r="B167" s="169" t="s">
        <v>492</v>
      </c>
      <c r="C167" s="170">
        <v>4</v>
      </c>
      <c r="D167" s="171">
        <v>42562</v>
      </c>
      <c r="E167" s="171">
        <v>42566</v>
      </c>
      <c r="F167" s="169" t="s">
        <v>709</v>
      </c>
      <c r="G167" s="172">
        <v>14</v>
      </c>
      <c r="H167" s="173">
        <v>0</v>
      </c>
      <c r="I167" s="174">
        <v>0</v>
      </c>
      <c r="J167" s="175">
        <v>0</v>
      </c>
      <c r="K167" s="57"/>
      <c r="L167" s="177">
        <v>14</v>
      </c>
      <c r="M167" s="182">
        <v>0</v>
      </c>
      <c r="N167" s="170">
        <v>0</v>
      </c>
      <c r="O167" s="182">
        <v>0</v>
      </c>
    </row>
    <row r="168" spans="1:15" hidden="1">
      <c r="A168" s="169" t="s">
        <v>499</v>
      </c>
      <c r="B168" s="169" t="s">
        <v>492</v>
      </c>
      <c r="C168" s="170">
        <v>4</v>
      </c>
      <c r="D168" s="171">
        <v>42590</v>
      </c>
      <c r="E168" s="171">
        <v>42594</v>
      </c>
      <c r="F168" s="169" t="s">
        <v>709</v>
      </c>
      <c r="G168" s="172">
        <v>14</v>
      </c>
      <c r="H168" s="173">
        <v>2</v>
      </c>
      <c r="I168" s="174">
        <v>5</v>
      </c>
      <c r="J168" s="175">
        <v>1</v>
      </c>
      <c r="K168" s="57"/>
      <c r="L168" s="177">
        <v>6</v>
      </c>
      <c r="M168" s="178">
        <v>57.142857142857146</v>
      </c>
      <c r="N168" s="170">
        <v>1</v>
      </c>
      <c r="O168" s="178">
        <v>64.285714285714292</v>
      </c>
    </row>
    <row r="169" spans="1:15" hidden="1">
      <c r="A169" s="169" t="s">
        <v>500</v>
      </c>
      <c r="B169" s="169" t="s">
        <v>492</v>
      </c>
      <c r="C169" s="170">
        <v>4</v>
      </c>
      <c r="D169" s="171">
        <v>42604</v>
      </c>
      <c r="E169" s="171">
        <v>42608</v>
      </c>
      <c r="F169" s="169" t="s">
        <v>709</v>
      </c>
      <c r="G169" s="172">
        <v>14</v>
      </c>
      <c r="H169" s="173">
        <v>0</v>
      </c>
      <c r="I169" s="174">
        <v>6</v>
      </c>
      <c r="J169" s="175">
        <v>0</v>
      </c>
      <c r="K169" s="57"/>
      <c r="L169" s="177">
        <v>8</v>
      </c>
      <c r="M169" s="178">
        <v>42.857142857142854</v>
      </c>
      <c r="N169" s="57"/>
      <c r="O169" s="57"/>
    </row>
    <row r="170" spans="1:15" hidden="1">
      <c r="A170" s="169" t="s">
        <v>501</v>
      </c>
      <c r="B170" s="169" t="s">
        <v>492</v>
      </c>
      <c r="C170" s="170">
        <v>4</v>
      </c>
      <c r="D170" s="171">
        <v>42632</v>
      </c>
      <c r="E170" s="171">
        <v>42636</v>
      </c>
      <c r="F170" s="169" t="s">
        <v>709</v>
      </c>
      <c r="G170" s="172">
        <v>14</v>
      </c>
      <c r="H170" s="173">
        <v>0</v>
      </c>
      <c r="I170" s="174">
        <v>5</v>
      </c>
      <c r="J170" s="175">
        <v>1</v>
      </c>
      <c r="K170" s="57"/>
      <c r="L170" s="177">
        <v>8</v>
      </c>
      <c r="M170" s="178">
        <v>42.857142857142854</v>
      </c>
      <c r="N170" s="57"/>
      <c r="O170" s="57"/>
    </row>
    <row r="171" spans="1:15" hidden="1">
      <c r="A171" s="169" t="s">
        <v>502</v>
      </c>
      <c r="B171" s="169" t="s">
        <v>492</v>
      </c>
      <c r="C171" s="170">
        <v>4</v>
      </c>
      <c r="D171" s="171">
        <v>42646</v>
      </c>
      <c r="E171" s="171">
        <v>42650</v>
      </c>
      <c r="F171" s="169" t="s">
        <v>709</v>
      </c>
      <c r="G171" s="172">
        <v>14</v>
      </c>
      <c r="H171" s="173">
        <v>0</v>
      </c>
      <c r="I171" s="174">
        <v>2</v>
      </c>
      <c r="J171" s="175">
        <v>0</v>
      </c>
      <c r="K171" s="57"/>
      <c r="L171" s="177">
        <v>12</v>
      </c>
      <c r="M171" s="183">
        <v>14.285714285714286</v>
      </c>
      <c r="N171" s="57"/>
      <c r="O171" s="57"/>
    </row>
    <row r="172" spans="1:15" hidden="1">
      <c r="A172" s="169" t="s">
        <v>503</v>
      </c>
      <c r="B172" s="169" t="s">
        <v>492</v>
      </c>
      <c r="C172" s="170">
        <v>4</v>
      </c>
      <c r="D172" s="171">
        <v>42660</v>
      </c>
      <c r="E172" s="171">
        <v>42664</v>
      </c>
      <c r="F172" s="169" t="s">
        <v>709</v>
      </c>
      <c r="G172" s="172">
        <v>14</v>
      </c>
      <c r="H172" s="173">
        <v>0</v>
      </c>
      <c r="I172" s="174">
        <v>5</v>
      </c>
      <c r="J172" s="175">
        <v>1</v>
      </c>
      <c r="K172" s="57"/>
      <c r="L172" s="177">
        <v>8</v>
      </c>
      <c r="M172" s="178">
        <v>42.857142857142854</v>
      </c>
      <c r="N172" s="170">
        <v>0</v>
      </c>
      <c r="O172" s="178">
        <v>42.857142857142854</v>
      </c>
    </row>
    <row r="173" spans="1:15" hidden="1">
      <c r="A173" s="169" t="s">
        <v>504</v>
      </c>
      <c r="B173" s="169" t="s">
        <v>492</v>
      </c>
      <c r="C173" s="170">
        <v>4</v>
      </c>
      <c r="D173" s="171">
        <v>42681</v>
      </c>
      <c r="E173" s="171">
        <v>42685</v>
      </c>
      <c r="F173" s="169" t="s">
        <v>709</v>
      </c>
      <c r="G173" s="172">
        <v>14</v>
      </c>
      <c r="H173" s="173">
        <v>0</v>
      </c>
      <c r="I173" s="174">
        <v>0</v>
      </c>
      <c r="J173" s="175">
        <v>0</v>
      </c>
      <c r="K173" s="57"/>
      <c r="L173" s="177">
        <v>14</v>
      </c>
      <c r="M173" s="182">
        <v>0</v>
      </c>
      <c r="N173" s="57"/>
      <c r="O173" s="57"/>
    </row>
    <row r="174" spans="1:15" hidden="1">
      <c r="A174" s="169" t="s">
        <v>106</v>
      </c>
      <c r="B174" s="169" t="s">
        <v>107</v>
      </c>
      <c r="C174" s="170">
        <v>10</v>
      </c>
      <c r="D174" s="171">
        <v>42389</v>
      </c>
      <c r="E174" s="171">
        <v>42399</v>
      </c>
      <c r="F174" s="169" t="s">
        <v>108</v>
      </c>
      <c r="G174" s="172">
        <v>28</v>
      </c>
      <c r="H174" s="173">
        <v>9</v>
      </c>
      <c r="I174" s="174">
        <v>19</v>
      </c>
      <c r="J174" s="175">
        <v>0</v>
      </c>
      <c r="K174" s="57"/>
      <c r="L174" s="177">
        <v>0</v>
      </c>
      <c r="M174" s="181">
        <v>100</v>
      </c>
      <c r="N174" s="170">
        <v>0</v>
      </c>
      <c r="O174" s="181">
        <v>100</v>
      </c>
    </row>
    <row r="175" spans="1:15" hidden="1">
      <c r="A175" s="169" t="s">
        <v>111</v>
      </c>
      <c r="B175" s="169" t="s">
        <v>107</v>
      </c>
      <c r="C175" s="170">
        <v>10</v>
      </c>
      <c r="D175" s="171">
        <v>42437</v>
      </c>
      <c r="E175" s="171">
        <v>42447</v>
      </c>
      <c r="F175" s="169" t="s">
        <v>108</v>
      </c>
      <c r="G175" s="172">
        <v>28</v>
      </c>
      <c r="H175" s="173">
        <v>8</v>
      </c>
      <c r="I175" s="174">
        <v>10</v>
      </c>
      <c r="J175" s="175">
        <v>0</v>
      </c>
      <c r="K175" s="57"/>
      <c r="L175" s="177">
        <v>10</v>
      </c>
      <c r="M175" s="178">
        <v>64.285714285714292</v>
      </c>
      <c r="N175" s="170">
        <v>0</v>
      </c>
      <c r="O175" s="178">
        <v>64.285714285714292</v>
      </c>
    </row>
    <row r="176" spans="1:15" hidden="1">
      <c r="A176" s="169" t="s">
        <v>113</v>
      </c>
      <c r="B176" s="169" t="s">
        <v>107</v>
      </c>
      <c r="C176" s="170">
        <v>10</v>
      </c>
      <c r="D176" s="171">
        <v>42457</v>
      </c>
      <c r="E176" s="171">
        <v>42467</v>
      </c>
      <c r="F176" s="169" t="s">
        <v>108</v>
      </c>
      <c r="G176" s="172">
        <v>28</v>
      </c>
      <c r="H176" s="173">
        <v>0</v>
      </c>
      <c r="I176" s="174">
        <v>2</v>
      </c>
      <c r="J176" s="175">
        <v>0</v>
      </c>
      <c r="K176" s="57"/>
      <c r="L176" s="177">
        <v>26</v>
      </c>
      <c r="M176" s="182">
        <v>7.1428571428571432</v>
      </c>
      <c r="N176" s="170">
        <v>0</v>
      </c>
      <c r="O176" s="182">
        <v>7.1428571428571432</v>
      </c>
    </row>
    <row r="177" spans="1:15" hidden="1">
      <c r="A177" s="169" t="s">
        <v>115</v>
      </c>
      <c r="B177" s="169" t="s">
        <v>107</v>
      </c>
      <c r="C177" s="170">
        <v>10</v>
      </c>
      <c r="D177" s="171">
        <v>42625</v>
      </c>
      <c r="E177" s="171">
        <v>42635</v>
      </c>
      <c r="F177" s="169" t="s">
        <v>108</v>
      </c>
      <c r="G177" s="172">
        <v>28</v>
      </c>
      <c r="H177" s="173">
        <v>0</v>
      </c>
      <c r="I177" s="174">
        <v>1</v>
      </c>
      <c r="J177" s="175">
        <v>0</v>
      </c>
      <c r="K177" s="57"/>
      <c r="L177" s="177">
        <v>27</v>
      </c>
      <c r="M177" s="182">
        <v>3.5714285714285716</v>
      </c>
      <c r="N177" s="170">
        <v>0</v>
      </c>
      <c r="O177" s="182">
        <v>3.5714285714285716</v>
      </c>
    </row>
    <row r="178" spans="1:15" hidden="1">
      <c r="A178" s="185" t="s">
        <v>117</v>
      </c>
      <c r="B178" s="169" t="s">
        <v>107</v>
      </c>
      <c r="C178" s="170">
        <v>10</v>
      </c>
      <c r="D178" s="171">
        <v>42645</v>
      </c>
      <c r="E178" s="171">
        <v>42655</v>
      </c>
      <c r="F178" s="169" t="s">
        <v>108</v>
      </c>
      <c r="G178" s="172">
        <v>28</v>
      </c>
      <c r="H178" s="173">
        <v>28</v>
      </c>
      <c r="I178" s="174">
        <v>0</v>
      </c>
      <c r="J178" s="175">
        <v>0</v>
      </c>
      <c r="K178" s="57"/>
      <c r="L178" s="177">
        <v>0</v>
      </c>
      <c r="M178" s="181">
        <v>100</v>
      </c>
      <c r="N178" s="170">
        <v>0</v>
      </c>
      <c r="O178" s="181">
        <v>100</v>
      </c>
    </row>
    <row r="179" spans="1:15" hidden="1">
      <c r="A179" s="169" t="s">
        <v>119</v>
      </c>
      <c r="B179" s="169" t="s">
        <v>107</v>
      </c>
      <c r="C179" s="170">
        <v>10</v>
      </c>
      <c r="D179" s="171">
        <v>42665</v>
      </c>
      <c r="E179" s="171">
        <v>42675</v>
      </c>
      <c r="F179" s="169" t="s">
        <v>108</v>
      </c>
      <c r="G179" s="172">
        <v>28</v>
      </c>
      <c r="H179" s="173">
        <v>6</v>
      </c>
      <c r="I179" s="174">
        <v>7</v>
      </c>
      <c r="J179" s="175">
        <v>0</v>
      </c>
      <c r="K179" s="57"/>
      <c r="L179" s="177">
        <v>15</v>
      </c>
      <c r="M179" s="178">
        <v>46.428571428571431</v>
      </c>
      <c r="N179" s="170">
        <v>0</v>
      </c>
      <c r="O179" s="178">
        <v>46.428571428571431</v>
      </c>
    </row>
    <row r="180" spans="1:15" hidden="1">
      <c r="A180" s="169" t="s">
        <v>121</v>
      </c>
      <c r="B180" s="169" t="s">
        <v>107</v>
      </c>
      <c r="C180" s="170">
        <v>10</v>
      </c>
      <c r="D180" s="171">
        <v>42685</v>
      </c>
      <c r="E180" s="171">
        <v>42695</v>
      </c>
      <c r="F180" s="169" t="s">
        <v>108</v>
      </c>
      <c r="G180" s="172">
        <v>28</v>
      </c>
      <c r="H180" s="173">
        <v>0</v>
      </c>
      <c r="I180" s="174">
        <v>3</v>
      </c>
      <c r="J180" s="175">
        <v>3</v>
      </c>
      <c r="K180" s="57"/>
      <c r="L180" s="177">
        <v>22</v>
      </c>
      <c r="M180" s="178">
        <v>21.428571428571427</v>
      </c>
      <c r="N180" s="170">
        <v>0</v>
      </c>
      <c r="O180" s="178">
        <v>21.428571428571427</v>
      </c>
    </row>
    <row r="181" spans="1:15" hidden="1">
      <c r="A181" s="169" t="s">
        <v>123</v>
      </c>
      <c r="B181" s="169" t="s">
        <v>107</v>
      </c>
      <c r="C181" s="170">
        <v>10</v>
      </c>
      <c r="D181" s="171">
        <v>42705</v>
      </c>
      <c r="E181" s="171">
        <v>42715</v>
      </c>
      <c r="F181" s="169" t="s">
        <v>108</v>
      </c>
      <c r="G181" s="172">
        <v>28</v>
      </c>
      <c r="H181" s="173">
        <v>0</v>
      </c>
      <c r="I181" s="174">
        <v>3</v>
      </c>
      <c r="J181" s="175">
        <v>2</v>
      </c>
      <c r="K181" s="57"/>
      <c r="L181" s="177">
        <v>23</v>
      </c>
      <c r="M181" s="183">
        <v>17.857142857142858</v>
      </c>
      <c r="N181" s="170">
        <v>0</v>
      </c>
      <c r="O181" s="183">
        <v>17.857142857142858</v>
      </c>
    </row>
    <row r="182" spans="1:15" hidden="1">
      <c r="A182" s="169" t="s">
        <v>109</v>
      </c>
      <c r="B182" s="169" t="s">
        <v>107</v>
      </c>
      <c r="C182" s="170">
        <v>10</v>
      </c>
      <c r="D182" s="171">
        <v>42399</v>
      </c>
      <c r="E182" s="171">
        <v>42409</v>
      </c>
      <c r="F182" s="169" t="s">
        <v>110</v>
      </c>
      <c r="G182" s="172">
        <v>28</v>
      </c>
      <c r="H182" s="173">
        <v>0</v>
      </c>
      <c r="I182" s="174">
        <v>24</v>
      </c>
      <c r="J182" s="175">
        <v>1</v>
      </c>
      <c r="K182" s="57"/>
      <c r="L182" s="177">
        <v>3</v>
      </c>
      <c r="M182" s="179">
        <v>89.285714285714292</v>
      </c>
      <c r="N182" s="57"/>
      <c r="O182" s="57"/>
    </row>
    <row r="183" spans="1:15" hidden="1">
      <c r="A183" s="169" t="s">
        <v>112</v>
      </c>
      <c r="B183" s="169" t="s">
        <v>107</v>
      </c>
      <c r="C183" s="170">
        <v>10</v>
      </c>
      <c r="D183" s="171">
        <v>42447</v>
      </c>
      <c r="E183" s="171">
        <v>42457</v>
      </c>
      <c r="F183" s="169" t="s">
        <v>110</v>
      </c>
      <c r="G183" s="172">
        <v>28</v>
      </c>
      <c r="H183" s="173">
        <v>10</v>
      </c>
      <c r="I183" s="174">
        <v>2</v>
      </c>
      <c r="J183" s="175">
        <v>0</v>
      </c>
      <c r="K183" s="57"/>
      <c r="L183" s="177">
        <v>16</v>
      </c>
      <c r="M183" s="178">
        <v>42.857142857142854</v>
      </c>
      <c r="N183" s="170">
        <v>0</v>
      </c>
      <c r="O183" s="178">
        <v>42.857142857142854</v>
      </c>
    </row>
    <row r="184" spans="1:15" hidden="1">
      <c r="A184" s="169" t="s">
        <v>114</v>
      </c>
      <c r="B184" s="169" t="s">
        <v>107</v>
      </c>
      <c r="C184" s="170">
        <v>10</v>
      </c>
      <c r="D184" s="171">
        <v>42467</v>
      </c>
      <c r="E184" s="171">
        <v>42477</v>
      </c>
      <c r="F184" s="169" t="s">
        <v>110</v>
      </c>
      <c r="G184" s="172">
        <v>28</v>
      </c>
      <c r="H184" s="173">
        <v>0</v>
      </c>
      <c r="I184" s="174">
        <v>0</v>
      </c>
      <c r="J184" s="175">
        <v>0</v>
      </c>
      <c r="K184" s="57"/>
      <c r="L184" s="177">
        <v>28</v>
      </c>
      <c r="M184" s="182">
        <v>0</v>
      </c>
      <c r="N184" s="57"/>
      <c r="O184" s="57"/>
    </row>
    <row r="185" spans="1:15" hidden="1">
      <c r="A185" s="169" t="s">
        <v>116</v>
      </c>
      <c r="B185" s="169" t="s">
        <v>107</v>
      </c>
      <c r="C185" s="170">
        <v>10</v>
      </c>
      <c r="D185" s="171">
        <v>42635</v>
      </c>
      <c r="E185" s="171">
        <v>42645</v>
      </c>
      <c r="F185" s="169" t="s">
        <v>110</v>
      </c>
      <c r="G185" s="172">
        <v>28</v>
      </c>
      <c r="H185" s="173">
        <v>0</v>
      </c>
      <c r="I185" s="174">
        <v>0</v>
      </c>
      <c r="J185" s="175">
        <v>1</v>
      </c>
      <c r="K185" s="57"/>
      <c r="L185" s="177">
        <v>27</v>
      </c>
      <c r="M185" s="182">
        <v>3.5714285714285716</v>
      </c>
      <c r="N185" s="170">
        <v>0</v>
      </c>
      <c r="O185" s="182">
        <v>3.5714285714285716</v>
      </c>
    </row>
    <row r="186" spans="1:15" hidden="1">
      <c r="A186" s="169" t="s">
        <v>118</v>
      </c>
      <c r="B186" s="169" t="s">
        <v>107</v>
      </c>
      <c r="C186" s="170">
        <v>10</v>
      </c>
      <c r="D186" s="171">
        <v>42655</v>
      </c>
      <c r="E186" s="171">
        <v>42665</v>
      </c>
      <c r="F186" s="169" t="s">
        <v>110</v>
      </c>
      <c r="G186" s="172">
        <v>28</v>
      </c>
      <c r="H186" s="173">
        <v>6</v>
      </c>
      <c r="I186" s="174">
        <v>2</v>
      </c>
      <c r="J186" s="175">
        <v>1</v>
      </c>
      <c r="K186" s="57"/>
      <c r="L186" s="177">
        <v>19</v>
      </c>
      <c r="M186" s="178">
        <v>32.142857142857146</v>
      </c>
      <c r="N186" s="170">
        <v>2</v>
      </c>
      <c r="O186" s="178">
        <v>39.285714285714285</v>
      </c>
    </row>
    <row r="187" spans="1:15" hidden="1">
      <c r="A187" s="169" t="s">
        <v>120</v>
      </c>
      <c r="B187" s="169" t="s">
        <v>107</v>
      </c>
      <c r="C187" s="170">
        <v>10</v>
      </c>
      <c r="D187" s="171">
        <v>42675</v>
      </c>
      <c r="E187" s="171">
        <v>42685</v>
      </c>
      <c r="F187" s="169" t="s">
        <v>110</v>
      </c>
      <c r="G187" s="172">
        <v>28</v>
      </c>
      <c r="H187" s="173">
        <v>0</v>
      </c>
      <c r="I187" s="174">
        <v>6</v>
      </c>
      <c r="J187" s="175">
        <v>0</v>
      </c>
      <c r="K187" s="57"/>
      <c r="L187" s="177">
        <v>22</v>
      </c>
      <c r="M187" s="178">
        <v>21.428571428571427</v>
      </c>
      <c r="N187" s="170">
        <v>0</v>
      </c>
      <c r="O187" s="178">
        <v>21.428571428571427</v>
      </c>
    </row>
    <row r="188" spans="1:15" hidden="1">
      <c r="A188" s="169" t="s">
        <v>122</v>
      </c>
      <c r="B188" s="169" t="s">
        <v>107</v>
      </c>
      <c r="C188" s="170">
        <v>10</v>
      </c>
      <c r="D188" s="171">
        <v>42695</v>
      </c>
      <c r="E188" s="171">
        <v>42705</v>
      </c>
      <c r="F188" s="169" t="s">
        <v>110</v>
      </c>
      <c r="G188" s="172">
        <v>28</v>
      </c>
      <c r="H188" s="173">
        <v>0</v>
      </c>
      <c r="I188" s="174">
        <v>4</v>
      </c>
      <c r="J188" s="175">
        <v>0</v>
      </c>
      <c r="K188" s="57"/>
      <c r="L188" s="177">
        <v>24</v>
      </c>
      <c r="M188" s="183">
        <v>14.285714285714286</v>
      </c>
      <c r="N188" s="57"/>
      <c r="O188" s="57"/>
    </row>
    <row r="189" spans="1:15" hidden="1">
      <c r="A189" s="185" t="s">
        <v>124</v>
      </c>
      <c r="B189" s="169" t="s">
        <v>107</v>
      </c>
      <c r="C189" s="170">
        <v>10</v>
      </c>
      <c r="D189" s="171">
        <v>42715</v>
      </c>
      <c r="E189" s="171">
        <v>42725</v>
      </c>
      <c r="F189" s="169" t="s">
        <v>110</v>
      </c>
      <c r="G189" s="172">
        <v>28</v>
      </c>
      <c r="H189" s="173">
        <v>28</v>
      </c>
      <c r="I189" s="174">
        <v>0</v>
      </c>
      <c r="J189" s="175">
        <v>0</v>
      </c>
      <c r="K189" s="57"/>
      <c r="L189" s="177">
        <v>0</v>
      </c>
      <c r="M189" s="181">
        <v>100</v>
      </c>
      <c r="N189" s="170">
        <v>0</v>
      </c>
      <c r="O189" s="181">
        <v>100</v>
      </c>
    </row>
    <row r="190" spans="1:15" hidden="1">
      <c r="A190" s="169" t="s">
        <v>165</v>
      </c>
      <c r="B190" s="169" t="s">
        <v>30</v>
      </c>
      <c r="C190" s="170">
        <v>7</v>
      </c>
      <c r="D190" s="171">
        <v>42519</v>
      </c>
      <c r="E190" s="171">
        <v>42526</v>
      </c>
      <c r="F190" s="169" t="s">
        <v>47</v>
      </c>
      <c r="G190" s="172">
        <v>82</v>
      </c>
      <c r="H190" s="173">
        <v>38</v>
      </c>
      <c r="I190" s="174">
        <v>30</v>
      </c>
      <c r="J190" s="175">
        <v>2</v>
      </c>
      <c r="K190" s="176">
        <v>12</v>
      </c>
      <c r="L190" s="177">
        <v>12</v>
      </c>
      <c r="M190" s="179">
        <v>85.365853658536579</v>
      </c>
      <c r="N190" s="170">
        <v>0</v>
      </c>
      <c r="O190" s="179">
        <v>85.365853658536579</v>
      </c>
    </row>
    <row r="191" spans="1:15" hidden="1">
      <c r="A191" s="169" t="s">
        <v>127</v>
      </c>
      <c r="B191" s="169" t="s">
        <v>30</v>
      </c>
      <c r="C191" s="170">
        <v>14</v>
      </c>
      <c r="D191" s="171">
        <v>42526</v>
      </c>
      <c r="E191" s="171">
        <v>42540</v>
      </c>
      <c r="F191" s="169" t="s">
        <v>609</v>
      </c>
      <c r="G191" s="172">
        <v>0</v>
      </c>
      <c r="H191" s="173">
        <v>0</v>
      </c>
      <c r="I191" s="174">
        <v>6</v>
      </c>
      <c r="J191" s="175">
        <v>0</v>
      </c>
      <c r="K191" s="176">
        <v>2</v>
      </c>
      <c r="L191" s="177">
        <v>0</v>
      </c>
      <c r="M191" s="182">
        <v>0</v>
      </c>
      <c r="N191" s="57"/>
      <c r="O191" s="182">
        <v>0</v>
      </c>
    </row>
    <row r="192" spans="1:15" hidden="1">
      <c r="A192" s="169" t="s">
        <v>126</v>
      </c>
      <c r="B192" s="169" t="s">
        <v>23</v>
      </c>
      <c r="C192" s="170">
        <v>14</v>
      </c>
      <c r="D192" s="171">
        <v>42492</v>
      </c>
      <c r="E192" s="171">
        <v>42506</v>
      </c>
      <c r="F192" s="169" t="s">
        <v>608</v>
      </c>
      <c r="G192" s="172">
        <v>0</v>
      </c>
      <c r="H192" s="173">
        <v>0</v>
      </c>
      <c r="I192" s="174">
        <v>0</v>
      </c>
      <c r="J192" s="175">
        <v>0</v>
      </c>
      <c r="K192" s="57"/>
      <c r="L192" s="177">
        <v>0</v>
      </c>
      <c r="M192" s="182">
        <v>0</v>
      </c>
      <c r="N192" s="57"/>
      <c r="O192" s="182">
        <v>0</v>
      </c>
    </row>
    <row r="193" spans="1:15" hidden="1">
      <c r="A193" s="169" t="s">
        <v>130</v>
      </c>
      <c r="B193" s="169" t="s">
        <v>23</v>
      </c>
      <c r="C193" s="170">
        <v>14</v>
      </c>
      <c r="D193" s="171">
        <v>42576</v>
      </c>
      <c r="E193" s="171">
        <v>42590</v>
      </c>
      <c r="F193" s="169" t="s">
        <v>608</v>
      </c>
      <c r="G193" s="172">
        <v>0</v>
      </c>
      <c r="H193" s="173">
        <v>0</v>
      </c>
      <c r="I193" s="174">
        <v>3</v>
      </c>
      <c r="J193" s="175">
        <v>0</v>
      </c>
      <c r="K193" s="57"/>
      <c r="L193" s="177">
        <v>0</v>
      </c>
      <c r="M193" s="182">
        <v>0</v>
      </c>
      <c r="N193" s="57"/>
      <c r="O193" s="182">
        <v>0</v>
      </c>
    </row>
    <row r="194" spans="1:15" hidden="1">
      <c r="A194" s="169" t="s">
        <v>134</v>
      </c>
      <c r="B194" s="169" t="s">
        <v>23</v>
      </c>
      <c r="C194" s="170">
        <v>14</v>
      </c>
      <c r="D194" s="171">
        <v>42660</v>
      </c>
      <c r="E194" s="171">
        <v>42674</v>
      </c>
      <c r="F194" s="169" t="s">
        <v>608</v>
      </c>
      <c r="G194" s="172">
        <v>0</v>
      </c>
      <c r="H194" s="173">
        <v>0</v>
      </c>
      <c r="I194" s="174">
        <v>3</v>
      </c>
      <c r="J194" s="175">
        <v>2</v>
      </c>
      <c r="K194" s="57"/>
      <c r="L194" s="177">
        <v>0</v>
      </c>
      <c r="M194" s="182">
        <v>0</v>
      </c>
      <c r="N194" s="57"/>
      <c r="O194" s="182">
        <v>0</v>
      </c>
    </row>
    <row r="195" spans="1:15" hidden="1">
      <c r="A195" s="169" t="s">
        <v>394</v>
      </c>
      <c r="B195" s="169" t="s">
        <v>30</v>
      </c>
      <c r="C195" s="170">
        <v>7</v>
      </c>
      <c r="D195" s="171">
        <v>42526</v>
      </c>
      <c r="E195" s="171">
        <v>42533</v>
      </c>
      <c r="F195" s="169" t="s">
        <v>201</v>
      </c>
      <c r="G195" s="172">
        <v>82</v>
      </c>
      <c r="H195" s="173">
        <v>28</v>
      </c>
      <c r="I195" s="174">
        <v>35</v>
      </c>
      <c r="J195" s="175">
        <v>5</v>
      </c>
      <c r="K195" s="176">
        <v>4</v>
      </c>
      <c r="L195" s="177">
        <v>14</v>
      </c>
      <c r="M195" s="179">
        <v>82.926829268292678</v>
      </c>
      <c r="N195" s="170">
        <v>0</v>
      </c>
      <c r="O195" s="179">
        <v>82.926829268292678</v>
      </c>
    </row>
    <row r="196" spans="1:15" hidden="1">
      <c r="A196" s="169" t="s">
        <v>98</v>
      </c>
      <c r="B196" s="169" t="s">
        <v>30</v>
      </c>
      <c r="C196" s="170">
        <v>7</v>
      </c>
      <c r="D196" s="171">
        <v>42533</v>
      </c>
      <c r="E196" s="171">
        <v>42540</v>
      </c>
      <c r="F196" s="169" t="s">
        <v>95</v>
      </c>
      <c r="G196" s="172">
        <v>82</v>
      </c>
      <c r="H196" s="173">
        <v>21</v>
      </c>
      <c r="I196" s="174">
        <v>25</v>
      </c>
      <c r="J196" s="175">
        <v>1</v>
      </c>
      <c r="K196" s="176">
        <v>4</v>
      </c>
      <c r="L196" s="177">
        <v>35</v>
      </c>
      <c r="M196" s="178">
        <v>57.31707317073171</v>
      </c>
      <c r="N196" s="170">
        <v>0</v>
      </c>
      <c r="O196" s="178">
        <v>57.31707317073171</v>
      </c>
    </row>
    <row r="197" spans="1:15" hidden="1">
      <c r="A197" s="169" t="s">
        <v>125</v>
      </c>
      <c r="B197" s="169" t="s">
        <v>23</v>
      </c>
      <c r="C197" s="170">
        <v>14</v>
      </c>
      <c r="D197" s="171">
        <v>42478</v>
      </c>
      <c r="E197" s="171">
        <v>42492</v>
      </c>
      <c r="F197" s="169" t="s">
        <v>609</v>
      </c>
      <c r="G197" s="172">
        <v>0</v>
      </c>
      <c r="H197" s="173">
        <v>2</v>
      </c>
      <c r="I197" s="174">
        <v>6</v>
      </c>
      <c r="J197" s="175">
        <v>0</v>
      </c>
      <c r="K197" s="176">
        <v>3</v>
      </c>
      <c r="L197" s="177">
        <v>0</v>
      </c>
      <c r="M197" s="182">
        <v>0</v>
      </c>
      <c r="N197" s="170">
        <v>0</v>
      </c>
      <c r="O197" s="182">
        <v>0</v>
      </c>
    </row>
    <row r="198" spans="1:15" hidden="1">
      <c r="A198" s="169" t="s">
        <v>129</v>
      </c>
      <c r="B198" s="169" t="s">
        <v>23</v>
      </c>
      <c r="C198" s="170">
        <v>14</v>
      </c>
      <c r="D198" s="171">
        <v>42562</v>
      </c>
      <c r="E198" s="171">
        <v>42576</v>
      </c>
      <c r="F198" s="169" t="s">
        <v>609</v>
      </c>
      <c r="G198" s="172">
        <v>0</v>
      </c>
      <c r="H198" s="173">
        <v>0</v>
      </c>
      <c r="I198" s="174">
        <v>0</v>
      </c>
      <c r="J198" s="175">
        <v>0</v>
      </c>
      <c r="K198" s="57"/>
      <c r="L198" s="177">
        <v>0</v>
      </c>
      <c r="M198" s="182">
        <v>0</v>
      </c>
      <c r="N198" s="57"/>
      <c r="O198" s="182">
        <v>0</v>
      </c>
    </row>
    <row r="199" spans="1:15" hidden="1">
      <c r="A199" s="169" t="s">
        <v>133</v>
      </c>
      <c r="B199" s="169" t="s">
        <v>23</v>
      </c>
      <c r="C199" s="170">
        <v>14</v>
      </c>
      <c r="D199" s="171">
        <v>42646</v>
      </c>
      <c r="E199" s="171">
        <v>42660</v>
      </c>
      <c r="F199" s="169" t="s">
        <v>609</v>
      </c>
      <c r="G199" s="172">
        <v>0</v>
      </c>
      <c r="H199" s="173">
        <v>3</v>
      </c>
      <c r="I199" s="174">
        <v>17</v>
      </c>
      <c r="J199" s="175">
        <v>0</v>
      </c>
      <c r="K199" s="176">
        <v>5</v>
      </c>
      <c r="L199" s="177">
        <v>0</v>
      </c>
      <c r="M199" s="182">
        <v>0</v>
      </c>
      <c r="N199" s="170">
        <v>0</v>
      </c>
      <c r="O199" s="182">
        <v>0</v>
      </c>
    </row>
    <row r="200" spans="1:15" hidden="1">
      <c r="A200" s="169" t="s">
        <v>137</v>
      </c>
      <c r="B200" s="169" t="s">
        <v>107</v>
      </c>
      <c r="C200" s="170">
        <v>14</v>
      </c>
      <c r="D200" s="171">
        <v>42409</v>
      </c>
      <c r="E200" s="171">
        <v>42423</v>
      </c>
      <c r="F200" s="169" t="s">
        <v>138</v>
      </c>
      <c r="G200" s="172">
        <v>28</v>
      </c>
      <c r="H200" s="173">
        <v>1</v>
      </c>
      <c r="I200" s="174">
        <v>25</v>
      </c>
      <c r="J200" s="175">
        <v>0</v>
      </c>
      <c r="K200" s="176">
        <v>3</v>
      </c>
      <c r="L200" s="177">
        <v>2</v>
      </c>
      <c r="M200" s="181">
        <v>92.857142857142861</v>
      </c>
      <c r="N200" s="170">
        <v>0</v>
      </c>
      <c r="O200" s="181">
        <v>92.857142857142861</v>
      </c>
    </row>
    <row r="201" spans="1:15" hidden="1">
      <c r="A201" s="169" t="s">
        <v>140</v>
      </c>
      <c r="B201" s="169" t="s">
        <v>107</v>
      </c>
      <c r="C201" s="170">
        <v>14</v>
      </c>
      <c r="D201" s="171">
        <v>42477</v>
      </c>
      <c r="E201" s="171">
        <v>42491</v>
      </c>
      <c r="F201" s="169" t="s">
        <v>138</v>
      </c>
      <c r="G201" s="172">
        <v>28</v>
      </c>
      <c r="H201" s="173">
        <v>0</v>
      </c>
      <c r="I201" s="174">
        <v>8</v>
      </c>
      <c r="J201" s="175">
        <v>1</v>
      </c>
      <c r="K201" s="57"/>
      <c r="L201" s="177">
        <v>19</v>
      </c>
      <c r="M201" s="178">
        <v>32.142857142857146</v>
      </c>
      <c r="N201" s="57"/>
      <c r="O201" s="57"/>
    </row>
    <row r="202" spans="1:15" hidden="1">
      <c r="A202" s="169" t="s">
        <v>142</v>
      </c>
      <c r="B202" s="169" t="s">
        <v>107</v>
      </c>
      <c r="C202" s="170">
        <v>14</v>
      </c>
      <c r="D202" s="171">
        <v>42725</v>
      </c>
      <c r="E202" s="171">
        <v>42739</v>
      </c>
      <c r="F202" s="169" t="s">
        <v>138</v>
      </c>
      <c r="G202" s="172">
        <v>28</v>
      </c>
      <c r="H202" s="173">
        <v>0</v>
      </c>
      <c r="I202" s="174">
        <v>7</v>
      </c>
      <c r="J202" s="175">
        <v>0</v>
      </c>
      <c r="K202" s="57"/>
      <c r="L202" s="177">
        <v>21</v>
      </c>
      <c r="M202" s="178">
        <v>25</v>
      </c>
      <c r="N202" s="57"/>
      <c r="O202" s="57"/>
    </row>
    <row r="203" spans="1:15" hidden="1">
      <c r="A203" s="169" t="s">
        <v>135</v>
      </c>
      <c r="B203" s="169" t="s">
        <v>107</v>
      </c>
      <c r="C203" s="170">
        <v>14</v>
      </c>
      <c r="D203" s="171">
        <v>42375</v>
      </c>
      <c r="E203" s="171">
        <v>42389</v>
      </c>
      <c r="F203" s="169" t="s">
        <v>136</v>
      </c>
      <c r="G203" s="172">
        <v>28</v>
      </c>
      <c r="H203" s="173">
        <v>16</v>
      </c>
      <c r="I203" s="174">
        <v>11</v>
      </c>
      <c r="J203" s="175">
        <v>0</v>
      </c>
      <c r="K203" s="176">
        <v>1</v>
      </c>
      <c r="L203" s="177">
        <v>1</v>
      </c>
      <c r="M203" s="181">
        <v>96.428571428571431</v>
      </c>
      <c r="N203" s="170">
        <v>0</v>
      </c>
      <c r="O203" s="181">
        <v>96.428571428571431</v>
      </c>
    </row>
    <row r="204" spans="1:15" hidden="1">
      <c r="A204" s="169" t="s">
        <v>139</v>
      </c>
      <c r="B204" s="169" t="s">
        <v>107</v>
      </c>
      <c r="C204" s="170">
        <v>14</v>
      </c>
      <c r="D204" s="171">
        <v>42423</v>
      </c>
      <c r="E204" s="171">
        <v>42437</v>
      </c>
      <c r="F204" s="169" t="s">
        <v>136</v>
      </c>
      <c r="G204" s="172">
        <v>28</v>
      </c>
      <c r="H204" s="173">
        <v>2</v>
      </c>
      <c r="I204" s="174">
        <v>19</v>
      </c>
      <c r="J204" s="175">
        <v>2</v>
      </c>
      <c r="K204" s="176">
        <v>2</v>
      </c>
      <c r="L204" s="177">
        <v>5</v>
      </c>
      <c r="M204" s="179">
        <v>82.142857142857139</v>
      </c>
      <c r="N204" s="170">
        <v>0</v>
      </c>
      <c r="O204" s="179">
        <v>82.142857142857139</v>
      </c>
    </row>
    <row r="205" spans="1:15" hidden="1">
      <c r="A205" s="169" t="s">
        <v>141</v>
      </c>
      <c r="B205" s="169" t="s">
        <v>107</v>
      </c>
      <c r="C205" s="170">
        <v>14</v>
      </c>
      <c r="D205" s="171">
        <v>42611</v>
      </c>
      <c r="E205" s="171">
        <v>42625</v>
      </c>
      <c r="F205" s="169" t="s">
        <v>136</v>
      </c>
      <c r="G205" s="172">
        <v>28</v>
      </c>
      <c r="H205" s="173">
        <v>0</v>
      </c>
      <c r="I205" s="174">
        <v>2</v>
      </c>
      <c r="J205" s="175">
        <v>1</v>
      </c>
      <c r="K205" s="57"/>
      <c r="L205" s="177">
        <v>25</v>
      </c>
      <c r="M205" s="183">
        <v>10.714285714285714</v>
      </c>
      <c r="N205" s="57"/>
      <c r="O205" s="57"/>
    </row>
    <row r="206" spans="1:15" hidden="1">
      <c r="A206" s="169" t="s">
        <v>377</v>
      </c>
      <c r="B206" s="169" t="s">
        <v>10</v>
      </c>
      <c r="C206" s="170">
        <v>7</v>
      </c>
      <c r="D206" s="171">
        <v>42460</v>
      </c>
      <c r="E206" s="171">
        <v>42467</v>
      </c>
      <c r="F206" s="169" t="s">
        <v>378</v>
      </c>
      <c r="G206" s="172">
        <v>74</v>
      </c>
      <c r="H206" s="173">
        <v>10</v>
      </c>
      <c r="I206" s="174">
        <v>18</v>
      </c>
      <c r="J206" s="175">
        <v>6</v>
      </c>
      <c r="K206" s="57"/>
      <c r="L206" s="177">
        <v>40</v>
      </c>
      <c r="M206" s="178">
        <v>45.945945945945951</v>
      </c>
      <c r="N206" s="170">
        <v>0</v>
      </c>
      <c r="O206" s="178">
        <v>45.945945945945951</v>
      </c>
    </row>
    <row r="207" spans="1:15" hidden="1">
      <c r="A207" s="169" t="s">
        <v>379</v>
      </c>
      <c r="B207" s="169" t="s">
        <v>10</v>
      </c>
      <c r="C207" s="170">
        <v>7</v>
      </c>
      <c r="D207" s="171">
        <v>42516</v>
      </c>
      <c r="E207" s="171">
        <v>42523</v>
      </c>
      <c r="F207" s="169" t="s">
        <v>378</v>
      </c>
      <c r="G207" s="172">
        <v>74</v>
      </c>
      <c r="H207" s="173">
        <v>45</v>
      </c>
      <c r="I207" s="174">
        <v>14</v>
      </c>
      <c r="J207" s="175">
        <v>1</v>
      </c>
      <c r="K207" s="176">
        <v>1</v>
      </c>
      <c r="L207" s="177">
        <v>14</v>
      </c>
      <c r="M207" s="179">
        <v>81.081081081081081</v>
      </c>
      <c r="N207" s="170">
        <v>9</v>
      </c>
      <c r="O207" s="181">
        <v>93.243243243243256</v>
      </c>
    </row>
    <row r="208" spans="1:15" hidden="1">
      <c r="A208" s="169" t="s">
        <v>380</v>
      </c>
      <c r="B208" s="169" t="s">
        <v>10</v>
      </c>
      <c r="C208" s="170">
        <v>7</v>
      </c>
      <c r="D208" s="171">
        <v>42544</v>
      </c>
      <c r="E208" s="171">
        <v>42551</v>
      </c>
      <c r="F208" s="169" t="s">
        <v>378</v>
      </c>
      <c r="G208" s="172">
        <v>74</v>
      </c>
      <c r="H208" s="173">
        <v>44</v>
      </c>
      <c r="I208" s="174">
        <v>20</v>
      </c>
      <c r="J208" s="175">
        <v>0</v>
      </c>
      <c r="K208" s="57"/>
      <c r="L208" s="177">
        <v>10</v>
      </c>
      <c r="M208" s="179">
        <v>86.486486486486484</v>
      </c>
      <c r="N208" s="170">
        <v>0</v>
      </c>
      <c r="O208" s="179">
        <v>86.486486486486484</v>
      </c>
    </row>
    <row r="209" spans="1:15" hidden="1">
      <c r="A209" s="169" t="s">
        <v>381</v>
      </c>
      <c r="B209" s="169" t="s">
        <v>10</v>
      </c>
      <c r="C209" s="170">
        <v>7</v>
      </c>
      <c r="D209" s="171">
        <v>42572</v>
      </c>
      <c r="E209" s="171">
        <v>42579</v>
      </c>
      <c r="F209" s="169" t="s">
        <v>378</v>
      </c>
      <c r="G209" s="172">
        <v>74</v>
      </c>
      <c r="H209" s="173">
        <v>36</v>
      </c>
      <c r="I209" s="174">
        <v>11</v>
      </c>
      <c r="J209" s="175">
        <v>0</v>
      </c>
      <c r="K209" s="57"/>
      <c r="L209" s="177">
        <v>27</v>
      </c>
      <c r="M209" s="178">
        <v>63.513513513513516</v>
      </c>
      <c r="N209" s="170">
        <v>0</v>
      </c>
      <c r="O209" s="178">
        <v>63.513513513513516</v>
      </c>
    </row>
    <row r="210" spans="1:15" hidden="1">
      <c r="A210" s="169" t="s">
        <v>382</v>
      </c>
      <c r="B210" s="169" t="s">
        <v>10</v>
      </c>
      <c r="C210" s="170">
        <v>7</v>
      </c>
      <c r="D210" s="171">
        <v>42600</v>
      </c>
      <c r="E210" s="171">
        <v>42607</v>
      </c>
      <c r="F210" s="169" t="s">
        <v>378</v>
      </c>
      <c r="G210" s="172">
        <v>74</v>
      </c>
      <c r="H210" s="173">
        <v>28</v>
      </c>
      <c r="I210" s="174">
        <v>19</v>
      </c>
      <c r="J210" s="175">
        <v>1</v>
      </c>
      <c r="K210" s="57"/>
      <c r="L210" s="177">
        <v>26</v>
      </c>
      <c r="M210" s="178">
        <v>64.86486486486487</v>
      </c>
      <c r="N210" s="170">
        <v>0</v>
      </c>
      <c r="O210" s="178">
        <v>64.86486486486487</v>
      </c>
    </row>
    <row r="211" spans="1:15" hidden="1">
      <c r="A211" s="169" t="s">
        <v>383</v>
      </c>
      <c r="B211" s="169" t="s">
        <v>10</v>
      </c>
      <c r="C211" s="170">
        <v>7</v>
      </c>
      <c r="D211" s="171">
        <v>42628</v>
      </c>
      <c r="E211" s="171">
        <v>42635</v>
      </c>
      <c r="F211" s="169" t="s">
        <v>378</v>
      </c>
      <c r="G211" s="172">
        <v>74</v>
      </c>
      <c r="H211" s="173">
        <v>46</v>
      </c>
      <c r="I211" s="174">
        <v>14</v>
      </c>
      <c r="J211" s="175">
        <v>0</v>
      </c>
      <c r="K211" s="176">
        <v>2</v>
      </c>
      <c r="L211" s="177">
        <v>14</v>
      </c>
      <c r="M211" s="179">
        <v>81.081081081081081</v>
      </c>
      <c r="N211" s="170">
        <v>13</v>
      </c>
      <c r="O211" s="181">
        <v>98.648648648648646</v>
      </c>
    </row>
    <row r="212" spans="1:15" hidden="1">
      <c r="A212" s="169" t="s">
        <v>384</v>
      </c>
      <c r="B212" s="169" t="s">
        <v>10</v>
      </c>
      <c r="C212" s="170">
        <v>7</v>
      </c>
      <c r="D212" s="171">
        <v>42656</v>
      </c>
      <c r="E212" s="171">
        <v>42663</v>
      </c>
      <c r="F212" s="169" t="s">
        <v>378</v>
      </c>
      <c r="G212" s="172">
        <v>74</v>
      </c>
      <c r="H212" s="173">
        <v>23</v>
      </c>
      <c r="I212" s="174">
        <v>12</v>
      </c>
      <c r="J212" s="175">
        <v>2</v>
      </c>
      <c r="K212" s="57"/>
      <c r="L212" s="177">
        <v>37</v>
      </c>
      <c r="M212" s="178">
        <v>50</v>
      </c>
      <c r="N212" s="170">
        <v>20</v>
      </c>
      <c r="O212" s="180">
        <v>77.027027027027032</v>
      </c>
    </row>
    <row r="213" spans="1:15" hidden="1">
      <c r="A213" s="169" t="s">
        <v>385</v>
      </c>
      <c r="B213" s="169" t="s">
        <v>10</v>
      </c>
      <c r="C213" s="170">
        <v>7</v>
      </c>
      <c r="D213" s="171">
        <v>42684</v>
      </c>
      <c r="E213" s="171">
        <v>42691</v>
      </c>
      <c r="F213" s="169" t="s">
        <v>378</v>
      </c>
      <c r="G213" s="172">
        <v>74</v>
      </c>
      <c r="H213" s="173">
        <v>10</v>
      </c>
      <c r="I213" s="174">
        <v>1</v>
      </c>
      <c r="J213" s="175">
        <v>0</v>
      </c>
      <c r="K213" s="57"/>
      <c r="L213" s="177">
        <v>63</v>
      </c>
      <c r="M213" s="183">
        <v>14.864864864864865</v>
      </c>
      <c r="N213" s="170">
        <v>0</v>
      </c>
      <c r="O213" s="183">
        <v>14.864864864864865</v>
      </c>
    </row>
    <row r="214" spans="1:15" hidden="1">
      <c r="A214" s="169" t="s">
        <v>513</v>
      </c>
      <c r="B214" s="169" t="s">
        <v>10</v>
      </c>
      <c r="C214" s="170">
        <v>7</v>
      </c>
      <c r="D214" s="171">
        <v>42670</v>
      </c>
      <c r="E214" s="171">
        <v>42677</v>
      </c>
      <c r="F214" s="169" t="s">
        <v>378</v>
      </c>
      <c r="G214" s="172">
        <v>74</v>
      </c>
      <c r="H214" s="173">
        <v>63</v>
      </c>
      <c r="I214" s="174">
        <v>1</v>
      </c>
      <c r="J214" s="175">
        <v>0</v>
      </c>
      <c r="K214" s="57"/>
      <c r="L214" s="177">
        <v>10</v>
      </c>
      <c r="M214" s="179">
        <v>86.486486486486484</v>
      </c>
      <c r="N214" s="170">
        <v>0</v>
      </c>
      <c r="O214" s="179">
        <v>86.486486486486484</v>
      </c>
    </row>
    <row r="215" spans="1:15" hidden="1">
      <c r="A215" s="169" t="s">
        <v>360</v>
      </c>
      <c r="B215" s="169" t="s">
        <v>52</v>
      </c>
      <c r="C215" s="170">
        <v>7</v>
      </c>
      <c r="D215" s="171">
        <v>42639</v>
      </c>
      <c r="E215" s="171">
        <v>42646</v>
      </c>
      <c r="F215" s="169" t="s">
        <v>50</v>
      </c>
      <c r="G215" s="172">
        <v>82</v>
      </c>
      <c r="H215" s="173">
        <v>48</v>
      </c>
      <c r="I215" s="174">
        <v>13</v>
      </c>
      <c r="J215" s="175">
        <v>2</v>
      </c>
      <c r="K215" s="57"/>
      <c r="L215" s="177">
        <v>19</v>
      </c>
      <c r="M215" s="180">
        <v>76.829268292682912</v>
      </c>
      <c r="N215" s="170">
        <v>9</v>
      </c>
      <c r="O215" s="179">
        <v>87.804878048780481</v>
      </c>
    </row>
    <row r="216" spans="1:15" hidden="1">
      <c r="A216" s="169" t="s">
        <v>362</v>
      </c>
      <c r="B216" s="169" t="s">
        <v>52</v>
      </c>
      <c r="C216" s="170">
        <v>7</v>
      </c>
      <c r="D216" s="171">
        <v>42646</v>
      </c>
      <c r="E216" s="171">
        <v>42653</v>
      </c>
      <c r="F216" s="169" t="s">
        <v>53</v>
      </c>
      <c r="G216" s="172">
        <v>82</v>
      </c>
      <c r="H216" s="173">
        <v>15</v>
      </c>
      <c r="I216" s="174">
        <v>17</v>
      </c>
      <c r="J216" s="175">
        <v>1</v>
      </c>
      <c r="K216" s="57"/>
      <c r="L216" s="177">
        <v>49</v>
      </c>
      <c r="M216" s="178">
        <v>40.243902439024389</v>
      </c>
      <c r="N216" s="170">
        <v>13</v>
      </c>
      <c r="O216" s="178">
        <v>56.09756097560976</v>
      </c>
    </row>
    <row r="217" spans="1:15" hidden="1">
      <c r="A217" s="169" t="s">
        <v>99</v>
      </c>
      <c r="B217" s="169" t="s">
        <v>30</v>
      </c>
      <c r="C217" s="170">
        <v>7</v>
      </c>
      <c r="D217" s="171">
        <v>42540</v>
      </c>
      <c r="E217" s="171">
        <v>42547</v>
      </c>
      <c r="F217" s="169" t="s">
        <v>97</v>
      </c>
      <c r="G217" s="172">
        <v>82</v>
      </c>
      <c r="H217" s="173">
        <v>10</v>
      </c>
      <c r="I217" s="174">
        <v>12</v>
      </c>
      <c r="J217" s="175">
        <v>2</v>
      </c>
      <c r="K217" s="57"/>
      <c r="L217" s="177">
        <v>58</v>
      </c>
      <c r="M217" s="178">
        <v>29.268292682926827</v>
      </c>
      <c r="N217" s="170">
        <v>17</v>
      </c>
      <c r="O217" s="178">
        <v>50</v>
      </c>
    </row>
    <row r="218" spans="1:15" hidden="1">
      <c r="A218" s="169" t="s">
        <v>150</v>
      </c>
      <c r="B218" s="169" t="s">
        <v>23</v>
      </c>
      <c r="C218" s="170">
        <v>14</v>
      </c>
      <c r="D218" s="171">
        <v>42541</v>
      </c>
      <c r="E218" s="171">
        <v>42555</v>
      </c>
      <c r="F218" s="169" t="s">
        <v>144</v>
      </c>
      <c r="G218" s="172">
        <v>82</v>
      </c>
      <c r="H218" s="173">
        <v>2</v>
      </c>
      <c r="I218" s="174">
        <v>20</v>
      </c>
      <c r="J218" s="175">
        <v>5</v>
      </c>
      <c r="K218" s="57"/>
      <c r="L218" s="177">
        <v>55</v>
      </c>
      <c r="M218" s="178">
        <v>32.926829268292686</v>
      </c>
      <c r="N218" s="170">
        <v>0</v>
      </c>
      <c r="O218" s="178">
        <v>32.926829268292686</v>
      </c>
    </row>
    <row r="219" spans="1:15" hidden="1">
      <c r="A219" s="169" t="s">
        <v>154</v>
      </c>
      <c r="B219" s="169" t="s">
        <v>23</v>
      </c>
      <c r="C219" s="170">
        <v>14</v>
      </c>
      <c r="D219" s="171">
        <v>42625</v>
      </c>
      <c r="E219" s="171">
        <v>42639</v>
      </c>
      <c r="F219" s="169" t="s">
        <v>144</v>
      </c>
      <c r="G219" s="172">
        <v>82</v>
      </c>
      <c r="H219" s="173">
        <v>25</v>
      </c>
      <c r="I219" s="174">
        <v>32</v>
      </c>
      <c r="J219" s="175">
        <v>3</v>
      </c>
      <c r="K219" s="57"/>
      <c r="L219" s="177">
        <v>22</v>
      </c>
      <c r="M219" s="180">
        <v>73.170731707317088</v>
      </c>
      <c r="N219" s="170">
        <v>15</v>
      </c>
      <c r="O219" s="181">
        <v>91.463414634146332</v>
      </c>
    </row>
    <row r="220" spans="1:15" hidden="1">
      <c r="A220" s="185" t="s">
        <v>148</v>
      </c>
      <c r="B220" s="169" t="s">
        <v>26</v>
      </c>
      <c r="C220" s="170">
        <v>14</v>
      </c>
      <c r="D220" s="171">
        <v>42516</v>
      </c>
      <c r="E220" s="171">
        <v>42530</v>
      </c>
      <c r="F220" s="169" t="s">
        <v>144</v>
      </c>
      <c r="G220" s="172">
        <v>79</v>
      </c>
      <c r="H220" s="173">
        <v>79</v>
      </c>
      <c r="I220" s="174">
        <v>0</v>
      </c>
      <c r="J220" s="175">
        <v>0</v>
      </c>
      <c r="K220" s="57"/>
      <c r="L220" s="177">
        <v>0</v>
      </c>
      <c r="M220" s="181">
        <v>100</v>
      </c>
      <c r="N220" s="170">
        <v>0</v>
      </c>
      <c r="O220" s="181">
        <v>100</v>
      </c>
    </row>
    <row r="221" spans="1:15" hidden="1">
      <c r="A221" s="169" t="s">
        <v>364</v>
      </c>
      <c r="B221" s="169" t="s">
        <v>52</v>
      </c>
      <c r="C221" s="170">
        <v>7</v>
      </c>
      <c r="D221" s="171">
        <v>42653</v>
      </c>
      <c r="E221" s="171">
        <v>42660</v>
      </c>
      <c r="F221" s="169" t="s">
        <v>50</v>
      </c>
      <c r="G221" s="172">
        <v>82</v>
      </c>
      <c r="H221" s="173">
        <v>39</v>
      </c>
      <c r="I221" s="174">
        <v>5</v>
      </c>
      <c r="J221" s="175">
        <v>0</v>
      </c>
      <c r="K221" s="176">
        <v>1</v>
      </c>
      <c r="L221" s="177">
        <v>38</v>
      </c>
      <c r="M221" s="178">
        <v>53.658536585365852</v>
      </c>
      <c r="N221" s="170">
        <v>0</v>
      </c>
      <c r="O221" s="178">
        <v>53.658536585365852</v>
      </c>
    </row>
    <row r="222" spans="1:15" hidden="1">
      <c r="A222" s="169" t="s">
        <v>366</v>
      </c>
      <c r="B222" s="169" t="s">
        <v>52</v>
      </c>
      <c r="C222" s="170">
        <v>7</v>
      </c>
      <c r="D222" s="171">
        <v>42660</v>
      </c>
      <c r="E222" s="171">
        <v>42667</v>
      </c>
      <c r="F222" s="169" t="s">
        <v>53</v>
      </c>
      <c r="G222" s="172">
        <v>82</v>
      </c>
      <c r="H222" s="173">
        <v>54</v>
      </c>
      <c r="I222" s="174">
        <v>3</v>
      </c>
      <c r="J222" s="175">
        <v>0</v>
      </c>
      <c r="K222" s="57"/>
      <c r="L222" s="177">
        <v>25</v>
      </c>
      <c r="M222" s="178">
        <v>69.512195121951223</v>
      </c>
      <c r="N222" s="170">
        <v>0</v>
      </c>
      <c r="O222" s="178">
        <v>69.512195121951223</v>
      </c>
    </row>
    <row r="223" spans="1:15" hidden="1">
      <c r="A223" s="169" t="s">
        <v>146</v>
      </c>
      <c r="B223" s="169" t="s">
        <v>23</v>
      </c>
      <c r="C223" s="170">
        <v>14</v>
      </c>
      <c r="D223" s="171">
        <v>42513</v>
      </c>
      <c r="E223" s="171">
        <v>42527</v>
      </c>
      <c r="F223" s="169" t="s">
        <v>147</v>
      </c>
      <c r="G223" s="172">
        <v>82</v>
      </c>
      <c r="H223" s="173">
        <v>16</v>
      </c>
      <c r="I223" s="174">
        <v>25</v>
      </c>
      <c r="J223" s="175">
        <v>1</v>
      </c>
      <c r="K223" s="57"/>
      <c r="L223" s="177">
        <v>40</v>
      </c>
      <c r="M223" s="178">
        <v>51.219512195121951</v>
      </c>
      <c r="N223" s="170">
        <v>20</v>
      </c>
      <c r="O223" s="180">
        <v>75.609756097560961</v>
      </c>
    </row>
    <row r="224" spans="1:15" hidden="1">
      <c r="A224" s="169" t="s">
        <v>152</v>
      </c>
      <c r="B224" s="169" t="s">
        <v>23</v>
      </c>
      <c r="C224" s="170">
        <v>14</v>
      </c>
      <c r="D224" s="171">
        <v>42597</v>
      </c>
      <c r="E224" s="171">
        <v>42611</v>
      </c>
      <c r="F224" s="169" t="s">
        <v>147</v>
      </c>
      <c r="G224" s="172">
        <v>82</v>
      </c>
      <c r="H224" s="173">
        <v>16</v>
      </c>
      <c r="I224" s="174">
        <v>5</v>
      </c>
      <c r="J224" s="175">
        <v>1</v>
      </c>
      <c r="K224" s="57"/>
      <c r="L224" s="177">
        <v>60</v>
      </c>
      <c r="M224" s="178">
        <v>26.829268292682926</v>
      </c>
      <c r="N224" s="170">
        <v>0</v>
      </c>
      <c r="O224" s="178">
        <v>26.829268292682926</v>
      </c>
    </row>
    <row r="225" spans="1:15" hidden="1">
      <c r="A225" s="184" t="s">
        <v>159</v>
      </c>
      <c r="B225" s="169" t="s">
        <v>160</v>
      </c>
      <c r="C225" s="170">
        <v>7</v>
      </c>
      <c r="D225" s="171">
        <v>42469</v>
      </c>
      <c r="E225" s="171">
        <v>42476</v>
      </c>
      <c r="F225" s="169" t="s">
        <v>47</v>
      </c>
      <c r="G225" s="172">
        <v>81</v>
      </c>
      <c r="H225" s="173">
        <v>11</v>
      </c>
      <c r="I225" s="174">
        <v>7</v>
      </c>
      <c r="J225" s="175">
        <v>2</v>
      </c>
      <c r="K225" s="57"/>
      <c r="L225" s="177">
        <v>61</v>
      </c>
      <c r="M225" s="178">
        <v>24.691358024691358</v>
      </c>
      <c r="N225" s="170">
        <v>1</v>
      </c>
      <c r="O225" s="178">
        <v>25.925925925925927</v>
      </c>
    </row>
    <row r="226" spans="1:15" hidden="1">
      <c r="A226" s="169" t="s">
        <v>158</v>
      </c>
      <c r="B226" s="169" t="s">
        <v>10</v>
      </c>
      <c r="C226" s="170">
        <v>7</v>
      </c>
      <c r="D226" s="171">
        <v>42467</v>
      </c>
      <c r="E226" s="171">
        <v>42474</v>
      </c>
      <c r="F226" s="169" t="s">
        <v>47</v>
      </c>
      <c r="G226" s="172">
        <v>74</v>
      </c>
      <c r="H226" s="173">
        <v>32</v>
      </c>
      <c r="I226" s="174">
        <v>2</v>
      </c>
      <c r="J226" s="175">
        <v>0</v>
      </c>
      <c r="K226" s="176">
        <v>2</v>
      </c>
      <c r="L226" s="177">
        <v>40</v>
      </c>
      <c r="M226" s="178">
        <v>45.945945945945951</v>
      </c>
      <c r="N226" s="170">
        <v>0</v>
      </c>
      <c r="O226" s="178">
        <v>45.945945945945951</v>
      </c>
    </row>
    <row r="227" spans="1:15" hidden="1">
      <c r="A227" s="169" t="s">
        <v>162</v>
      </c>
      <c r="B227" s="169" t="s">
        <v>10</v>
      </c>
      <c r="C227" s="170">
        <v>7</v>
      </c>
      <c r="D227" s="171">
        <v>42481</v>
      </c>
      <c r="E227" s="171">
        <v>42488</v>
      </c>
      <c r="F227" s="169" t="s">
        <v>47</v>
      </c>
      <c r="G227" s="172">
        <v>74</v>
      </c>
      <c r="H227" s="173">
        <v>0</v>
      </c>
      <c r="I227" s="174">
        <v>10</v>
      </c>
      <c r="J227" s="175">
        <v>3</v>
      </c>
      <c r="K227" s="57"/>
      <c r="L227" s="177">
        <v>61</v>
      </c>
      <c r="M227" s="183">
        <v>17.567567567567568</v>
      </c>
      <c r="N227" s="170">
        <v>2</v>
      </c>
      <c r="O227" s="178">
        <v>20.27027027027027</v>
      </c>
    </row>
    <row r="228" spans="1:15" hidden="1">
      <c r="A228" s="169" t="s">
        <v>368</v>
      </c>
      <c r="B228" s="169" t="s">
        <v>52</v>
      </c>
      <c r="C228" s="170">
        <v>7</v>
      </c>
      <c r="D228" s="171">
        <v>42667</v>
      </c>
      <c r="E228" s="171">
        <v>42674</v>
      </c>
      <c r="F228" s="169" t="s">
        <v>50</v>
      </c>
      <c r="G228" s="172">
        <v>82</v>
      </c>
      <c r="H228" s="173">
        <v>13</v>
      </c>
      <c r="I228" s="174">
        <v>4</v>
      </c>
      <c r="J228" s="175">
        <v>3</v>
      </c>
      <c r="K228" s="57"/>
      <c r="L228" s="177">
        <v>62</v>
      </c>
      <c r="M228" s="178">
        <v>24.390243902439025</v>
      </c>
      <c r="N228" s="170">
        <v>0</v>
      </c>
      <c r="O228" s="178">
        <v>24.390243902439025</v>
      </c>
    </row>
    <row r="229" spans="1:15" hidden="1">
      <c r="A229" s="169" t="s">
        <v>370</v>
      </c>
      <c r="B229" s="169" t="s">
        <v>52</v>
      </c>
      <c r="C229" s="170">
        <v>7</v>
      </c>
      <c r="D229" s="171">
        <v>42674</v>
      </c>
      <c r="E229" s="171">
        <v>42681</v>
      </c>
      <c r="F229" s="169" t="s">
        <v>53</v>
      </c>
      <c r="G229" s="172">
        <v>82</v>
      </c>
      <c r="H229" s="173">
        <v>0</v>
      </c>
      <c r="I229" s="174">
        <v>1</v>
      </c>
      <c r="J229" s="175">
        <v>0</v>
      </c>
      <c r="K229" s="57"/>
      <c r="L229" s="177">
        <v>81</v>
      </c>
      <c r="M229" s="182">
        <v>1.2195121951219512</v>
      </c>
      <c r="N229" s="57"/>
      <c r="O229" s="57"/>
    </row>
    <row r="230" spans="1:15" hidden="1">
      <c r="A230" s="169" t="s">
        <v>128</v>
      </c>
      <c r="B230" s="169" t="s">
        <v>30</v>
      </c>
      <c r="C230" s="170">
        <v>14</v>
      </c>
      <c r="D230" s="171">
        <v>42540</v>
      </c>
      <c r="E230" s="171">
        <v>42554</v>
      </c>
      <c r="F230" s="169" t="s">
        <v>608</v>
      </c>
      <c r="G230" s="172">
        <v>0</v>
      </c>
      <c r="H230" s="173">
        <v>0</v>
      </c>
      <c r="I230" s="174">
        <v>10</v>
      </c>
      <c r="J230" s="175">
        <v>0</v>
      </c>
      <c r="K230" s="57"/>
      <c r="L230" s="177">
        <v>0</v>
      </c>
      <c r="M230" s="182">
        <v>0</v>
      </c>
      <c r="N230" s="57"/>
      <c r="O230" s="182">
        <v>0</v>
      </c>
    </row>
    <row r="231" spans="1:15" hidden="1">
      <c r="A231" s="169" t="s">
        <v>169</v>
      </c>
      <c r="B231" s="169" t="s">
        <v>30</v>
      </c>
      <c r="C231" s="170">
        <v>7</v>
      </c>
      <c r="D231" s="171">
        <v>42547</v>
      </c>
      <c r="E231" s="171">
        <v>42554</v>
      </c>
      <c r="F231" s="169" t="s">
        <v>47</v>
      </c>
      <c r="G231" s="172">
        <v>82</v>
      </c>
      <c r="H231" s="173">
        <v>43</v>
      </c>
      <c r="I231" s="174">
        <v>19</v>
      </c>
      <c r="J231" s="175">
        <v>5</v>
      </c>
      <c r="K231" s="57"/>
      <c r="L231" s="177">
        <v>15</v>
      </c>
      <c r="M231" s="179">
        <v>81.707317073170728</v>
      </c>
      <c r="N231" s="170">
        <v>4</v>
      </c>
      <c r="O231" s="179">
        <v>86.58536585365853</v>
      </c>
    </row>
    <row r="232" spans="1:15" hidden="1">
      <c r="A232" s="185" t="s">
        <v>398</v>
      </c>
      <c r="B232" s="169" t="s">
        <v>30</v>
      </c>
      <c r="C232" s="170">
        <v>7</v>
      </c>
      <c r="D232" s="171">
        <v>42554</v>
      </c>
      <c r="E232" s="171">
        <v>42561</v>
      </c>
      <c r="F232" s="169" t="s">
        <v>201</v>
      </c>
      <c r="G232" s="172">
        <v>82</v>
      </c>
      <c r="H232" s="173">
        <v>82</v>
      </c>
      <c r="I232" s="174">
        <v>0</v>
      </c>
      <c r="J232" s="175">
        <v>0</v>
      </c>
      <c r="K232" s="57"/>
      <c r="L232" s="177">
        <v>0</v>
      </c>
      <c r="M232" s="181">
        <v>100</v>
      </c>
      <c r="N232" s="170">
        <v>0</v>
      </c>
      <c r="O232" s="181">
        <v>100</v>
      </c>
    </row>
    <row r="233" spans="1:15" hidden="1">
      <c r="A233" s="169" t="s">
        <v>172</v>
      </c>
      <c r="B233" s="169" t="s">
        <v>30</v>
      </c>
      <c r="C233" s="170">
        <v>7</v>
      </c>
      <c r="D233" s="171">
        <v>42561</v>
      </c>
      <c r="E233" s="171">
        <v>42568</v>
      </c>
      <c r="F233" s="169" t="s">
        <v>47</v>
      </c>
      <c r="G233" s="172">
        <v>82</v>
      </c>
      <c r="H233" s="173">
        <v>56</v>
      </c>
      <c r="I233" s="174">
        <v>17</v>
      </c>
      <c r="J233" s="175">
        <v>0</v>
      </c>
      <c r="K233" s="176">
        <v>3</v>
      </c>
      <c r="L233" s="177">
        <v>9</v>
      </c>
      <c r="M233" s="179">
        <v>89.024390243902431</v>
      </c>
      <c r="N233" s="170">
        <v>0</v>
      </c>
      <c r="O233" s="179">
        <v>89.024390243902431</v>
      </c>
    </row>
    <row r="234" spans="1:15" hidden="1">
      <c r="A234" s="169" t="s">
        <v>401</v>
      </c>
      <c r="B234" s="169" t="s">
        <v>30</v>
      </c>
      <c r="C234" s="170">
        <v>7</v>
      </c>
      <c r="D234" s="171">
        <v>42568</v>
      </c>
      <c r="E234" s="171">
        <v>42575</v>
      </c>
      <c r="F234" s="169" t="s">
        <v>201</v>
      </c>
      <c r="G234" s="172">
        <v>82</v>
      </c>
      <c r="H234" s="173">
        <v>48</v>
      </c>
      <c r="I234" s="174">
        <v>17</v>
      </c>
      <c r="J234" s="175">
        <v>0</v>
      </c>
      <c r="K234" s="176">
        <v>1</v>
      </c>
      <c r="L234" s="177">
        <v>17</v>
      </c>
      <c r="M234" s="180">
        <v>79.268292682926827</v>
      </c>
      <c r="N234" s="170">
        <v>0</v>
      </c>
      <c r="O234" s="180">
        <v>79.268292682926827</v>
      </c>
    </row>
    <row r="235" spans="1:15" hidden="1">
      <c r="A235" s="169" t="s">
        <v>174</v>
      </c>
      <c r="B235" s="169" t="s">
        <v>30</v>
      </c>
      <c r="C235" s="170">
        <v>7</v>
      </c>
      <c r="D235" s="171">
        <v>42575</v>
      </c>
      <c r="E235" s="171">
        <v>42582</v>
      </c>
      <c r="F235" s="169" t="s">
        <v>47</v>
      </c>
      <c r="G235" s="172">
        <v>82</v>
      </c>
      <c r="H235" s="173">
        <v>23</v>
      </c>
      <c r="I235" s="174">
        <v>18</v>
      </c>
      <c r="J235" s="175">
        <v>5</v>
      </c>
      <c r="K235" s="57"/>
      <c r="L235" s="177">
        <v>36</v>
      </c>
      <c r="M235" s="178">
        <v>56.09756097560976</v>
      </c>
      <c r="N235" s="170">
        <v>0</v>
      </c>
      <c r="O235" s="178">
        <v>56.09756097560976</v>
      </c>
    </row>
    <row r="236" spans="1:15" hidden="1">
      <c r="A236" s="169" t="s">
        <v>403</v>
      </c>
      <c r="B236" s="169" t="s">
        <v>30</v>
      </c>
      <c r="C236" s="170">
        <v>7</v>
      </c>
      <c r="D236" s="171">
        <v>42582</v>
      </c>
      <c r="E236" s="171">
        <v>42589</v>
      </c>
      <c r="F236" s="169" t="s">
        <v>201</v>
      </c>
      <c r="G236" s="172">
        <v>82</v>
      </c>
      <c r="H236" s="173">
        <v>42</v>
      </c>
      <c r="I236" s="174">
        <v>18</v>
      </c>
      <c r="J236" s="175">
        <v>1</v>
      </c>
      <c r="K236" s="176">
        <v>1</v>
      </c>
      <c r="L236" s="177">
        <v>21</v>
      </c>
      <c r="M236" s="180">
        <v>74.390243902439039</v>
      </c>
      <c r="N236" s="170">
        <v>0</v>
      </c>
      <c r="O236" s="180">
        <v>74.390243902439039</v>
      </c>
    </row>
    <row r="237" spans="1:15" hidden="1">
      <c r="A237" s="169" t="s">
        <v>177</v>
      </c>
      <c r="B237" s="169" t="s">
        <v>30</v>
      </c>
      <c r="C237" s="170">
        <v>7</v>
      </c>
      <c r="D237" s="171">
        <v>42589</v>
      </c>
      <c r="E237" s="171">
        <v>42596</v>
      </c>
      <c r="F237" s="169" t="s">
        <v>47</v>
      </c>
      <c r="G237" s="172">
        <v>82</v>
      </c>
      <c r="H237" s="173">
        <v>42</v>
      </c>
      <c r="I237" s="174">
        <v>6</v>
      </c>
      <c r="J237" s="175">
        <v>3</v>
      </c>
      <c r="K237" s="176">
        <v>1</v>
      </c>
      <c r="L237" s="177">
        <v>31</v>
      </c>
      <c r="M237" s="178">
        <v>62.195121951219505</v>
      </c>
      <c r="N237" s="170">
        <v>0</v>
      </c>
      <c r="O237" s="178">
        <v>62.195121951219505</v>
      </c>
    </row>
    <row r="238" spans="1:15" hidden="1">
      <c r="A238" s="169" t="s">
        <v>131</v>
      </c>
      <c r="B238" s="169" t="s">
        <v>30</v>
      </c>
      <c r="C238" s="170">
        <v>14</v>
      </c>
      <c r="D238" s="171">
        <v>42596</v>
      </c>
      <c r="E238" s="171">
        <v>42610</v>
      </c>
      <c r="F238" s="169" t="s">
        <v>609</v>
      </c>
      <c r="G238" s="172">
        <v>0</v>
      </c>
      <c r="H238" s="173">
        <v>0</v>
      </c>
      <c r="I238" s="174">
        <v>5</v>
      </c>
      <c r="J238" s="175">
        <v>0</v>
      </c>
      <c r="K238" s="57"/>
      <c r="L238" s="177">
        <v>0</v>
      </c>
      <c r="M238" s="182">
        <v>0</v>
      </c>
      <c r="N238" s="57"/>
      <c r="O238" s="182">
        <v>0</v>
      </c>
    </row>
    <row r="239" spans="1:15" hidden="1">
      <c r="A239" s="169" t="s">
        <v>406</v>
      </c>
      <c r="B239" s="169" t="s">
        <v>30</v>
      </c>
      <c r="C239" s="170">
        <v>7</v>
      </c>
      <c r="D239" s="171">
        <v>42596</v>
      </c>
      <c r="E239" s="171">
        <v>42603</v>
      </c>
      <c r="F239" s="169" t="s">
        <v>201</v>
      </c>
      <c r="G239" s="172">
        <v>82</v>
      </c>
      <c r="H239" s="173">
        <v>51</v>
      </c>
      <c r="I239" s="174">
        <v>6</v>
      </c>
      <c r="J239" s="175">
        <v>0</v>
      </c>
      <c r="K239" s="176">
        <v>1</v>
      </c>
      <c r="L239" s="177">
        <v>25</v>
      </c>
      <c r="M239" s="178">
        <v>69.512195121951223</v>
      </c>
      <c r="N239" s="170">
        <v>0</v>
      </c>
      <c r="O239" s="178">
        <v>69.512195121951223</v>
      </c>
    </row>
    <row r="240" spans="1:15" hidden="1">
      <c r="A240" s="169" t="s">
        <v>102</v>
      </c>
      <c r="B240" s="169" t="s">
        <v>30</v>
      </c>
      <c r="C240" s="170">
        <v>7</v>
      </c>
      <c r="D240" s="171">
        <v>42603</v>
      </c>
      <c r="E240" s="171">
        <v>42610</v>
      </c>
      <c r="F240" s="169" t="s">
        <v>95</v>
      </c>
      <c r="G240" s="172">
        <v>82</v>
      </c>
      <c r="H240" s="173">
        <v>0</v>
      </c>
      <c r="I240" s="174">
        <v>14</v>
      </c>
      <c r="J240" s="175">
        <v>1</v>
      </c>
      <c r="K240" s="57"/>
      <c r="L240" s="177">
        <v>67</v>
      </c>
      <c r="M240" s="183">
        <v>18.292682926829272</v>
      </c>
      <c r="N240" s="170">
        <v>0</v>
      </c>
      <c r="O240" s="183">
        <v>18.292682926829272</v>
      </c>
    </row>
    <row r="241" spans="1:15" hidden="1">
      <c r="A241" s="169" t="s">
        <v>103</v>
      </c>
      <c r="B241" s="169" t="s">
        <v>30</v>
      </c>
      <c r="C241" s="170">
        <v>7</v>
      </c>
      <c r="D241" s="171">
        <v>42610</v>
      </c>
      <c r="E241" s="171">
        <v>42617</v>
      </c>
      <c r="F241" s="169" t="s">
        <v>97</v>
      </c>
      <c r="G241" s="172">
        <v>82</v>
      </c>
      <c r="H241" s="173">
        <v>3</v>
      </c>
      <c r="I241" s="174">
        <v>7</v>
      </c>
      <c r="J241" s="175">
        <v>1</v>
      </c>
      <c r="K241" s="57"/>
      <c r="L241" s="177">
        <v>71</v>
      </c>
      <c r="M241" s="183">
        <v>13.414634146341463</v>
      </c>
      <c r="N241" s="170">
        <v>29</v>
      </c>
      <c r="O241" s="178">
        <v>48.780487804878049</v>
      </c>
    </row>
    <row r="242" spans="1:15" hidden="1">
      <c r="A242" s="169" t="s">
        <v>132</v>
      </c>
      <c r="B242" s="169" t="s">
        <v>30</v>
      </c>
      <c r="C242" s="170">
        <v>14</v>
      </c>
      <c r="D242" s="171">
        <v>42610</v>
      </c>
      <c r="E242" s="171">
        <v>42624</v>
      </c>
      <c r="F242" s="169" t="s">
        <v>608</v>
      </c>
      <c r="G242" s="172">
        <v>0</v>
      </c>
      <c r="H242" s="173">
        <v>0</v>
      </c>
      <c r="I242" s="174">
        <v>6</v>
      </c>
      <c r="J242" s="175">
        <v>0</v>
      </c>
      <c r="K242" s="176">
        <v>1</v>
      </c>
      <c r="L242" s="177">
        <v>0</v>
      </c>
      <c r="M242" s="182">
        <v>0</v>
      </c>
      <c r="N242" s="57"/>
      <c r="O242" s="182">
        <v>0</v>
      </c>
    </row>
    <row r="243" spans="1:15" hidden="1">
      <c r="A243" s="169" t="s">
        <v>157</v>
      </c>
      <c r="B243" s="169" t="s">
        <v>23</v>
      </c>
      <c r="C243" s="170">
        <v>7</v>
      </c>
      <c r="D243" s="171">
        <v>42457</v>
      </c>
      <c r="E243" s="171">
        <v>42464</v>
      </c>
      <c r="F243" s="169" t="s">
        <v>47</v>
      </c>
      <c r="G243" s="172">
        <v>82</v>
      </c>
      <c r="H243" s="173">
        <v>8</v>
      </c>
      <c r="I243" s="174">
        <v>7</v>
      </c>
      <c r="J243" s="175">
        <v>0</v>
      </c>
      <c r="K243" s="57"/>
      <c r="L243" s="177">
        <v>67</v>
      </c>
      <c r="M243" s="183">
        <v>18.292682926829272</v>
      </c>
      <c r="N243" s="170">
        <v>0</v>
      </c>
      <c r="O243" s="183">
        <v>18.292682926829272</v>
      </c>
    </row>
    <row r="244" spans="1:15" hidden="1">
      <c r="A244" s="169" t="s">
        <v>161</v>
      </c>
      <c r="B244" s="169" t="s">
        <v>23</v>
      </c>
      <c r="C244" s="170">
        <v>7</v>
      </c>
      <c r="D244" s="171">
        <v>42471</v>
      </c>
      <c r="E244" s="171">
        <v>42478</v>
      </c>
      <c r="F244" s="169" t="s">
        <v>47</v>
      </c>
      <c r="G244" s="172">
        <v>82</v>
      </c>
      <c r="H244" s="173">
        <v>0</v>
      </c>
      <c r="I244" s="174">
        <v>34</v>
      </c>
      <c r="J244" s="175">
        <v>14</v>
      </c>
      <c r="K244" s="57"/>
      <c r="L244" s="177">
        <v>34</v>
      </c>
      <c r="M244" s="178">
        <v>58.536585365853654</v>
      </c>
      <c r="N244" s="170">
        <v>0</v>
      </c>
      <c r="O244" s="178">
        <v>58.536585365853654</v>
      </c>
    </row>
    <row r="245" spans="1:15" hidden="1">
      <c r="A245" s="185" t="s">
        <v>163</v>
      </c>
      <c r="B245" s="169" t="s">
        <v>23</v>
      </c>
      <c r="C245" s="170">
        <v>7</v>
      </c>
      <c r="D245" s="171">
        <v>42499</v>
      </c>
      <c r="E245" s="171">
        <v>42506</v>
      </c>
      <c r="F245" s="169" t="s">
        <v>47</v>
      </c>
      <c r="G245" s="172">
        <v>82</v>
      </c>
      <c r="H245" s="173">
        <v>82</v>
      </c>
      <c r="I245" s="174">
        <v>0</v>
      </c>
      <c r="J245" s="175">
        <v>0</v>
      </c>
      <c r="K245" s="57"/>
      <c r="L245" s="177">
        <v>0</v>
      </c>
      <c r="M245" s="181">
        <v>100</v>
      </c>
      <c r="N245" s="170">
        <v>0</v>
      </c>
      <c r="O245" s="181">
        <v>100</v>
      </c>
    </row>
    <row r="246" spans="1:15" hidden="1">
      <c r="A246" s="169" t="s">
        <v>170</v>
      </c>
      <c r="B246" s="169" t="s">
        <v>23</v>
      </c>
      <c r="C246" s="170">
        <v>7</v>
      </c>
      <c r="D246" s="171">
        <v>42555</v>
      </c>
      <c r="E246" s="171">
        <v>42562</v>
      </c>
      <c r="F246" s="169" t="s">
        <v>47</v>
      </c>
      <c r="G246" s="172">
        <v>82</v>
      </c>
      <c r="H246" s="173">
        <v>21</v>
      </c>
      <c r="I246" s="174">
        <v>9</v>
      </c>
      <c r="J246" s="175">
        <v>7</v>
      </c>
      <c r="K246" s="57"/>
      <c r="L246" s="177">
        <v>45</v>
      </c>
      <c r="M246" s="178">
        <v>45.121951219512191</v>
      </c>
      <c r="N246" s="170">
        <v>1</v>
      </c>
      <c r="O246" s="178">
        <v>46.341463414634148</v>
      </c>
    </row>
    <row r="247" spans="1:15" hidden="1">
      <c r="A247" s="169" t="s">
        <v>175</v>
      </c>
      <c r="B247" s="169" t="s">
        <v>23</v>
      </c>
      <c r="C247" s="170">
        <v>7</v>
      </c>
      <c r="D247" s="171">
        <v>42583</v>
      </c>
      <c r="E247" s="171">
        <v>42590</v>
      </c>
      <c r="F247" s="169" t="s">
        <v>47</v>
      </c>
      <c r="G247" s="172">
        <v>82</v>
      </c>
      <c r="H247" s="173">
        <v>16</v>
      </c>
      <c r="I247" s="174">
        <v>12</v>
      </c>
      <c r="J247" s="175">
        <v>1</v>
      </c>
      <c r="K247" s="57"/>
      <c r="L247" s="177">
        <v>53</v>
      </c>
      <c r="M247" s="178">
        <v>35.365853658536587</v>
      </c>
      <c r="N247" s="170">
        <v>0</v>
      </c>
      <c r="O247" s="178">
        <v>35.365853658536587</v>
      </c>
    </row>
    <row r="248" spans="1:15" hidden="1">
      <c r="A248" s="169" t="s">
        <v>184</v>
      </c>
      <c r="B248" s="169" t="s">
        <v>23</v>
      </c>
      <c r="C248" s="170">
        <v>7</v>
      </c>
      <c r="D248" s="171">
        <v>42639</v>
      </c>
      <c r="E248" s="171">
        <v>42646</v>
      </c>
      <c r="F248" s="169" t="s">
        <v>47</v>
      </c>
      <c r="G248" s="172">
        <v>82</v>
      </c>
      <c r="H248" s="173">
        <v>32</v>
      </c>
      <c r="I248" s="174">
        <v>24</v>
      </c>
      <c r="J248" s="175">
        <v>1</v>
      </c>
      <c r="K248" s="57"/>
      <c r="L248" s="177">
        <v>25</v>
      </c>
      <c r="M248" s="178">
        <v>69.512195121951223</v>
      </c>
      <c r="N248" s="170">
        <v>0</v>
      </c>
      <c r="O248" s="178">
        <v>69.512195121951223</v>
      </c>
    </row>
    <row r="249" spans="1:15" hidden="1">
      <c r="A249" s="169" t="s">
        <v>191</v>
      </c>
      <c r="B249" s="169" t="s">
        <v>23</v>
      </c>
      <c r="C249" s="170">
        <v>7</v>
      </c>
      <c r="D249" s="171">
        <v>42667</v>
      </c>
      <c r="E249" s="171">
        <v>42674</v>
      </c>
      <c r="F249" s="169" t="s">
        <v>47</v>
      </c>
      <c r="G249" s="172">
        <v>82</v>
      </c>
      <c r="H249" s="173">
        <v>17</v>
      </c>
      <c r="I249" s="174">
        <v>0</v>
      </c>
      <c r="J249" s="175">
        <v>0</v>
      </c>
      <c r="K249" s="57"/>
      <c r="L249" s="177">
        <v>65</v>
      </c>
      <c r="M249" s="178">
        <v>20.73170731707317</v>
      </c>
      <c r="N249" s="170">
        <v>8</v>
      </c>
      <c r="O249" s="178">
        <v>30.487804878048777</v>
      </c>
    </row>
    <row r="250" spans="1:15" hidden="1">
      <c r="A250" s="169" t="s">
        <v>195</v>
      </c>
      <c r="B250" s="169" t="s">
        <v>23</v>
      </c>
      <c r="C250" s="170">
        <v>7</v>
      </c>
      <c r="D250" s="171">
        <v>42681</v>
      </c>
      <c r="E250" s="171">
        <v>42688</v>
      </c>
      <c r="F250" s="169" t="s">
        <v>47</v>
      </c>
      <c r="G250" s="172">
        <v>82</v>
      </c>
      <c r="H250" s="173">
        <v>0</v>
      </c>
      <c r="I250" s="174">
        <v>1</v>
      </c>
      <c r="J250" s="175">
        <v>0</v>
      </c>
      <c r="K250" s="57"/>
      <c r="L250" s="177">
        <v>81</v>
      </c>
      <c r="M250" s="182">
        <v>1.2195121951219512</v>
      </c>
      <c r="N250" s="170">
        <v>2</v>
      </c>
      <c r="O250" s="182">
        <v>3.6585365853658534</v>
      </c>
    </row>
    <row r="251" spans="1:15">
      <c r="A251" s="169" t="s">
        <v>189</v>
      </c>
      <c r="B251" s="169" t="s">
        <v>28</v>
      </c>
      <c r="C251" s="170">
        <v>7</v>
      </c>
      <c r="D251" s="171">
        <v>42657</v>
      </c>
      <c r="E251" s="171">
        <v>42664</v>
      </c>
      <c r="F251" s="169" t="s">
        <v>47</v>
      </c>
      <c r="G251" s="172">
        <v>79</v>
      </c>
      <c r="H251" s="173">
        <v>24</v>
      </c>
      <c r="I251" s="174">
        <v>1</v>
      </c>
      <c r="J251" s="175">
        <v>0</v>
      </c>
      <c r="K251" s="57"/>
      <c r="L251" s="177">
        <v>54</v>
      </c>
      <c r="M251" s="178">
        <v>31.64556962025317</v>
      </c>
      <c r="N251" s="170">
        <v>1</v>
      </c>
      <c r="O251" s="178">
        <v>32.911392405063289</v>
      </c>
    </row>
    <row r="252" spans="1:15">
      <c r="A252" s="169" t="s">
        <v>418</v>
      </c>
      <c r="B252" s="169" t="s">
        <v>28</v>
      </c>
      <c r="C252" s="170">
        <v>7</v>
      </c>
      <c r="D252" s="171">
        <v>42664</v>
      </c>
      <c r="E252" s="171">
        <v>42671</v>
      </c>
      <c r="F252" s="169" t="s">
        <v>201</v>
      </c>
      <c r="G252" s="172">
        <v>79</v>
      </c>
      <c r="H252" s="173">
        <v>45</v>
      </c>
      <c r="I252" s="174">
        <v>8</v>
      </c>
      <c r="J252" s="175">
        <v>0</v>
      </c>
      <c r="K252" s="57"/>
      <c r="L252" s="177">
        <v>26</v>
      </c>
      <c r="M252" s="178">
        <v>67.088607594936704</v>
      </c>
      <c r="N252" s="170">
        <v>0</v>
      </c>
      <c r="O252" s="178">
        <v>67.088607594936704</v>
      </c>
    </row>
    <row r="253" spans="1:15">
      <c r="A253" s="184" t="s">
        <v>193</v>
      </c>
      <c r="B253" s="169" t="s">
        <v>28</v>
      </c>
      <c r="C253" s="170">
        <v>7</v>
      </c>
      <c r="D253" s="171">
        <v>42671</v>
      </c>
      <c r="E253" s="171">
        <v>42678</v>
      </c>
      <c r="F253" s="169" t="s">
        <v>47</v>
      </c>
      <c r="G253" s="172">
        <v>79</v>
      </c>
      <c r="H253" s="173">
        <v>50</v>
      </c>
      <c r="I253" s="174">
        <v>2</v>
      </c>
      <c r="J253" s="175">
        <v>0</v>
      </c>
      <c r="K253" s="57"/>
      <c r="L253" s="177">
        <v>27</v>
      </c>
      <c r="M253" s="178">
        <v>65.822784810126578</v>
      </c>
      <c r="N253" s="170">
        <v>0</v>
      </c>
      <c r="O253" s="178">
        <v>65.822784810126578</v>
      </c>
    </row>
    <row r="254" spans="1:15">
      <c r="A254" s="169" t="s">
        <v>422</v>
      </c>
      <c r="B254" s="169" t="s">
        <v>28</v>
      </c>
      <c r="C254" s="170">
        <v>7</v>
      </c>
      <c r="D254" s="171">
        <v>42678</v>
      </c>
      <c r="E254" s="171">
        <v>42685</v>
      </c>
      <c r="F254" s="169" t="s">
        <v>201</v>
      </c>
      <c r="G254" s="172">
        <v>79</v>
      </c>
      <c r="H254" s="173">
        <v>0</v>
      </c>
      <c r="I254" s="174">
        <v>2</v>
      </c>
      <c r="J254" s="175">
        <v>0</v>
      </c>
      <c r="K254" s="57"/>
      <c r="L254" s="177">
        <v>77</v>
      </c>
      <c r="M254" s="182">
        <v>2.5316455696202538</v>
      </c>
      <c r="N254" s="57"/>
      <c r="O254" s="57"/>
    </row>
    <row r="255" spans="1:15">
      <c r="A255" s="185" t="s">
        <v>197</v>
      </c>
      <c r="B255" s="169" t="s">
        <v>28</v>
      </c>
      <c r="C255" s="170">
        <v>7</v>
      </c>
      <c r="D255" s="171">
        <v>42685</v>
      </c>
      <c r="E255" s="171">
        <v>42692</v>
      </c>
      <c r="F255" s="169" t="s">
        <v>47</v>
      </c>
      <c r="G255" s="172">
        <v>79</v>
      </c>
      <c r="H255" s="173">
        <v>79</v>
      </c>
      <c r="I255" s="174">
        <v>0</v>
      </c>
      <c r="J255" s="175">
        <v>0</v>
      </c>
      <c r="K255" s="57"/>
      <c r="L255" s="177">
        <v>0</v>
      </c>
      <c r="M255" s="181">
        <v>100</v>
      </c>
      <c r="N255" s="170">
        <v>0</v>
      </c>
      <c r="O255" s="181">
        <v>100</v>
      </c>
    </row>
    <row r="256" spans="1:15" hidden="1">
      <c r="A256" s="169" t="s">
        <v>167</v>
      </c>
      <c r="B256" s="169" t="s">
        <v>26</v>
      </c>
      <c r="C256" s="170">
        <v>7</v>
      </c>
      <c r="D256" s="171">
        <v>42530</v>
      </c>
      <c r="E256" s="171">
        <v>42537</v>
      </c>
      <c r="F256" s="169" t="s">
        <v>47</v>
      </c>
      <c r="G256" s="172">
        <v>79</v>
      </c>
      <c r="H256" s="173">
        <v>24</v>
      </c>
      <c r="I256" s="174">
        <v>32</v>
      </c>
      <c r="J256" s="175">
        <v>3</v>
      </c>
      <c r="K256" s="176">
        <v>2</v>
      </c>
      <c r="L256" s="177">
        <v>20</v>
      </c>
      <c r="M256" s="180">
        <v>74.683544303797461</v>
      </c>
      <c r="N256" s="170">
        <v>16</v>
      </c>
      <c r="O256" s="181">
        <v>94.936708860759495</v>
      </c>
    </row>
    <row r="257" spans="1:15" hidden="1">
      <c r="A257" s="169" t="s">
        <v>168</v>
      </c>
      <c r="B257" s="169" t="s">
        <v>26</v>
      </c>
      <c r="C257" s="170">
        <v>7</v>
      </c>
      <c r="D257" s="171">
        <v>42544</v>
      </c>
      <c r="E257" s="171">
        <v>42551</v>
      </c>
      <c r="F257" s="169" t="s">
        <v>47</v>
      </c>
      <c r="G257" s="172">
        <v>79</v>
      </c>
      <c r="H257" s="173">
        <v>48</v>
      </c>
      <c r="I257" s="174">
        <v>18</v>
      </c>
      <c r="J257" s="175">
        <v>3</v>
      </c>
      <c r="K257" s="176">
        <v>6</v>
      </c>
      <c r="L257" s="177">
        <v>10</v>
      </c>
      <c r="M257" s="179">
        <v>87.341772151898738</v>
      </c>
      <c r="N257" s="170">
        <v>0</v>
      </c>
      <c r="O257" s="179">
        <v>87.341772151898738</v>
      </c>
    </row>
    <row r="258" spans="1:15" hidden="1">
      <c r="A258" s="185" t="s">
        <v>171</v>
      </c>
      <c r="B258" s="169" t="s">
        <v>26</v>
      </c>
      <c r="C258" s="170">
        <v>7</v>
      </c>
      <c r="D258" s="171">
        <v>42558</v>
      </c>
      <c r="E258" s="171">
        <v>42565</v>
      </c>
      <c r="F258" s="169" t="s">
        <v>47</v>
      </c>
      <c r="G258" s="172">
        <v>79</v>
      </c>
      <c r="H258" s="173">
        <v>79</v>
      </c>
      <c r="I258" s="174">
        <v>0</v>
      </c>
      <c r="J258" s="175">
        <v>0</v>
      </c>
      <c r="K258" s="57"/>
      <c r="L258" s="177">
        <v>0</v>
      </c>
      <c r="M258" s="181">
        <v>100</v>
      </c>
      <c r="N258" s="170">
        <v>0</v>
      </c>
      <c r="O258" s="181">
        <v>100</v>
      </c>
    </row>
    <row r="259" spans="1:15" hidden="1">
      <c r="A259" s="185" t="s">
        <v>173</v>
      </c>
      <c r="B259" s="169" t="s">
        <v>26</v>
      </c>
      <c r="C259" s="170">
        <v>7</v>
      </c>
      <c r="D259" s="171">
        <v>42572</v>
      </c>
      <c r="E259" s="171">
        <v>42579</v>
      </c>
      <c r="F259" s="169" t="s">
        <v>47</v>
      </c>
      <c r="G259" s="172">
        <v>79</v>
      </c>
      <c r="H259" s="173">
        <v>79</v>
      </c>
      <c r="I259" s="174">
        <v>0</v>
      </c>
      <c r="J259" s="175">
        <v>0</v>
      </c>
      <c r="K259" s="57"/>
      <c r="L259" s="177">
        <v>0</v>
      </c>
      <c r="M259" s="181">
        <v>100</v>
      </c>
      <c r="N259" s="170">
        <v>0</v>
      </c>
      <c r="O259" s="181">
        <v>100</v>
      </c>
    </row>
    <row r="260" spans="1:15" hidden="1">
      <c r="A260" s="185" t="s">
        <v>176</v>
      </c>
      <c r="B260" s="169" t="s">
        <v>26</v>
      </c>
      <c r="C260" s="170">
        <v>7</v>
      </c>
      <c r="D260" s="171">
        <v>42586</v>
      </c>
      <c r="E260" s="171">
        <v>42593</v>
      </c>
      <c r="F260" s="169" t="s">
        <v>47</v>
      </c>
      <c r="G260" s="172">
        <v>79</v>
      </c>
      <c r="H260" s="173">
        <v>79</v>
      </c>
      <c r="I260" s="174">
        <v>0</v>
      </c>
      <c r="J260" s="175">
        <v>0</v>
      </c>
      <c r="K260" s="57"/>
      <c r="L260" s="177">
        <v>0</v>
      </c>
      <c r="M260" s="181">
        <v>100</v>
      </c>
      <c r="N260" s="170">
        <v>0</v>
      </c>
      <c r="O260" s="181">
        <v>100</v>
      </c>
    </row>
    <row r="261" spans="1:15" hidden="1">
      <c r="A261" s="169" t="s">
        <v>178</v>
      </c>
      <c r="B261" s="169" t="s">
        <v>26</v>
      </c>
      <c r="C261" s="170">
        <v>7</v>
      </c>
      <c r="D261" s="171">
        <v>42600</v>
      </c>
      <c r="E261" s="171">
        <v>42607</v>
      </c>
      <c r="F261" s="169" t="s">
        <v>47</v>
      </c>
      <c r="G261" s="172">
        <v>79</v>
      </c>
      <c r="H261" s="173">
        <v>22</v>
      </c>
      <c r="I261" s="174">
        <v>18</v>
      </c>
      <c r="J261" s="175">
        <v>2</v>
      </c>
      <c r="K261" s="176">
        <v>3</v>
      </c>
      <c r="L261" s="177">
        <v>37</v>
      </c>
      <c r="M261" s="178">
        <v>53.164556962025316</v>
      </c>
      <c r="N261" s="170">
        <v>8</v>
      </c>
      <c r="O261" s="178">
        <v>63.29113924050634</v>
      </c>
    </row>
    <row r="262" spans="1:15" hidden="1">
      <c r="A262" s="169" t="s">
        <v>180</v>
      </c>
      <c r="B262" s="169" t="s">
        <v>26</v>
      </c>
      <c r="C262" s="170">
        <v>7</v>
      </c>
      <c r="D262" s="171">
        <v>42614</v>
      </c>
      <c r="E262" s="171">
        <v>42621</v>
      </c>
      <c r="F262" s="169" t="s">
        <v>47</v>
      </c>
      <c r="G262" s="172">
        <v>79</v>
      </c>
      <c r="H262" s="173">
        <v>19</v>
      </c>
      <c r="I262" s="174">
        <v>21</v>
      </c>
      <c r="J262" s="175">
        <v>0</v>
      </c>
      <c r="K262" s="176">
        <v>4</v>
      </c>
      <c r="L262" s="177">
        <v>39</v>
      </c>
      <c r="M262" s="178">
        <v>50.63291139240507</v>
      </c>
      <c r="N262" s="170">
        <v>18</v>
      </c>
      <c r="O262" s="180">
        <v>73.417721518987335</v>
      </c>
    </row>
    <row r="263" spans="1:15" hidden="1">
      <c r="A263" s="169" t="s">
        <v>182</v>
      </c>
      <c r="B263" s="169" t="s">
        <v>26</v>
      </c>
      <c r="C263" s="170">
        <v>7</v>
      </c>
      <c r="D263" s="171">
        <v>42628</v>
      </c>
      <c r="E263" s="171">
        <v>42635</v>
      </c>
      <c r="F263" s="169" t="s">
        <v>47</v>
      </c>
      <c r="G263" s="172">
        <v>79</v>
      </c>
      <c r="H263" s="173">
        <v>40</v>
      </c>
      <c r="I263" s="174">
        <v>31</v>
      </c>
      <c r="J263" s="175">
        <v>2</v>
      </c>
      <c r="K263" s="176">
        <v>14</v>
      </c>
      <c r="L263" s="177">
        <v>6</v>
      </c>
      <c r="M263" s="181">
        <v>92.405063291139228</v>
      </c>
      <c r="N263" s="170">
        <v>0</v>
      </c>
      <c r="O263" s="181">
        <v>92.405063291139228</v>
      </c>
    </row>
    <row r="264" spans="1:15" hidden="1">
      <c r="A264" s="169" t="s">
        <v>185</v>
      </c>
      <c r="B264" s="169" t="s">
        <v>26</v>
      </c>
      <c r="C264" s="170">
        <v>7</v>
      </c>
      <c r="D264" s="171">
        <v>42642</v>
      </c>
      <c r="E264" s="171">
        <v>42649</v>
      </c>
      <c r="F264" s="169" t="s">
        <v>47</v>
      </c>
      <c r="G264" s="172">
        <v>79</v>
      </c>
      <c r="H264" s="173">
        <v>10</v>
      </c>
      <c r="I264" s="174">
        <v>23</v>
      </c>
      <c r="J264" s="175">
        <v>0</v>
      </c>
      <c r="K264" s="57"/>
      <c r="L264" s="177">
        <v>46</v>
      </c>
      <c r="M264" s="178">
        <v>41.77215189873418</v>
      </c>
      <c r="N264" s="170">
        <v>31</v>
      </c>
      <c r="O264" s="179">
        <v>81.012658227848121</v>
      </c>
    </row>
    <row r="265" spans="1:15" hidden="1">
      <c r="A265" s="169" t="s">
        <v>188</v>
      </c>
      <c r="B265" s="169" t="s">
        <v>26</v>
      </c>
      <c r="C265" s="170">
        <v>7</v>
      </c>
      <c r="D265" s="171">
        <v>42656</v>
      </c>
      <c r="E265" s="171">
        <v>42663</v>
      </c>
      <c r="F265" s="169" t="s">
        <v>47</v>
      </c>
      <c r="G265" s="172">
        <v>79</v>
      </c>
      <c r="H265" s="173">
        <v>29</v>
      </c>
      <c r="I265" s="174">
        <v>8</v>
      </c>
      <c r="J265" s="175">
        <v>1</v>
      </c>
      <c r="K265" s="57"/>
      <c r="L265" s="177">
        <v>41</v>
      </c>
      <c r="M265" s="178">
        <v>48.101265822784811</v>
      </c>
      <c r="N265" s="170">
        <v>0</v>
      </c>
      <c r="O265" s="178">
        <v>48.101265822784811</v>
      </c>
    </row>
    <row r="266" spans="1:15" hidden="1">
      <c r="A266" s="169" t="s">
        <v>192</v>
      </c>
      <c r="B266" s="169" t="s">
        <v>26</v>
      </c>
      <c r="C266" s="170">
        <v>7</v>
      </c>
      <c r="D266" s="171">
        <v>42670</v>
      </c>
      <c r="E266" s="171">
        <v>42677</v>
      </c>
      <c r="F266" s="169" t="s">
        <v>47</v>
      </c>
      <c r="G266" s="172">
        <v>79</v>
      </c>
      <c r="H266" s="173">
        <v>20</v>
      </c>
      <c r="I266" s="174">
        <v>2</v>
      </c>
      <c r="J266" s="175">
        <v>0</v>
      </c>
      <c r="K266" s="57"/>
      <c r="L266" s="177">
        <v>57</v>
      </c>
      <c r="M266" s="178">
        <v>27.848101265822784</v>
      </c>
      <c r="N266" s="170">
        <v>0</v>
      </c>
      <c r="O266" s="178">
        <v>27.848101265822784</v>
      </c>
    </row>
    <row r="267" spans="1:15" hidden="1">
      <c r="A267" s="169" t="s">
        <v>196</v>
      </c>
      <c r="B267" s="169" t="s">
        <v>26</v>
      </c>
      <c r="C267" s="170">
        <v>7</v>
      </c>
      <c r="D267" s="171">
        <v>42684</v>
      </c>
      <c r="E267" s="171">
        <v>42691</v>
      </c>
      <c r="F267" s="169" t="s">
        <v>47</v>
      </c>
      <c r="G267" s="172">
        <v>79</v>
      </c>
      <c r="H267" s="173">
        <v>8</v>
      </c>
      <c r="I267" s="174">
        <v>5</v>
      </c>
      <c r="J267" s="175">
        <v>0</v>
      </c>
      <c r="K267" s="57"/>
      <c r="L267" s="177">
        <v>66</v>
      </c>
      <c r="M267" s="183">
        <v>16.455696202531644</v>
      </c>
      <c r="N267" s="170">
        <v>0</v>
      </c>
      <c r="O267" s="183">
        <v>16.455696202531644</v>
      </c>
    </row>
    <row r="268" spans="1:15" hidden="1">
      <c r="A268" s="169" t="s">
        <v>614</v>
      </c>
      <c r="B268" s="169" t="s">
        <v>26</v>
      </c>
      <c r="C268" s="170">
        <v>7</v>
      </c>
      <c r="D268" s="171">
        <v>42712</v>
      </c>
      <c r="E268" s="171">
        <v>42719</v>
      </c>
      <c r="F268" s="169" t="s">
        <v>47</v>
      </c>
      <c r="G268" s="172">
        <v>79</v>
      </c>
      <c r="H268" s="173">
        <v>0</v>
      </c>
      <c r="I268" s="174">
        <v>0</v>
      </c>
      <c r="J268" s="175">
        <v>0</v>
      </c>
      <c r="K268" s="57"/>
      <c r="L268" s="177">
        <v>79</v>
      </c>
      <c r="M268" s="182">
        <v>0</v>
      </c>
      <c r="N268" s="57"/>
      <c r="O268" s="57"/>
    </row>
    <row r="269" spans="1:15" hidden="1">
      <c r="A269" s="185" t="s">
        <v>547</v>
      </c>
      <c r="B269" s="169" t="s">
        <v>26</v>
      </c>
      <c r="C269" s="170">
        <v>7</v>
      </c>
      <c r="D269" s="171">
        <v>42726</v>
      </c>
      <c r="E269" s="171">
        <v>42733</v>
      </c>
      <c r="F269" s="169" t="s">
        <v>47</v>
      </c>
      <c r="G269" s="172">
        <v>79</v>
      </c>
      <c r="H269" s="173">
        <v>79</v>
      </c>
      <c r="I269" s="174">
        <v>0</v>
      </c>
      <c r="J269" s="175">
        <v>0</v>
      </c>
      <c r="K269" s="57"/>
      <c r="L269" s="177">
        <v>0</v>
      </c>
      <c r="M269" s="181">
        <v>100</v>
      </c>
      <c r="N269" s="170">
        <v>0</v>
      </c>
      <c r="O269" s="181">
        <v>100</v>
      </c>
    </row>
    <row r="270" spans="1:15" hidden="1">
      <c r="A270" s="184" t="s">
        <v>204</v>
      </c>
      <c r="B270" s="169" t="s">
        <v>205</v>
      </c>
      <c r="C270" s="170">
        <v>7</v>
      </c>
      <c r="D270" s="171">
        <v>42454</v>
      </c>
      <c r="E270" s="171">
        <v>42461</v>
      </c>
      <c r="F270" s="169" t="s">
        <v>206</v>
      </c>
      <c r="G270" s="172">
        <v>74</v>
      </c>
      <c r="H270" s="173">
        <v>1</v>
      </c>
      <c r="I270" s="174">
        <v>17</v>
      </c>
      <c r="J270" s="175">
        <v>2</v>
      </c>
      <c r="K270" s="57"/>
      <c r="L270" s="177">
        <v>54</v>
      </c>
      <c r="M270" s="178">
        <v>27.027027027027028</v>
      </c>
      <c r="N270" s="170">
        <v>0</v>
      </c>
      <c r="O270" s="178">
        <v>27.027027027027028</v>
      </c>
    </row>
    <row r="271" spans="1:15" hidden="1">
      <c r="A271" s="185" t="s">
        <v>207</v>
      </c>
      <c r="B271" s="169" t="s">
        <v>205</v>
      </c>
      <c r="C271" s="170">
        <v>7</v>
      </c>
      <c r="D271" s="171">
        <v>42461</v>
      </c>
      <c r="E271" s="171">
        <v>42468</v>
      </c>
      <c r="F271" s="169" t="s">
        <v>206</v>
      </c>
      <c r="G271" s="172">
        <v>74</v>
      </c>
      <c r="H271" s="173">
        <v>74</v>
      </c>
      <c r="I271" s="174">
        <v>0</v>
      </c>
      <c r="J271" s="175">
        <v>0</v>
      </c>
      <c r="K271" s="57"/>
      <c r="L271" s="177">
        <v>0</v>
      </c>
      <c r="M271" s="181">
        <v>100</v>
      </c>
      <c r="N271" s="170">
        <v>0</v>
      </c>
      <c r="O271" s="181">
        <v>100</v>
      </c>
    </row>
    <row r="272" spans="1:15" hidden="1">
      <c r="A272" s="186" t="s">
        <v>208</v>
      </c>
      <c r="B272" s="169" t="s">
        <v>205</v>
      </c>
      <c r="C272" s="170">
        <v>7</v>
      </c>
      <c r="D272" s="171">
        <v>42468</v>
      </c>
      <c r="E272" s="171">
        <v>42475</v>
      </c>
      <c r="F272" s="169" t="s">
        <v>206</v>
      </c>
      <c r="G272" s="172">
        <v>74</v>
      </c>
      <c r="H272" s="173">
        <v>13</v>
      </c>
      <c r="I272" s="174">
        <v>10</v>
      </c>
      <c r="J272" s="175">
        <v>0</v>
      </c>
      <c r="K272" s="57"/>
      <c r="L272" s="177">
        <v>51</v>
      </c>
      <c r="M272" s="178">
        <v>31.081081081081084</v>
      </c>
      <c r="N272" s="170">
        <v>1</v>
      </c>
      <c r="O272" s="178">
        <v>32.432432432432435</v>
      </c>
    </row>
    <row r="273" spans="1:15" hidden="1">
      <c r="A273" s="169" t="s">
        <v>209</v>
      </c>
      <c r="B273" s="169" t="s">
        <v>205</v>
      </c>
      <c r="C273" s="170">
        <v>7</v>
      </c>
      <c r="D273" s="171">
        <v>42475</v>
      </c>
      <c r="E273" s="171">
        <v>42482</v>
      </c>
      <c r="F273" s="169" t="s">
        <v>206</v>
      </c>
      <c r="G273" s="172">
        <v>74</v>
      </c>
      <c r="H273" s="173">
        <v>22</v>
      </c>
      <c r="I273" s="174">
        <v>9</v>
      </c>
      <c r="J273" s="175">
        <v>0</v>
      </c>
      <c r="K273" s="57"/>
      <c r="L273" s="177">
        <v>43</v>
      </c>
      <c r="M273" s="178">
        <v>41.891891891891895</v>
      </c>
      <c r="N273" s="170">
        <v>0</v>
      </c>
      <c r="O273" s="178">
        <v>41.891891891891895</v>
      </c>
    </row>
    <row r="274" spans="1:15" hidden="1">
      <c r="A274" s="169" t="s">
        <v>210</v>
      </c>
      <c r="B274" s="169" t="s">
        <v>205</v>
      </c>
      <c r="C274" s="170">
        <v>7</v>
      </c>
      <c r="D274" s="171">
        <v>42482</v>
      </c>
      <c r="E274" s="171">
        <v>42489</v>
      </c>
      <c r="F274" s="169" t="s">
        <v>206</v>
      </c>
      <c r="G274" s="172">
        <v>74</v>
      </c>
      <c r="H274" s="173">
        <v>12</v>
      </c>
      <c r="I274" s="174">
        <v>14</v>
      </c>
      <c r="J274" s="175">
        <v>1</v>
      </c>
      <c r="K274" s="57"/>
      <c r="L274" s="177">
        <v>47</v>
      </c>
      <c r="M274" s="178">
        <v>36.486486486486484</v>
      </c>
      <c r="N274" s="170">
        <v>0</v>
      </c>
      <c r="O274" s="178">
        <v>36.486486486486484</v>
      </c>
    </row>
    <row r="275" spans="1:15" hidden="1">
      <c r="A275" s="185" t="s">
        <v>211</v>
      </c>
      <c r="B275" s="169" t="s">
        <v>205</v>
      </c>
      <c r="C275" s="170">
        <v>7</v>
      </c>
      <c r="D275" s="171">
        <v>42489</v>
      </c>
      <c r="E275" s="171">
        <v>42496</v>
      </c>
      <c r="F275" s="169" t="s">
        <v>206</v>
      </c>
      <c r="G275" s="172">
        <v>74</v>
      </c>
      <c r="H275" s="173">
        <v>74</v>
      </c>
      <c r="I275" s="174">
        <v>0</v>
      </c>
      <c r="J275" s="175">
        <v>0</v>
      </c>
      <c r="K275" s="57"/>
      <c r="L275" s="177">
        <v>0</v>
      </c>
      <c r="M275" s="181">
        <v>100</v>
      </c>
      <c r="N275" s="170">
        <v>0</v>
      </c>
      <c r="O275" s="181">
        <v>100</v>
      </c>
    </row>
    <row r="276" spans="1:15" hidden="1">
      <c r="A276" s="169" t="s">
        <v>212</v>
      </c>
      <c r="B276" s="169" t="s">
        <v>205</v>
      </c>
      <c r="C276" s="170">
        <v>7</v>
      </c>
      <c r="D276" s="171">
        <v>42496</v>
      </c>
      <c r="E276" s="171">
        <v>42503</v>
      </c>
      <c r="F276" s="169" t="s">
        <v>206</v>
      </c>
      <c r="G276" s="172">
        <v>74</v>
      </c>
      <c r="H276" s="173">
        <v>22</v>
      </c>
      <c r="I276" s="174">
        <v>13</v>
      </c>
      <c r="J276" s="175">
        <v>1</v>
      </c>
      <c r="K276" s="57"/>
      <c r="L276" s="177">
        <v>38</v>
      </c>
      <c r="M276" s="178">
        <v>48.648648648648638</v>
      </c>
      <c r="N276" s="170">
        <v>1</v>
      </c>
      <c r="O276" s="178">
        <v>50</v>
      </c>
    </row>
    <row r="277" spans="1:15" hidden="1">
      <c r="A277" s="169" t="s">
        <v>213</v>
      </c>
      <c r="B277" s="169" t="s">
        <v>205</v>
      </c>
      <c r="C277" s="170">
        <v>7</v>
      </c>
      <c r="D277" s="171">
        <v>42510</v>
      </c>
      <c r="E277" s="171">
        <v>42517</v>
      </c>
      <c r="F277" s="169" t="s">
        <v>206</v>
      </c>
      <c r="G277" s="172">
        <v>74</v>
      </c>
      <c r="H277" s="173">
        <v>38</v>
      </c>
      <c r="I277" s="174">
        <v>10</v>
      </c>
      <c r="J277" s="175">
        <v>1</v>
      </c>
      <c r="K277" s="57"/>
      <c r="L277" s="177">
        <v>25</v>
      </c>
      <c r="M277" s="178">
        <v>66.21621621621621</v>
      </c>
      <c r="N277" s="170">
        <v>0</v>
      </c>
      <c r="O277" s="178">
        <v>66.21621621621621</v>
      </c>
    </row>
    <row r="278" spans="1:15" hidden="1">
      <c r="A278" s="169" t="s">
        <v>214</v>
      </c>
      <c r="B278" s="169" t="s">
        <v>205</v>
      </c>
      <c r="C278" s="170">
        <v>7</v>
      </c>
      <c r="D278" s="171">
        <v>42517</v>
      </c>
      <c r="E278" s="171">
        <v>42524</v>
      </c>
      <c r="F278" s="169" t="s">
        <v>206</v>
      </c>
      <c r="G278" s="172">
        <v>74</v>
      </c>
      <c r="H278" s="173">
        <v>8</v>
      </c>
      <c r="I278" s="174">
        <v>11</v>
      </c>
      <c r="J278" s="175">
        <v>8</v>
      </c>
      <c r="K278" s="57"/>
      <c r="L278" s="177">
        <v>47</v>
      </c>
      <c r="M278" s="178">
        <v>36.486486486486484</v>
      </c>
      <c r="N278" s="170">
        <v>20</v>
      </c>
      <c r="O278" s="178">
        <v>63.513513513513516</v>
      </c>
    </row>
    <row r="279" spans="1:15" hidden="1">
      <c r="A279" s="169" t="s">
        <v>215</v>
      </c>
      <c r="B279" s="169" t="s">
        <v>205</v>
      </c>
      <c r="C279" s="170">
        <v>7</v>
      </c>
      <c r="D279" s="171">
        <v>42524</v>
      </c>
      <c r="E279" s="171">
        <v>42531</v>
      </c>
      <c r="F279" s="169" t="s">
        <v>206</v>
      </c>
      <c r="G279" s="172">
        <v>74</v>
      </c>
      <c r="H279" s="173">
        <v>51</v>
      </c>
      <c r="I279" s="174">
        <v>10</v>
      </c>
      <c r="J279" s="175">
        <v>0</v>
      </c>
      <c r="K279" s="57"/>
      <c r="L279" s="177">
        <v>13</v>
      </c>
      <c r="M279" s="179">
        <v>82.432432432432435</v>
      </c>
      <c r="N279" s="170">
        <v>0</v>
      </c>
      <c r="O279" s="179">
        <v>82.432432432432435</v>
      </c>
    </row>
    <row r="280" spans="1:15" hidden="1">
      <c r="A280" s="169" t="s">
        <v>216</v>
      </c>
      <c r="B280" s="169" t="s">
        <v>205</v>
      </c>
      <c r="C280" s="170">
        <v>7</v>
      </c>
      <c r="D280" s="171">
        <v>42538</v>
      </c>
      <c r="E280" s="171">
        <v>42545</v>
      </c>
      <c r="F280" s="169" t="s">
        <v>206</v>
      </c>
      <c r="G280" s="172">
        <v>74</v>
      </c>
      <c r="H280" s="173">
        <v>29</v>
      </c>
      <c r="I280" s="174">
        <v>7</v>
      </c>
      <c r="J280" s="175">
        <v>0</v>
      </c>
      <c r="K280" s="57"/>
      <c r="L280" s="177">
        <v>38</v>
      </c>
      <c r="M280" s="178">
        <v>48.648648648648638</v>
      </c>
      <c r="N280" s="170">
        <v>0</v>
      </c>
      <c r="O280" s="178">
        <v>48.648648648648638</v>
      </c>
    </row>
    <row r="281" spans="1:15" hidden="1">
      <c r="A281" s="186" t="s">
        <v>217</v>
      </c>
      <c r="B281" s="169" t="s">
        <v>205</v>
      </c>
      <c r="C281" s="170">
        <v>7</v>
      </c>
      <c r="D281" s="171">
        <v>42545</v>
      </c>
      <c r="E281" s="171">
        <v>42552</v>
      </c>
      <c r="F281" s="169" t="s">
        <v>206</v>
      </c>
      <c r="G281" s="172">
        <v>74</v>
      </c>
      <c r="H281" s="173">
        <v>17</v>
      </c>
      <c r="I281" s="174">
        <v>11</v>
      </c>
      <c r="J281" s="175">
        <v>2</v>
      </c>
      <c r="K281" s="57"/>
      <c r="L281" s="177">
        <v>44</v>
      </c>
      <c r="M281" s="178">
        <v>40.54054054054054</v>
      </c>
      <c r="N281" s="170">
        <v>1</v>
      </c>
      <c r="O281" s="178">
        <v>41.891891891891895</v>
      </c>
    </row>
    <row r="282" spans="1:15" hidden="1">
      <c r="A282" s="169" t="s">
        <v>218</v>
      </c>
      <c r="B282" s="169" t="s">
        <v>205</v>
      </c>
      <c r="C282" s="170">
        <v>7</v>
      </c>
      <c r="D282" s="171">
        <v>42552</v>
      </c>
      <c r="E282" s="171">
        <v>42559</v>
      </c>
      <c r="F282" s="169" t="s">
        <v>206</v>
      </c>
      <c r="G282" s="172">
        <v>74</v>
      </c>
      <c r="H282" s="173">
        <v>16</v>
      </c>
      <c r="I282" s="174">
        <v>2</v>
      </c>
      <c r="J282" s="175">
        <v>0</v>
      </c>
      <c r="K282" s="57"/>
      <c r="L282" s="177">
        <v>56</v>
      </c>
      <c r="M282" s="178">
        <v>24.324324324324319</v>
      </c>
      <c r="N282" s="170">
        <v>0</v>
      </c>
      <c r="O282" s="178">
        <v>24.324324324324319</v>
      </c>
    </row>
    <row r="283" spans="1:15" hidden="1">
      <c r="A283" s="169" t="s">
        <v>219</v>
      </c>
      <c r="B283" s="169" t="s">
        <v>205</v>
      </c>
      <c r="C283" s="170">
        <v>7</v>
      </c>
      <c r="D283" s="171">
        <v>42559</v>
      </c>
      <c r="E283" s="171">
        <v>42566</v>
      </c>
      <c r="F283" s="169" t="s">
        <v>206</v>
      </c>
      <c r="G283" s="172">
        <v>74</v>
      </c>
      <c r="H283" s="173">
        <v>0</v>
      </c>
      <c r="I283" s="174">
        <v>8</v>
      </c>
      <c r="J283" s="175">
        <v>0</v>
      </c>
      <c r="K283" s="57"/>
      <c r="L283" s="177">
        <v>66</v>
      </c>
      <c r="M283" s="183">
        <v>10.810810810810811</v>
      </c>
      <c r="N283" s="170">
        <v>0</v>
      </c>
      <c r="O283" s="183">
        <v>10.810810810810811</v>
      </c>
    </row>
    <row r="284" spans="1:15" hidden="1">
      <c r="A284" s="186" t="s">
        <v>220</v>
      </c>
      <c r="B284" s="169" t="s">
        <v>205</v>
      </c>
      <c r="C284" s="170">
        <v>7</v>
      </c>
      <c r="D284" s="171">
        <v>42566</v>
      </c>
      <c r="E284" s="171">
        <v>42573</v>
      </c>
      <c r="F284" s="169" t="s">
        <v>206</v>
      </c>
      <c r="G284" s="172">
        <v>74</v>
      </c>
      <c r="H284" s="173">
        <v>47</v>
      </c>
      <c r="I284" s="174">
        <v>3</v>
      </c>
      <c r="J284" s="175">
        <v>1</v>
      </c>
      <c r="K284" s="57"/>
      <c r="L284" s="177">
        <v>23</v>
      </c>
      <c r="M284" s="178">
        <v>68.918918918918919</v>
      </c>
      <c r="N284" s="170">
        <v>2</v>
      </c>
      <c r="O284" s="180">
        <v>71.621621621621628</v>
      </c>
    </row>
    <row r="285" spans="1:15" hidden="1">
      <c r="A285" s="169" t="s">
        <v>221</v>
      </c>
      <c r="B285" s="169" t="s">
        <v>205</v>
      </c>
      <c r="C285" s="170">
        <v>7</v>
      </c>
      <c r="D285" s="171">
        <v>42580</v>
      </c>
      <c r="E285" s="171">
        <v>42587</v>
      </c>
      <c r="F285" s="169" t="s">
        <v>206</v>
      </c>
      <c r="G285" s="172">
        <v>74</v>
      </c>
      <c r="H285" s="173">
        <v>10</v>
      </c>
      <c r="I285" s="174">
        <v>4</v>
      </c>
      <c r="J285" s="175">
        <v>2</v>
      </c>
      <c r="K285" s="57"/>
      <c r="L285" s="177">
        <v>58</v>
      </c>
      <c r="M285" s="178">
        <v>21.621621621621621</v>
      </c>
      <c r="N285" s="170">
        <v>0</v>
      </c>
      <c r="O285" s="178">
        <v>21.621621621621621</v>
      </c>
    </row>
    <row r="286" spans="1:15" hidden="1">
      <c r="A286" s="184" t="s">
        <v>222</v>
      </c>
      <c r="B286" s="169" t="s">
        <v>205</v>
      </c>
      <c r="C286" s="170">
        <v>7</v>
      </c>
      <c r="D286" s="171">
        <v>42587</v>
      </c>
      <c r="E286" s="171">
        <v>42594</v>
      </c>
      <c r="F286" s="169" t="s">
        <v>206</v>
      </c>
      <c r="G286" s="172">
        <v>74</v>
      </c>
      <c r="H286" s="173">
        <v>6</v>
      </c>
      <c r="I286" s="174">
        <v>15</v>
      </c>
      <c r="J286" s="175">
        <v>1</v>
      </c>
      <c r="K286" s="57"/>
      <c r="L286" s="177">
        <v>52</v>
      </c>
      <c r="M286" s="178">
        <v>29.72972972972973</v>
      </c>
      <c r="N286" s="170">
        <v>0</v>
      </c>
      <c r="O286" s="178">
        <v>29.72972972972973</v>
      </c>
    </row>
    <row r="287" spans="1:15" hidden="1">
      <c r="A287" s="186" t="s">
        <v>223</v>
      </c>
      <c r="B287" s="169" t="s">
        <v>205</v>
      </c>
      <c r="C287" s="170">
        <v>7</v>
      </c>
      <c r="D287" s="171">
        <v>42594</v>
      </c>
      <c r="E287" s="171">
        <v>42601</v>
      </c>
      <c r="F287" s="169" t="s">
        <v>206</v>
      </c>
      <c r="G287" s="172">
        <v>74</v>
      </c>
      <c r="H287" s="173">
        <v>16</v>
      </c>
      <c r="I287" s="174">
        <v>5</v>
      </c>
      <c r="J287" s="175">
        <v>0</v>
      </c>
      <c r="K287" s="57"/>
      <c r="L287" s="177">
        <v>53</v>
      </c>
      <c r="M287" s="178">
        <v>28.378378378378379</v>
      </c>
      <c r="N287" s="170">
        <v>0</v>
      </c>
      <c r="O287" s="178">
        <v>28.378378378378379</v>
      </c>
    </row>
    <row r="288" spans="1:15" hidden="1">
      <c r="A288" s="169" t="s">
        <v>224</v>
      </c>
      <c r="B288" s="169" t="s">
        <v>205</v>
      </c>
      <c r="C288" s="170">
        <v>7</v>
      </c>
      <c r="D288" s="171">
        <v>42601</v>
      </c>
      <c r="E288" s="171">
        <v>42608</v>
      </c>
      <c r="F288" s="169" t="s">
        <v>206</v>
      </c>
      <c r="G288" s="172">
        <v>74</v>
      </c>
      <c r="H288" s="173">
        <v>16</v>
      </c>
      <c r="I288" s="174">
        <v>6</v>
      </c>
      <c r="J288" s="175">
        <v>0</v>
      </c>
      <c r="K288" s="57"/>
      <c r="L288" s="177">
        <v>52</v>
      </c>
      <c r="M288" s="178">
        <v>29.72972972972973</v>
      </c>
      <c r="N288" s="170">
        <v>0</v>
      </c>
      <c r="O288" s="178">
        <v>29.72972972972973</v>
      </c>
    </row>
    <row r="289" spans="1:15" hidden="1">
      <c r="A289" s="169" t="s">
        <v>225</v>
      </c>
      <c r="B289" s="169" t="s">
        <v>205</v>
      </c>
      <c r="C289" s="170">
        <v>7</v>
      </c>
      <c r="D289" s="171">
        <v>42608</v>
      </c>
      <c r="E289" s="171">
        <v>42615</v>
      </c>
      <c r="F289" s="169" t="s">
        <v>206</v>
      </c>
      <c r="G289" s="172">
        <v>74</v>
      </c>
      <c r="H289" s="173">
        <v>16</v>
      </c>
      <c r="I289" s="174">
        <v>2</v>
      </c>
      <c r="J289" s="175">
        <v>0</v>
      </c>
      <c r="K289" s="57"/>
      <c r="L289" s="177">
        <v>56</v>
      </c>
      <c r="M289" s="178">
        <v>24.324324324324319</v>
      </c>
      <c r="N289" s="170">
        <v>0</v>
      </c>
      <c r="O289" s="178">
        <v>24.324324324324319</v>
      </c>
    </row>
    <row r="290" spans="1:15" hidden="1">
      <c r="A290" s="169" t="s">
        <v>226</v>
      </c>
      <c r="B290" s="169" t="s">
        <v>205</v>
      </c>
      <c r="C290" s="170">
        <v>7</v>
      </c>
      <c r="D290" s="171">
        <v>42622</v>
      </c>
      <c r="E290" s="171">
        <v>42629</v>
      </c>
      <c r="F290" s="169" t="s">
        <v>206</v>
      </c>
      <c r="G290" s="172">
        <v>74</v>
      </c>
      <c r="H290" s="173">
        <v>40</v>
      </c>
      <c r="I290" s="174">
        <v>6</v>
      </c>
      <c r="J290" s="175">
        <v>1</v>
      </c>
      <c r="K290" s="57"/>
      <c r="L290" s="177">
        <v>27</v>
      </c>
      <c r="M290" s="178">
        <v>63.513513513513516</v>
      </c>
      <c r="N290" s="170">
        <v>1</v>
      </c>
      <c r="O290" s="178">
        <v>64.86486486486487</v>
      </c>
    </row>
    <row r="291" spans="1:15" hidden="1">
      <c r="A291" s="169" t="s">
        <v>227</v>
      </c>
      <c r="B291" s="169" t="s">
        <v>205</v>
      </c>
      <c r="C291" s="170">
        <v>7</v>
      </c>
      <c r="D291" s="171">
        <v>42629</v>
      </c>
      <c r="E291" s="171">
        <v>42636</v>
      </c>
      <c r="F291" s="169" t="s">
        <v>206</v>
      </c>
      <c r="G291" s="172">
        <v>74</v>
      </c>
      <c r="H291" s="173">
        <v>16</v>
      </c>
      <c r="I291" s="174">
        <v>7</v>
      </c>
      <c r="J291" s="175">
        <v>1</v>
      </c>
      <c r="K291" s="57"/>
      <c r="L291" s="177">
        <v>50</v>
      </c>
      <c r="M291" s="178">
        <v>32.432432432432435</v>
      </c>
      <c r="N291" s="170">
        <v>15</v>
      </c>
      <c r="O291" s="178">
        <v>52.702702702702702</v>
      </c>
    </row>
    <row r="292" spans="1:15" hidden="1">
      <c r="A292" s="169" t="s">
        <v>228</v>
      </c>
      <c r="B292" s="169" t="s">
        <v>205</v>
      </c>
      <c r="C292" s="170">
        <v>7</v>
      </c>
      <c r="D292" s="171">
        <v>42636</v>
      </c>
      <c r="E292" s="171">
        <v>42643</v>
      </c>
      <c r="F292" s="169" t="s">
        <v>206</v>
      </c>
      <c r="G292" s="172">
        <v>74</v>
      </c>
      <c r="H292" s="173">
        <v>16</v>
      </c>
      <c r="I292" s="174">
        <v>8</v>
      </c>
      <c r="J292" s="175">
        <v>1</v>
      </c>
      <c r="K292" s="57"/>
      <c r="L292" s="177">
        <v>49</v>
      </c>
      <c r="M292" s="178">
        <v>33.783783783783782</v>
      </c>
      <c r="N292" s="170">
        <v>0</v>
      </c>
      <c r="O292" s="178">
        <v>33.783783783783782</v>
      </c>
    </row>
    <row r="293" spans="1:15" hidden="1">
      <c r="A293" s="169" t="s">
        <v>229</v>
      </c>
      <c r="B293" s="169" t="s">
        <v>205</v>
      </c>
      <c r="C293" s="170">
        <v>7</v>
      </c>
      <c r="D293" s="171">
        <v>42643</v>
      </c>
      <c r="E293" s="171">
        <v>42650</v>
      </c>
      <c r="F293" s="169" t="s">
        <v>206</v>
      </c>
      <c r="G293" s="172">
        <v>74</v>
      </c>
      <c r="H293" s="173">
        <v>29</v>
      </c>
      <c r="I293" s="174">
        <v>3</v>
      </c>
      <c r="J293" s="175">
        <v>0</v>
      </c>
      <c r="K293" s="57"/>
      <c r="L293" s="177">
        <v>42</v>
      </c>
      <c r="M293" s="178">
        <v>43.243243243243242</v>
      </c>
      <c r="N293" s="170">
        <v>14</v>
      </c>
      <c r="O293" s="178">
        <v>62.162162162162168</v>
      </c>
    </row>
    <row r="294" spans="1:15" hidden="1">
      <c r="A294" s="169" t="s">
        <v>230</v>
      </c>
      <c r="B294" s="169" t="s">
        <v>205</v>
      </c>
      <c r="C294" s="170">
        <v>7</v>
      </c>
      <c r="D294" s="171">
        <v>42650</v>
      </c>
      <c r="E294" s="171">
        <v>42657</v>
      </c>
      <c r="F294" s="169" t="s">
        <v>206</v>
      </c>
      <c r="G294" s="172">
        <v>74</v>
      </c>
      <c r="H294" s="173">
        <v>0</v>
      </c>
      <c r="I294" s="174">
        <v>3</v>
      </c>
      <c r="J294" s="175">
        <v>2</v>
      </c>
      <c r="K294" s="57"/>
      <c r="L294" s="177">
        <v>69</v>
      </c>
      <c r="M294" s="182">
        <v>6.756756756756757</v>
      </c>
      <c r="N294" s="170">
        <v>0</v>
      </c>
      <c r="O294" s="182">
        <v>6.756756756756757</v>
      </c>
    </row>
    <row r="295" spans="1:15" hidden="1">
      <c r="A295" s="186" t="s">
        <v>231</v>
      </c>
      <c r="B295" s="169" t="s">
        <v>205</v>
      </c>
      <c r="C295" s="170">
        <v>7</v>
      </c>
      <c r="D295" s="171">
        <v>42657</v>
      </c>
      <c r="E295" s="171">
        <v>42664</v>
      </c>
      <c r="F295" s="169" t="s">
        <v>206</v>
      </c>
      <c r="G295" s="172">
        <v>74</v>
      </c>
      <c r="H295" s="173">
        <v>19</v>
      </c>
      <c r="I295" s="174">
        <v>1</v>
      </c>
      <c r="J295" s="175">
        <v>1</v>
      </c>
      <c r="K295" s="57"/>
      <c r="L295" s="177">
        <v>53</v>
      </c>
      <c r="M295" s="178">
        <v>28.378378378378379</v>
      </c>
      <c r="N295" s="170">
        <v>0</v>
      </c>
      <c r="O295" s="178">
        <v>28.378378378378379</v>
      </c>
    </row>
    <row r="296" spans="1:15" hidden="1">
      <c r="A296" s="169" t="s">
        <v>232</v>
      </c>
      <c r="B296" s="169" t="s">
        <v>205</v>
      </c>
      <c r="C296" s="170">
        <v>7</v>
      </c>
      <c r="D296" s="171">
        <v>42664</v>
      </c>
      <c r="E296" s="171">
        <v>42671</v>
      </c>
      <c r="F296" s="169" t="s">
        <v>206</v>
      </c>
      <c r="G296" s="172">
        <v>74</v>
      </c>
      <c r="H296" s="173">
        <v>11</v>
      </c>
      <c r="I296" s="174">
        <v>3</v>
      </c>
      <c r="J296" s="175">
        <v>0</v>
      </c>
      <c r="K296" s="57"/>
      <c r="L296" s="177">
        <v>60</v>
      </c>
      <c r="M296" s="183">
        <v>18.918918918918919</v>
      </c>
      <c r="N296" s="170">
        <v>0</v>
      </c>
      <c r="O296" s="183">
        <v>18.918918918918919</v>
      </c>
    </row>
    <row r="297" spans="1:15" hidden="1">
      <c r="A297" s="169" t="s">
        <v>233</v>
      </c>
      <c r="B297" s="169" t="s">
        <v>205</v>
      </c>
      <c r="C297" s="170">
        <v>7</v>
      </c>
      <c r="D297" s="171">
        <v>42671</v>
      </c>
      <c r="E297" s="171">
        <v>42678</v>
      </c>
      <c r="F297" s="169" t="s">
        <v>206</v>
      </c>
      <c r="G297" s="172">
        <v>74</v>
      </c>
      <c r="H297" s="173">
        <v>0</v>
      </c>
      <c r="I297" s="174">
        <v>0</v>
      </c>
      <c r="J297" s="175">
        <v>0</v>
      </c>
      <c r="K297" s="57"/>
      <c r="L297" s="177">
        <v>74</v>
      </c>
      <c r="M297" s="182">
        <v>0</v>
      </c>
      <c r="N297" s="170">
        <v>0</v>
      </c>
      <c r="O297" s="182">
        <v>0</v>
      </c>
    </row>
    <row r="298" spans="1:15" hidden="1">
      <c r="A298" s="169" t="s">
        <v>234</v>
      </c>
      <c r="B298" s="169" t="s">
        <v>205</v>
      </c>
      <c r="C298" s="170">
        <v>7</v>
      </c>
      <c r="D298" s="171">
        <v>42678</v>
      </c>
      <c r="E298" s="171">
        <v>42685</v>
      </c>
      <c r="F298" s="169" t="s">
        <v>206</v>
      </c>
      <c r="G298" s="172">
        <v>74</v>
      </c>
      <c r="H298" s="173">
        <v>0</v>
      </c>
      <c r="I298" s="174">
        <v>0</v>
      </c>
      <c r="J298" s="175">
        <v>0</v>
      </c>
      <c r="K298" s="57"/>
      <c r="L298" s="177">
        <v>74</v>
      </c>
      <c r="M298" s="182">
        <v>0</v>
      </c>
      <c r="N298" s="57"/>
      <c r="O298" s="57"/>
    </row>
    <row r="299" spans="1:15" hidden="1">
      <c r="A299" s="184" t="s">
        <v>235</v>
      </c>
      <c r="B299" s="169" t="s">
        <v>205</v>
      </c>
      <c r="C299" s="170">
        <v>7</v>
      </c>
      <c r="D299" s="171">
        <v>42685</v>
      </c>
      <c r="E299" s="171">
        <v>42692</v>
      </c>
      <c r="F299" s="169" t="s">
        <v>206</v>
      </c>
      <c r="G299" s="172">
        <v>74</v>
      </c>
      <c r="H299" s="173">
        <v>32</v>
      </c>
      <c r="I299" s="174">
        <v>3</v>
      </c>
      <c r="J299" s="175">
        <v>0</v>
      </c>
      <c r="K299" s="57"/>
      <c r="L299" s="177">
        <v>39</v>
      </c>
      <c r="M299" s="178">
        <v>47.297297297297298</v>
      </c>
      <c r="N299" s="170">
        <v>0</v>
      </c>
      <c r="O299" s="178">
        <v>47.297297297297298</v>
      </c>
    </row>
    <row r="300" spans="1:15" hidden="1">
      <c r="A300" s="169" t="s">
        <v>236</v>
      </c>
      <c r="B300" s="169" t="s">
        <v>205</v>
      </c>
      <c r="C300" s="170">
        <v>7</v>
      </c>
      <c r="D300" s="171">
        <v>42692</v>
      </c>
      <c r="E300" s="171">
        <v>42699</v>
      </c>
      <c r="F300" s="169" t="s">
        <v>206</v>
      </c>
      <c r="G300" s="172">
        <v>74</v>
      </c>
      <c r="H300" s="173">
        <v>0</v>
      </c>
      <c r="I300" s="174">
        <v>0</v>
      </c>
      <c r="J300" s="175">
        <v>0</v>
      </c>
      <c r="K300" s="57"/>
      <c r="L300" s="177">
        <v>74</v>
      </c>
      <c r="M300" s="182">
        <v>0</v>
      </c>
      <c r="N300" s="57"/>
      <c r="O300" s="57"/>
    </row>
    <row r="301" spans="1:15" hidden="1">
      <c r="A301" s="169" t="s">
        <v>73</v>
      </c>
      <c r="B301" s="169" t="s">
        <v>62</v>
      </c>
      <c r="C301" s="170">
        <v>7</v>
      </c>
      <c r="D301" s="171">
        <v>42619</v>
      </c>
      <c r="E301" s="171">
        <v>42626</v>
      </c>
      <c r="F301" s="169" t="s">
        <v>63</v>
      </c>
      <c r="G301" s="172">
        <v>53</v>
      </c>
      <c r="H301" s="173">
        <v>26</v>
      </c>
      <c r="I301" s="174">
        <v>9</v>
      </c>
      <c r="J301" s="175">
        <v>1</v>
      </c>
      <c r="K301" s="176">
        <v>1</v>
      </c>
      <c r="L301" s="177">
        <v>17</v>
      </c>
      <c r="M301" s="178">
        <v>67.924528301886795</v>
      </c>
      <c r="N301" s="170">
        <v>1</v>
      </c>
      <c r="O301" s="178">
        <v>69.811320754716988</v>
      </c>
    </row>
    <row r="302" spans="1:15" hidden="1">
      <c r="A302" s="169" t="s">
        <v>74</v>
      </c>
      <c r="B302" s="169" t="s">
        <v>62</v>
      </c>
      <c r="C302" s="170">
        <v>7</v>
      </c>
      <c r="D302" s="171">
        <v>42626</v>
      </c>
      <c r="E302" s="171">
        <v>42633</v>
      </c>
      <c r="F302" s="169" t="s">
        <v>63</v>
      </c>
      <c r="G302" s="172">
        <v>53</v>
      </c>
      <c r="H302" s="173">
        <v>38</v>
      </c>
      <c r="I302" s="174">
        <v>11</v>
      </c>
      <c r="J302" s="175">
        <v>0</v>
      </c>
      <c r="K302" s="176">
        <v>2</v>
      </c>
      <c r="L302" s="177">
        <v>4</v>
      </c>
      <c r="M302" s="181">
        <v>92.452830188679229</v>
      </c>
      <c r="N302" s="170">
        <v>0</v>
      </c>
      <c r="O302" s="181">
        <v>92.452830188679229</v>
      </c>
    </row>
    <row r="303" spans="1:15" hidden="1">
      <c r="A303" s="169" t="s">
        <v>245</v>
      </c>
      <c r="B303" s="169" t="s">
        <v>62</v>
      </c>
      <c r="C303" s="170">
        <v>7</v>
      </c>
      <c r="D303" s="171">
        <v>42640</v>
      </c>
      <c r="E303" s="171">
        <v>42647</v>
      </c>
      <c r="F303" s="169" t="s">
        <v>615</v>
      </c>
      <c r="G303" s="172">
        <v>53</v>
      </c>
      <c r="H303" s="173">
        <v>27</v>
      </c>
      <c r="I303" s="174">
        <v>12</v>
      </c>
      <c r="J303" s="175">
        <v>2</v>
      </c>
      <c r="K303" s="176">
        <v>7</v>
      </c>
      <c r="L303" s="177">
        <v>12</v>
      </c>
      <c r="M303" s="180">
        <v>77.35849056603773</v>
      </c>
      <c r="N303" s="170">
        <v>9</v>
      </c>
      <c r="O303" s="181">
        <v>94.339622641509436</v>
      </c>
    </row>
    <row r="304" spans="1:15" hidden="1">
      <c r="A304" s="169" t="s">
        <v>75</v>
      </c>
      <c r="B304" s="169" t="s">
        <v>62</v>
      </c>
      <c r="C304" s="170">
        <v>7</v>
      </c>
      <c r="D304" s="171">
        <v>42647</v>
      </c>
      <c r="E304" s="171">
        <v>42654</v>
      </c>
      <c r="F304" s="169" t="s">
        <v>63</v>
      </c>
      <c r="G304" s="172">
        <v>53</v>
      </c>
      <c r="H304" s="173">
        <v>27</v>
      </c>
      <c r="I304" s="174">
        <v>9</v>
      </c>
      <c r="J304" s="175">
        <v>0</v>
      </c>
      <c r="K304" s="176">
        <v>1</v>
      </c>
      <c r="L304" s="177">
        <v>17</v>
      </c>
      <c r="M304" s="178">
        <v>67.924528301886795</v>
      </c>
      <c r="N304" s="170">
        <v>5</v>
      </c>
      <c r="O304" s="180">
        <v>77.35849056603773</v>
      </c>
    </row>
    <row r="305" spans="1:15" hidden="1">
      <c r="A305" s="169" t="s">
        <v>76</v>
      </c>
      <c r="B305" s="169" t="s">
        <v>62</v>
      </c>
      <c r="C305" s="170">
        <v>7</v>
      </c>
      <c r="D305" s="171">
        <v>42654</v>
      </c>
      <c r="E305" s="171">
        <v>42661</v>
      </c>
      <c r="F305" s="169" t="s">
        <v>63</v>
      </c>
      <c r="G305" s="172">
        <v>53</v>
      </c>
      <c r="H305" s="173">
        <v>8</v>
      </c>
      <c r="I305" s="174">
        <v>14</v>
      </c>
      <c r="J305" s="175">
        <v>2</v>
      </c>
      <c r="K305" s="57"/>
      <c r="L305" s="177">
        <v>29</v>
      </c>
      <c r="M305" s="178">
        <v>45.283018867924518</v>
      </c>
      <c r="N305" s="170">
        <v>1</v>
      </c>
      <c r="O305" s="178">
        <v>47.169811320754718</v>
      </c>
    </row>
    <row r="306" spans="1:15" hidden="1">
      <c r="A306" s="169" t="s">
        <v>246</v>
      </c>
      <c r="B306" s="169" t="s">
        <v>62</v>
      </c>
      <c r="C306" s="170">
        <v>7</v>
      </c>
      <c r="D306" s="171">
        <v>42661</v>
      </c>
      <c r="E306" s="171">
        <v>42668</v>
      </c>
      <c r="F306" s="169" t="s">
        <v>238</v>
      </c>
      <c r="G306" s="172">
        <v>53</v>
      </c>
      <c r="H306" s="173">
        <v>17</v>
      </c>
      <c r="I306" s="174">
        <v>19</v>
      </c>
      <c r="J306" s="175">
        <v>0</v>
      </c>
      <c r="K306" s="176">
        <v>1</v>
      </c>
      <c r="L306" s="177">
        <v>17</v>
      </c>
      <c r="M306" s="178">
        <v>67.924528301886795</v>
      </c>
      <c r="N306" s="170">
        <v>7</v>
      </c>
      <c r="O306" s="179">
        <v>81.132075471698116</v>
      </c>
    </row>
    <row r="307" spans="1:15" hidden="1">
      <c r="A307" s="169" t="s">
        <v>247</v>
      </c>
      <c r="B307" s="169" t="s">
        <v>62</v>
      </c>
      <c r="C307" s="170">
        <v>7</v>
      </c>
      <c r="D307" s="171">
        <v>42668</v>
      </c>
      <c r="E307" s="171">
        <v>42675</v>
      </c>
      <c r="F307" s="169" t="s">
        <v>615</v>
      </c>
      <c r="G307" s="172">
        <v>53</v>
      </c>
      <c r="H307" s="173">
        <v>22</v>
      </c>
      <c r="I307" s="174">
        <v>9</v>
      </c>
      <c r="J307" s="175">
        <v>0</v>
      </c>
      <c r="K307" s="176">
        <v>1</v>
      </c>
      <c r="L307" s="177">
        <v>22</v>
      </c>
      <c r="M307" s="178">
        <v>58.490566037735846</v>
      </c>
      <c r="N307" s="170">
        <v>0</v>
      </c>
      <c r="O307" s="178">
        <v>58.490566037735846</v>
      </c>
    </row>
    <row r="308" spans="1:15" hidden="1">
      <c r="A308" s="169" t="s">
        <v>77</v>
      </c>
      <c r="B308" s="169" t="s">
        <v>62</v>
      </c>
      <c r="C308" s="170">
        <v>7</v>
      </c>
      <c r="D308" s="171">
        <v>42675</v>
      </c>
      <c r="E308" s="171">
        <v>42682</v>
      </c>
      <c r="F308" s="169" t="s">
        <v>63</v>
      </c>
      <c r="G308" s="172">
        <v>53</v>
      </c>
      <c r="H308" s="173">
        <v>2</v>
      </c>
      <c r="I308" s="174">
        <v>2</v>
      </c>
      <c r="J308" s="175">
        <v>0</v>
      </c>
      <c r="K308" s="57"/>
      <c r="L308" s="177">
        <v>49</v>
      </c>
      <c r="M308" s="182">
        <v>7.5471698113207548</v>
      </c>
      <c r="N308" s="170">
        <v>0</v>
      </c>
      <c r="O308" s="182">
        <v>7.5471698113207548</v>
      </c>
    </row>
    <row r="309" spans="1:15" hidden="1">
      <c r="A309" s="185" t="s">
        <v>78</v>
      </c>
      <c r="B309" s="169" t="s">
        <v>62</v>
      </c>
      <c r="C309" s="170">
        <v>7</v>
      </c>
      <c r="D309" s="171">
        <v>42682</v>
      </c>
      <c r="E309" s="171">
        <v>42689</v>
      </c>
      <c r="F309" s="169" t="s">
        <v>63</v>
      </c>
      <c r="G309" s="172">
        <v>53</v>
      </c>
      <c r="H309" s="173">
        <v>53</v>
      </c>
      <c r="I309" s="174">
        <v>0</v>
      </c>
      <c r="J309" s="175">
        <v>0</v>
      </c>
      <c r="K309" s="57"/>
      <c r="L309" s="177">
        <v>0</v>
      </c>
      <c r="M309" s="181">
        <v>100</v>
      </c>
      <c r="N309" s="170">
        <v>0</v>
      </c>
      <c r="O309" s="181">
        <v>100</v>
      </c>
    </row>
    <row r="310" spans="1:15" hidden="1">
      <c r="A310" s="184" t="s">
        <v>79</v>
      </c>
      <c r="B310" s="169" t="s">
        <v>62</v>
      </c>
      <c r="C310" s="170">
        <v>7</v>
      </c>
      <c r="D310" s="171">
        <v>42689</v>
      </c>
      <c r="E310" s="171">
        <v>42696</v>
      </c>
      <c r="F310" s="169" t="s">
        <v>63</v>
      </c>
      <c r="G310" s="172">
        <v>53</v>
      </c>
      <c r="H310" s="173">
        <v>41</v>
      </c>
      <c r="I310" s="174">
        <v>3</v>
      </c>
      <c r="J310" s="175">
        <v>0</v>
      </c>
      <c r="K310" s="57"/>
      <c r="L310" s="177">
        <v>9</v>
      </c>
      <c r="M310" s="179">
        <v>83.018867924528308</v>
      </c>
      <c r="N310" s="170">
        <v>0</v>
      </c>
      <c r="O310" s="179">
        <v>83.018867924528308</v>
      </c>
    </row>
    <row r="311" spans="1:15" hidden="1">
      <c r="A311" s="184" t="s">
        <v>248</v>
      </c>
      <c r="B311" s="169" t="s">
        <v>249</v>
      </c>
      <c r="C311" s="170">
        <v>7</v>
      </c>
      <c r="D311" s="171">
        <v>42454</v>
      </c>
      <c r="E311" s="171">
        <v>42461</v>
      </c>
      <c r="F311" s="169" t="s">
        <v>250</v>
      </c>
      <c r="G311" s="172">
        <v>74</v>
      </c>
      <c r="H311" s="173">
        <v>1</v>
      </c>
      <c r="I311" s="174">
        <v>11</v>
      </c>
      <c r="J311" s="175">
        <v>1</v>
      </c>
      <c r="K311" s="57"/>
      <c r="L311" s="177">
        <v>61</v>
      </c>
      <c r="M311" s="183">
        <v>17.567567567567568</v>
      </c>
      <c r="N311" s="170">
        <v>0</v>
      </c>
      <c r="O311" s="183">
        <v>17.567567567567568</v>
      </c>
    </row>
    <row r="312" spans="1:15" hidden="1">
      <c r="A312" s="184" t="s">
        <v>253</v>
      </c>
      <c r="B312" s="169" t="s">
        <v>249</v>
      </c>
      <c r="C312" s="170">
        <v>7</v>
      </c>
      <c r="D312" s="171">
        <v>42468</v>
      </c>
      <c r="E312" s="171">
        <v>42475</v>
      </c>
      <c r="F312" s="169" t="s">
        <v>250</v>
      </c>
      <c r="G312" s="172">
        <v>74</v>
      </c>
      <c r="H312" s="173">
        <v>41</v>
      </c>
      <c r="I312" s="174">
        <v>24</v>
      </c>
      <c r="J312" s="175">
        <v>0</v>
      </c>
      <c r="K312" s="176">
        <v>1</v>
      </c>
      <c r="L312" s="177">
        <v>9</v>
      </c>
      <c r="M312" s="179">
        <v>87.837837837837839</v>
      </c>
      <c r="N312" s="170">
        <v>0</v>
      </c>
      <c r="O312" s="179">
        <v>87.837837837837839</v>
      </c>
    </row>
    <row r="313" spans="1:15" hidden="1">
      <c r="A313" s="169" t="s">
        <v>255</v>
      </c>
      <c r="B313" s="169" t="s">
        <v>249</v>
      </c>
      <c r="C313" s="170">
        <v>7</v>
      </c>
      <c r="D313" s="171">
        <v>42482</v>
      </c>
      <c r="E313" s="171">
        <v>42489</v>
      </c>
      <c r="F313" s="169" t="s">
        <v>250</v>
      </c>
      <c r="G313" s="172">
        <v>74</v>
      </c>
      <c r="H313" s="173">
        <v>3</v>
      </c>
      <c r="I313" s="174">
        <v>8</v>
      </c>
      <c r="J313" s="175">
        <v>1</v>
      </c>
      <c r="K313" s="57"/>
      <c r="L313" s="177">
        <v>62</v>
      </c>
      <c r="M313" s="183">
        <v>16.216216216216218</v>
      </c>
      <c r="N313" s="170">
        <v>1</v>
      </c>
      <c r="O313" s="183">
        <v>17.567567567567568</v>
      </c>
    </row>
    <row r="314" spans="1:15" hidden="1">
      <c r="A314" s="169" t="s">
        <v>257</v>
      </c>
      <c r="B314" s="169" t="s">
        <v>249</v>
      </c>
      <c r="C314" s="170">
        <v>7</v>
      </c>
      <c r="D314" s="171">
        <v>42496</v>
      </c>
      <c r="E314" s="171">
        <v>42503</v>
      </c>
      <c r="F314" s="169" t="s">
        <v>250</v>
      </c>
      <c r="G314" s="172">
        <v>74</v>
      </c>
      <c r="H314" s="173">
        <v>0</v>
      </c>
      <c r="I314" s="174">
        <v>4</v>
      </c>
      <c r="J314" s="175">
        <v>0</v>
      </c>
      <c r="K314" s="57"/>
      <c r="L314" s="177">
        <v>70</v>
      </c>
      <c r="M314" s="182">
        <v>5.4054054054054053</v>
      </c>
      <c r="N314" s="170">
        <v>0</v>
      </c>
      <c r="O314" s="182">
        <v>5.4054054054054053</v>
      </c>
    </row>
    <row r="315" spans="1:15" hidden="1">
      <c r="A315" s="169" t="s">
        <v>259</v>
      </c>
      <c r="B315" s="169" t="s">
        <v>249</v>
      </c>
      <c r="C315" s="170">
        <v>7</v>
      </c>
      <c r="D315" s="171">
        <v>42510</v>
      </c>
      <c r="E315" s="171">
        <v>42517</v>
      </c>
      <c r="F315" s="169" t="s">
        <v>250</v>
      </c>
      <c r="G315" s="172">
        <v>74</v>
      </c>
      <c r="H315" s="173">
        <v>19</v>
      </c>
      <c r="I315" s="174">
        <v>14</v>
      </c>
      <c r="J315" s="175">
        <v>1</v>
      </c>
      <c r="K315" s="57"/>
      <c r="L315" s="177">
        <v>40</v>
      </c>
      <c r="M315" s="178">
        <v>45.945945945945951</v>
      </c>
      <c r="N315" s="170">
        <v>13</v>
      </c>
      <c r="O315" s="178">
        <v>63.513513513513516</v>
      </c>
    </row>
    <row r="316" spans="1:15" hidden="1">
      <c r="A316" s="169" t="s">
        <v>261</v>
      </c>
      <c r="B316" s="169" t="s">
        <v>249</v>
      </c>
      <c r="C316" s="170">
        <v>7</v>
      </c>
      <c r="D316" s="171">
        <v>42524</v>
      </c>
      <c r="E316" s="171">
        <v>42531</v>
      </c>
      <c r="F316" s="169" t="s">
        <v>250</v>
      </c>
      <c r="G316" s="172">
        <v>74</v>
      </c>
      <c r="H316" s="173">
        <v>16</v>
      </c>
      <c r="I316" s="174">
        <v>5</v>
      </c>
      <c r="J316" s="175">
        <v>1</v>
      </c>
      <c r="K316" s="57"/>
      <c r="L316" s="177">
        <v>52</v>
      </c>
      <c r="M316" s="178">
        <v>29.72972972972973</v>
      </c>
      <c r="N316" s="170">
        <v>18</v>
      </c>
      <c r="O316" s="178">
        <v>54.054054054054056</v>
      </c>
    </row>
    <row r="317" spans="1:15" hidden="1">
      <c r="A317" s="169" t="s">
        <v>509</v>
      </c>
      <c r="B317" s="169" t="s">
        <v>249</v>
      </c>
      <c r="C317" s="170">
        <v>7</v>
      </c>
      <c r="D317" s="171">
        <v>42538</v>
      </c>
      <c r="E317" s="171">
        <v>42545</v>
      </c>
      <c r="F317" s="169" t="s">
        <v>250</v>
      </c>
      <c r="G317" s="172">
        <v>74</v>
      </c>
      <c r="H317" s="173">
        <v>8</v>
      </c>
      <c r="I317" s="174">
        <v>7</v>
      </c>
      <c r="J317" s="175">
        <v>0</v>
      </c>
      <c r="K317" s="57"/>
      <c r="L317" s="177">
        <v>59</v>
      </c>
      <c r="M317" s="178">
        <v>20.27027027027027</v>
      </c>
      <c r="N317" s="170">
        <v>0</v>
      </c>
      <c r="O317" s="178">
        <v>20.27027027027027</v>
      </c>
    </row>
    <row r="318" spans="1:15" hidden="1">
      <c r="A318" s="169" t="s">
        <v>264</v>
      </c>
      <c r="B318" s="169" t="s">
        <v>249</v>
      </c>
      <c r="C318" s="170">
        <v>7</v>
      </c>
      <c r="D318" s="171">
        <v>42552</v>
      </c>
      <c r="E318" s="171">
        <v>42559</v>
      </c>
      <c r="F318" s="169" t="s">
        <v>250</v>
      </c>
      <c r="G318" s="172">
        <v>74</v>
      </c>
      <c r="H318" s="173">
        <v>8</v>
      </c>
      <c r="I318" s="174">
        <v>4</v>
      </c>
      <c r="J318" s="175">
        <v>0</v>
      </c>
      <c r="K318" s="57"/>
      <c r="L318" s="177">
        <v>62</v>
      </c>
      <c r="M318" s="183">
        <v>16.216216216216218</v>
      </c>
      <c r="N318" s="170">
        <v>0</v>
      </c>
      <c r="O318" s="183">
        <v>16.216216216216218</v>
      </c>
    </row>
    <row r="319" spans="1:15" hidden="1">
      <c r="A319" s="184" t="s">
        <v>266</v>
      </c>
      <c r="B319" s="169" t="s">
        <v>249</v>
      </c>
      <c r="C319" s="170">
        <v>7</v>
      </c>
      <c r="D319" s="171">
        <v>42566</v>
      </c>
      <c r="E319" s="171">
        <v>42573</v>
      </c>
      <c r="F319" s="169" t="s">
        <v>250</v>
      </c>
      <c r="G319" s="172">
        <v>74</v>
      </c>
      <c r="H319" s="173">
        <v>27</v>
      </c>
      <c r="I319" s="174">
        <v>23</v>
      </c>
      <c r="J319" s="175">
        <v>1</v>
      </c>
      <c r="K319" s="176">
        <v>1</v>
      </c>
      <c r="L319" s="177">
        <v>23</v>
      </c>
      <c r="M319" s="178">
        <v>68.918918918918919</v>
      </c>
      <c r="N319" s="170">
        <v>2</v>
      </c>
      <c r="O319" s="180">
        <v>71.621621621621628</v>
      </c>
    </row>
    <row r="320" spans="1:15" hidden="1">
      <c r="A320" s="169" t="s">
        <v>562</v>
      </c>
      <c r="B320" s="169" t="s">
        <v>249</v>
      </c>
      <c r="C320" s="170">
        <v>7</v>
      </c>
      <c r="D320" s="171">
        <v>42580</v>
      </c>
      <c r="E320" s="171">
        <v>42587</v>
      </c>
      <c r="F320" s="169" t="s">
        <v>250</v>
      </c>
      <c r="G320" s="172">
        <v>74</v>
      </c>
      <c r="H320" s="173">
        <v>0</v>
      </c>
      <c r="I320" s="174">
        <v>1</v>
      </c>
      <c r="J320" s="175">
        <v>0</v>
      </c>
      <c r="K320" s="57"/>
      <c r="L320" s="177">
        <v>73</v>
      </c>
      <c r="M320" s="182">
        <v>1.3513513513513513</v>
      </c>
      <c r="N320" s="170">
        <v>0</v>
      </c>
      <c r="O320" s="182">
        <v>1.3513513513513513</v>
      </c>
    </row>
    <row r="321" spans="1:15" hidden="1">
      <c r="A321" s="184" t="s">
        <v>269</v>
      </c>
      <c r="B321" s="169" t="s">
        <v>249</v>
      </c>
      <c r="C321" s="170">
        <v>7</v>
      </c>
      <c r="D321" s="171">
        <v>42594</v>
      </c>
      <c r="E321" s="171">
        <v>42601</v>
      </c>
      <c r="F321" s="169" t="s">
        <v>250</v>
      </c>
      <c r="G321" s="172">
        <v>74</v>
      </c>
      <c r="H321" s="173">
        <v>18</v>
      </c>
      <c r="I321" s="174">
        <v>11</v>
      </c>
      <c r="J321" s="175">
        <v>0</v>
      </c>
      <c r="K321" s="57"/>
      <c r="L321" s="177">
        <v>45</v>
      </c>
      <c r="M321" s="178">
        <v>39.189189189189186</v>
      </c>
      <c r="N321" s="170">
        <v>0</v>
      </c>
      <c r="O321" s="178">
        <v>39.189189189189186</v>
      </c>
    </row>
    <row r="322" spans="1:15" hidden="1">
      <c r="A322" s="169" t="s">
        <v>271</v>
      </c>
      <c r="B322" s="169" t="s">
        <v>249</v>
      </c>
      <c r="C322" s="170">
        <v>7</v>
      </c>
      <c r="D322" s="171">
        <v>42608</v>
      </c>
      <c r="E322" s="171">
        <v>42615</v>
      </c>
      <c r="F322" s="169" t="s">
        <v>250</v>
      </c>
      <c r="G322" s="172">
        <v>74</v>
      </c>
      <c r="H322" s="173">
        <v>4</v>
      </c>
      <c r="I322" s="174">
        <v>0</v>
      </c>
      <c r="J322" s="175">
        <v>0</v>
      </c>
      <c r="K322" s="57"/>
      <c r="L322" s="177">
        <v>70</v>
      </c>
      <c r="M322" s="182">
        <v>5.4054054054054053</v>
      </c>
      <c r="N322" s="170">
        <v>0</v>
      </c>
      <c r="O322" s="182">
        <v>5.4054054054054053</v>
      </c>
    </row>
    <row r="323" spans="1:15" hidden="1">
      <c r="A323" s="169" t="s">
        <v>273</v>
      </c>
      <c r="B323" s="169" t="s">
        <v>249</v>
      </c>
      <c r="C323" s="170">
        <v>7</v>
      </c>
      <c r="D323" s="171">
        <v>42622</v>
      </c>
      <c r="E323" s="171">
        <v>42629</v>
      </c>
      <c r="F323" s="169" t="s">
        <v>250</v>
      </c>
      <c r="G323" s="172">
        <v>74</v>
      </c>
      <c r="H323" s="173">
        <v>23</v>
      </c>
      <c r="I323" s="174">
        <v>24</v>
      </c>
      <c r="J323" s="175">
        <v>3</v>
      </c>
      <c r="K323" s="57"/>
      <c r="L323" s="177">
        <v>24</v>
      </c>
      <c r="M323" s="178">
        <v>67.567567567567565</v>
      </c>
      <c r="N323" s="170">
        <v>0</v>
      </c>
      <c r="O323" s="178">
        <v>67.567567567567565</v>
      </c>
    </row>
    <row r="324" spans="1:15" hidden="1">
      <c r="A324" s="185" t="s">
        <v>275</v>
      </c>
      <c r="B324" s="169" t="s">
        <v>249</v>
      </c>
      <c r="C324" s="170">
        <v>7</v>
      </c>
      <c r="D324" s="171">
        <v>42636</v>
      </c>
      <c r="E324" s="171">
        <v>42643</v>
      </c>
      <c r="F324" s="169" t="s">
        <v>250</v>
      </c>
      <c r="G324" s="172">
        <v>74</v>
      </c>
      <c r="H324" s="173">
        <v>74</v>
      </c>
      <c r="I324" s="174">
        <v>0</v>
      </c>
      <c r="J324" s="175">
        <v>0</v>
      </c>
      <c r="K324" s="57"/>
      <c r="L324" s="177">
        <v>0</v>
      </c>
      <c r="M324" s="181">
        <v>100</v>
      </c>
      <c r="N324" s="170">
        <v>0</v>
      </c>
      <c r="O324" s="181">
        <v>100</v>
      </c>
    </row>
    <row r="325" spans="1:15" hidden="1">
      <c r="A325" s="169" t="s">
        <v>277</v>
      </c>
      <c r="B325" s="169" t="s">
        <v>249</v>
      </c>
      <c r="C325" s="170">
        <v>7</v>
      </c>
      <c r="D325" s="171">
        <v>42650</v>
      </c>
      <c r="E325" s="171">
        <v>42657</v>
      </c>
      <c r="F325" s="169" t="s">
        <v>250</v>
      </c>
      <c r="G325" s="172">
        <v>74</v>
      </c>
      <c r="H325" s="173">
        <v>41</v>
      </c>
      <c r="I325" s="174">
        <v>12</v>
      </c>
      <c r="J325" s="175">
        <v>0</v>
      </c>
      <c r="K325" s="176">
        <v>1</v>
      </c>
      <c r="L325" s="177">
        <v>21</v>
      </c>
      <c r="M325" s="180">
        <v>71.621621621621628</v>
      </c>
      <c r="N325" s="170">
        <v>1</v>
      </c>
      <c r="O325" s="180">
        <v>72.972972972972968</v>
      </c>
    </row>
    <row r="326" spans="1:15" hidden="1">
      <c r="A326" s="169" t="s">
        <v>279</v>
      </c>
      <c r="B326" s="169" t="s">
        <v>249</v>
      </c>
      <c r="C326" s="170">
        <v>7</v>
      </c>
      <c r="D326" s="171">
        <v>42664</v>
      </c>
      <c r="E326" s="171">
        <v>42671</v>
      </c>
      <c r="F326" s="169" t="s">
        <v>250</v>
      </c>
      <c r="G326" s="172">
        <v>74</v>
      </c>
      <c r="H326" s="173">
        <v>74</v>
      </c>
      <c r="I326" s="174">
        <v>0</v>
      </c>
      <c r="J326" s="175">
        <v>0</v>
      </c>
      <c r="K326" s="57"/>
      <c r="L326" s="177">
        <v>0</v>
      </c>
      <c r="M326" s="181">
        <v>100</v>
      </c>
      <c r="N326" s="170">
        <v>0</v>
      </c>
      <c r="O326" s="181">
        <v>100</v>
      </c>
    </row>
    <row r="327" spans="1:15" hidden="1">
      <c r="A327" s="169" t="s">
        <v>281</v>
      </c>
      <c r="B327" s="169" t="s">
        <v>249</v>
      </c>
      <c r="C327" s="170">
        <v>7</v>
      </c>
      <c r="D327" s="171">
        <v>42678</v>
      </c>
      <c r="E327" s="171">
        <v>42685</v>
      </c>
      <c r="F327" s="169" t="s">
        <v>250</v>
      </c>
      <c r="G327" s="172">
        <v>74</v>
      </c>
      <c r="H327" s="173">
        <v>0</v>
      </c>
      <c r="I327" s="174">
        <v>2</v>
      </c>
      <c r="J327" s="175">
        <v>0</v>
      </c>
      <c r="K327" s="57"/>
      <c r="L327" s="177">
        <v>72</v>
      </c>
      <c r="M327" s="182">
        <v>2.7027027027027026</v>
      </c>
      <c r="N327" s="170">
        <v>0</v>
      </c>
      <c r="O327" s="182">
        <v>2.7027027027027026</v>
      </c>
    </row>
    <row r="328" spans="1:15" hidden="1">
      <c r="A328" s="184" t="s">
        <v>283</v>
      </c>
      <c r="B328" s="169" t="s">
        <v>249</v>
      </c>
      <c r="C328" s="170">
        <v>7</v>
      </c>
      <c r="D328" s="171">
        <v>42692</v>
      </c>
      <c r="E328" s="171">
        <v>42699</v>
      </c>
      <c r="F328" s="169" t="s">
        <v>250</v>
      </c>
      <c r="G328" s="172">
        <v>74</v>
      </c>
      <c r="H328" s="173">
        <v>16</v>
      </c>
      <c r="I328" s="174">
        <v>2</v>
      </c>
      <c r="J328" s="175">
        <v>0</v>
      </c>
      <c r="K328" s="57"/>
      <c r="L328" s="177">
        <v>56</v>
      </c>
      <c r="M328" s="178">
        <v>24.324324324324319</v>
      </c>
      <c r="N328" s="170">
        <v>0</v>
      </c>
      <c r="O328" s="178">
        <v>24.324324324324319</v>
      </c>
    </row>
    <row r="329" spans="1:15" hidden="1">
      <c r="A329" s="169" t="s">
        <v>251</v>
      </c>
      <c r="B329" s="169" t="s">
        <v>249</v>
      </c>
      <c r="C329" s="170">
        <v>7</v>
      </c>
      <c r="D329" s="171">
        <v>42461</v>
      </c>
      <c r="E329" s="171">
        <v>42468</v>
      </c>
      <c r="F329" s="169" t="s">
        <v>252</v>
      </c>
      <c r="G329" s="172">
        <v>74</v>
      </c>
      <c r="H329" s="173">
        <v>22</v>
      </c>
      <c r="I329" s="174">
        <v>10</v>
      </c>
      <c r="J329" s="175">
        <v>0</v>
      </c>
      <c r="K329" s="57"/>
      <c r="L329" s="177">
        <v>42</v>
      </c>
      <c r="M329" s="178">
        <v>43.243243243243242</v>
      </c>
      <c r="N329" s="170">
        <v>0</v>
      </c>
      <c r="O329" s="178">
        <v>43.243243243243242</v>
      </c>
    </row>
    <row r="330" spans="1:15" hidden="1">
      <c r="A330" s="169" t="s">
        <v>254</v>
      </c>
      <c r="B330" s="169" t="s">
        <v>249</v>
      </c>
      <c r="C330" s="170">
        <v>7</v>
      </c>
      <c r="D330" s="171">
        <v>42475</v>
      </c>
      <c r="E330" s="171">
        <v>42482</v>
      </c>
      <c r="F330" s="169" t="s">
        <v>252</v>
      </c>
      <c r="G330" s="172">
        <v>74</v>
      </c>
      <c r="H330" s="173">
        <v>20</v>
      </c>
      <c r="I330" s="174">
        <v>7</v>
      </c>
      <c r="J330" s="175">
        <v>0</v>
      </c>
      <c r="K330" s="57"/>
      <c r="L330" s="177">
        <v>47</v>
      </c>
      <c r="M330" s="178">
        <v>36.486486486486484</v>
      </c>
      <c r="N330" s="170">
        <v>0</v>
      </c>
      <c r="O330" s="178">
        <v>36.486486486486484</v>
      </c>
    </row>
    <row r="331" spans="1:15" hidden="1">
      <c r="A331" s="169" t="s">
        <v>256</v>
      </c>
      <c r="B331" s="169" t="s">
        <v>249</v>
      </c>
      <c r="C331" s="170">
        <v>7</v>
      </c>
      <c r="D331" s="171">
        <v>42489</v>
      </c>
      <c r="E331" s="171">
        <v>42496</v>
      </c>
      <c r="F331" s="169" t="s">
        <v>252</v>
      </c>
      <c r="G331" s="172">
        <v>74</v>
      </c>
      <c r="H331" s="173">
        <v>16</v>
      </c>
      <c r="I331" s="174">
        <v>6</v>
      </c>
      <c r="J331" s="175">
        <v>0</v>
      </c>
      <c r="K331" s="57"/>
      <c r="L331" s="177">
        <v>52</v>
      </c>
      <c r="M331" s="178">
        <v>29.72972972972973</v>
      </c>
      <c r="N331" s="170">
        <v>0</v>
      </c>
      <c r="O331" s="178">
        <v>29.72972972972973</v>
      </c>
    </row>
    <row r="332" spans="1:15" hidden="1">
      <c r="A332" s="169" t="s">
        <v>258</v>
      </c>
      <c r="B332" s="169" t="s">
        <v>249</v>
      </c>
      <c r="C332" s="170">
        <v>7</v>
      </c>
      <c r="D332" s="171">
        <v>42503</v>
      </c>
      <c r="E332" s="171">
        <v>42510</v>
      </c>
      <c r="F332" s="169" t="s">
        <v>252</v>
      </c>
      <c r="G332" s="172">
        <v>74</v>
      </c>
      <c r="H332" s="173">
        <v>17</v>
      </c>
      <c r="I332" s="174">
        <v>23</v>
      </c>
      <c r="J332" s="175">
        <v>2</v>
      </c>
      <c r="K332" s="176">
        <v>2</v>
      </c>
      <c r="L332" s="177">
        <v>32</v>
      </c>
      <c r="M332" s="178">
        <v>56.756756756756758</v>
      </c>
      <c r="N332" s="170">
        <v>1</v>
      </c>
      <c r="O332" s="178">
        <v>58.108108108108105</v>
      </c>
    </row>
    <row r="333" spans="1:15" hidden="1">
      <c r="A333" s="169" t="s">
        <v>260</v>
      </c>
      <c r="B333" s="169" t="s">
        <v>249</v>
      </c>
      <c r="C333" s="170">
        <v>7</v>
      </c>
      <c r="D333" s="171">
        <v>42517</v>
      </c>
      <c r="E333" s="171">
        <v>42524</v>
      </c>
      <c r="F333" s="169" t="s">
        <v>252</v>
      </c>
      <c r="G333" s="172">
        <v>74</v>
      </c>
      <c r="H333" s="173">
        <v>19</v>
      </c>
      <c r="I333" s="174">
        <v>19</v>
      </c>
      <c r="J333" s="175">
        <v>2</v>
      </c>
      <c r="K333" s="57"/>
      <c r="L333" s="177">
        <v>34</v>
      </c>
      <c r="M333" s="178">
        <v>54.054054054054056</v>
      </c>
      <c r="N333" s="170">
        <v>0</v>
      </c>
      <c r="O333" s="178">
        <v>54.054054054054056</v>
      </c>
    </row>
    <row r="334" spans="1:15" hidden="1">
      <c r="A334" s="169" t="s">
        <v>262</v>
      </c>
      <c r="B334" s="169" t="s">
        <v>249</v>
      </c>
      <c r="C334" s="170">
        <v>7</v>
      </c>
      <c r="D334" s="171">
        <v>42531</v>
      </c>
      <c r="E334" s="171">
        <v>42538</v>
      </c>
      <c r="F334" s="169" t="s">
        <v>252</v>
      </c>
      <c r="G334" s="172">
        <v>74</v>
      </c>
      <c r="H334" s="173">
        <v>32</v>
      </c>
      <c r="I334" s="174">
        <v>8</v>
      </c>
      <c r="J334" s="175">
        <v>0</v>
      </c>
      <c r="K334" s="57"/>
      <c r="L334" s="177">
        <v>34</v>
      </c>
      <c r="M334" s="178">
        <v>54.054054054054056</v>
      </c>
      <c r="N334" s="170">
        <v>0</v>
      </c>
      <c r="O334" s="178">
        <v>54.054054054054056</v>
      </c>
    </row>
    <row r="335" spans="1:15" hidden="1">
      <c r="A335" s="169" t="s">
        <v>263</v>
      </c>
      <c r="B335" s="169" t="s">
        <v>249</v>
      </c>
      <c r="C335" s="170">
        <v>7</v>
      </c>
      <c r="D335" s="171">
        <v>42545</v>
      </c>
      <c r="E335" s="171">
        <v>42552</v>
      </c>
      <c r="F335" s="169" t="s">
        <v>252</v>
      </c>
      <c r="G335" s="172">
        <v>74</v>
      </c>
      <c r="H335" s="173">
        <v>1</v>
      </c>
      <c r="I335" s="174">
        <v>7</v>
      </c>
      <c r="J335" s="175">
        <v>0</v>
      </c>
      <c r="K335" s="57"/>
      <c r="L335" s="177">
        <v>66</v>
      </c>
      <c r="M335" s="183">
        <v>10.810810810810811</v>
      </c>
      <c r="N335" s="170">
        <v>0</v>
      </c>
      <c r="O335" s="183">
        <v>10.810810810810811</v>
      </c>
    </row>
    <row r="336" spans="1:15" hidden="1">
      <c r="A336" s="169" t="s">
        <v>265</v>
      </c>
      <c r="B336" s="169" t="s">
        <v>249</v>
      </c>
      <c r="C336" s="170">
        <v>7</v>
      </c>
      <c r="D336" s="171">
        <v>42559</v>
      </c>
      <c r="E336" s="171">
        <v>42566</v>
      </c>
      <c r="F336" s="169" t="s">
        <v>252</v>
      </c>
      <c r="G336" s="172">
        <v>74</v>
      </c>
      <c r="H336" s="173">
        <v>0</v>
      </c>
      <c r="I336" s="174">
        <v>9</v>
      </c>
      <c r="J336" s="175">
        <v>0</v>
      </c>
      <c r="K336" s="57"/>
      <c r="L336" s="177">
        <v>65</v>
      </c>
      <c r="M336" s="183">
        <v>12.16216216216216</v>
      </c>
      <c r="N336" s="170">
        <v>0</v>
      </c>
      <c r="O336" s="183">
        <v>12.16216216216216</v>
      </c>
    </row>
    <row r="337" spans="1:15" hidden="1">
      <c r="A337" s="169" t="s">
        <v>267</v>
      </c>
      <c r="B337" s="169" t="s">
        <v>249</v>
      </c>
      <c r="C337" s="170">
        <v>7</v>
      </c>
      <c r="D337" s="171">
        <v>42573</v>
      </c>
      <c r="E337" s="171">
        <v>42580</v>
      </c>
      <c r="F337" s="169" t="s">
        <v>252</v>
      </c>
      <c r="G337" s="172">
        <v>74</v>
      </c>
      <c r="H337" s="173">
        <v>10</v>
      </c>
      <c r="I337" s="174">
        <v>7</v>
      </c>
      <c r="J337" s="175">
        <v>0</v>
      </c>
      <c r="K337" s="57"/>
      <c r="L337" s="177">
        <v>57</v>
      </c>
      <c r="M337" s="178">
        <v>22.972972972972975</v>
      </c>
      <c r="N337" s="170">
        <v>0</v>
      </c>
      <c r="O337" s="178">
        <v>22.972972972972975</v>
      </c>
    </row>
    <row r="338" spans="1:15" hidden="1">
      <c r="A338" s="169" t="s">
        <v>268</v>
      </c>
      <c r="B338" s="169" t="s">
        <v>249</v>
      </c>
      <c r="C338" s="170">
        <v>7</v>
      </c>
      <c r="D338" s="171">
        <v>42587</v>
      </c>
      <c r="E338" s="171">
        <v>42594</v>
      </c>
      <c r="F338" s="169" t="s">
        <v>252</v>
      </c>
      <c r="G338" s="172">
        <v>74</v>
      </c>
      <c r="H338" s="173">
        <v>2</v>
      </c>
      <c r="I338" s="174">
        <v>1</v>
      </c>
      <c r="J338" s="175">
        <v>1</v>
      </c>
      <c r="K338" s="57"/>
      <c r="L338" s="177">
        <v>70</v>
      </c>
      <c r="M338" s="182">
        <v>5.4054054054054053</v>
      </c>
      <c r="N338" s="170">
        <v>0</v>
      </c>
      <c r="O338" s="182">
        <v>5.4054054054054053</v>
      </c>
    </row>
    <row r="339" spans="1:15" hidden="1">
      <c r="A339" s="169" t="s">
        <v>270</v>
      </c>
      <c r="B339" s="169" t="s">
        <v>249</v>
      </c>
      <c r="C339" s="170">
        <v>7</v>
      </c>
      <c r="D339" s="171">
        <v>42601</v>
      </c>
      <c r="E339" s="171">
        <v>42608</v>
      </c>
      <c r="F339" s="169" t="s">
        <v>252</v>
      </c>
      <c r="G339" s="172">
        <v>74</v>
      </c>
      <c r="H339" s="173">
        <v>0</v>
      </c>
      <c r="I339" s="174">
        <v>6</v>
      </c>
      <c r="J339" s="175">
        <v>0</v>
      </c>
      <c r="K339" s="57"/>
      <c r="L339" s="177">
        <v>68</v>
      </c>
      <c r="M339" s="182">
        <v>8.1081081081081088</v>
      </c>
      <c r="N339" s="170">
        <v>0</v>
      </c>
      <c r="O339" s="182">
        <v>8.1081081081081088</v>
      </c>
    </row>
    <row r="340" spans="1:15" hidden="1">
      <c r="A340" s="169" t="s">
        <v>272</v>
      </c>
      <c r="B340" s="169" t="s">
        <v>249</v>
      </c>
      <c r="C340" s="170">
        <v>7</v>
      </c>
      <c r="D340" s="171">
        <v>42615</v>
      </c>
      <c r="E340" s="171">
        <v>42622</v>
      </c>
      <c r="F340" s="169" t="s">
        <v>252</v>
      </c>
      <c r="G340" s="172">
        <v>74</v>
      </c>
      <c r="H340" s="173">
        <v>6</v>
      </c>
      <c r="I340" s="174">
        <v>17</v>
      </c>
      <c r="J340" s="175">
        <v>0</v>
      </c>
      <c r="K340" s="57"/>
      <c r="L340" s="177">
        <v>51</v>
      </c>
      <c r="M340" s="178">
        <v>31.081081081081084</v>
      </c>
      <c r="N340" s="170">
        <v>1</v>
      </c>
      <c r="O340" s="178">
        <v>32.432432432432435</v>
      </c>
    </row>
    <row r="341" spans="1:15" hidden="1">
      <c r="A341" s="185" t="s">
        <v>274</v>
      </c>
      <c r="B341" s="169" t="s">
        <v>249</v>
      </c>
      <c r="C341" s="170">
        <v>7</v>
      </c>
      <c r="D341" s="171">
        <v>42629</v>
      </c>
      <c r="E341" s="171">
        <v>42636</v>
      </c>
      <c r="F341" s="169" t="s">
        <v>252</v>
      </c>
      <c r="G341" s="172">
        <v>74</v>
      </c>
      <c r="H341" s="173">
        <v>74</v>
      </c>
      <c r="I341" s="174">
        <v>0</v>
      </c>
      <c r="J341" s="175">
        <v>0</v>
      </c>
      <c r="K341" s="57"/>
      <c r="L341" s="177">
        <v>0</v>
      </c>
      <c r="M341" s="181">
        <v>100</v>
      </c>
      <c r="N341" s="170">
        <v>0</v>
      </c>
      <c r="O341" s="181">
        <v>100</v>
      </c>
    </row>
    <row r="342" spans="1:15" hidden="1">
      <c r="A342" s="169" t="s">
        <v>276</v>
      </c>
      <c r="B342" s="169" t="s">
        <v>249</v>
      </c>
      <c r="C342" s="170">
        <v>7</v>
      </c>
      <c r="D342" s="171">
        <v>42643</v>
      </c>
      <c r="E342" s="171">
        <v>42650</v>
      </c>
      <c r="F342" s="169" t="s">
        <v>252</v>
      </c>
      <c r="G342" s="172">
        <v>74</v>
      </c>
      <c r="H342" s="173">
        <v>22</v>
      </c>
      <c r="I342" s="174">
        <v>31</v>
      </c>
      <c r="J342" s="175">
        <v>2</v>
      </c>
      <c r="K342" s="176">
        <v>3</v>
      </c>
      <c r="L342" s="177">
        <v>19</v>
      </c>
      <c r="M342" s="180">
        <v>74.324324324324323</v>
      </c>
      <c r="N342" s="170">
        <v>19</v>
      </c>
      <c r="O342" s="181">
        <v>100</v>
      </c>
    </row>
    <row r="343" spans="1:15" hidden="1">
      <c r="A343" s="185" t="s">
        <v>278</v>
      </c>
      <c r="B343" s="169" t="s">
        <v>249</v>
      </c>
      <c r="C343" s="170">
        <v>7</v>
      </c>
      <c r="D343" s="171">
        <v>42657</v>
      </c>
      <c r="E343" s="171">
        <v>42664</v>
      </c>
      <c r="F343" s="169" t="s">
        <v>252</v>
      </c>
      <c r="G343" s="172">
        <v>74</v>
      </c>
      <c r="H343" s="173">
        <v>74</v>
      </c>
      <c r="I343" s="174">
        <v>0</v>
      </c>
      <c r="J343" s="175">
        <v>0</v>
      </c>
      <c r="K343" s="57"/>
      <c r="L343" s="177">
        <v>0</v>
      </c>
      <c r="M343" s="181">
        <v>100</v>
      </c>
      <c r="N343" s="170">
        <v>0</v>
      </c>
      <c r="O343" s="181">
        <v>100</v>
      </c>
    </row>
    <row r="344" spans="1:15" hidden="1">
      <c r="A344" s="169" t="s">
        <v>280</v>
      </c>
      <c r="B344" s="169" t="s">
        <v>249</v>
      </c>
      <c r="C344" s="170">
        <v>7</v>
      </c>
      <c r="D344" s="171">
        <v>42671</v>
      </c>
      <c r="E344" s="171">
        <v>42678</v>
      </c>
      <c r="F344" s="169" t="s">
        <v>252</v>
      </c>
      <c r="G344" s="172">
        <v>74</v>
      </c>
      <c r="H344" s="173">
        <v>43</v>
      </c>
      <c r="I344" s="174">
        <v>5</v>
      </c>
      <c r="J344" s="175">
        <v>0</v>
      </c>
      <c r="K344" s="176">
        <v>1</v>
      </c>
      <c r="L344" s="177">
        <v>26</v>
      </c>
      <c r="M344" s="178">
        <v>64.86486486486487</v>
      </c>
      <c r="N344" s="170">
        <v>0</v>
      </c>
      <c r="O344" s="178">
        <v>64.86486486486487</v>
      </c>
    </row>
    <row r="345" spans="1:15" hidden="1">
      <c r="A345" s="169" t="s">
        <v>282</v>
      </c>
      <c r="B345" s="169" t="s">
        <v>249</v>
      </c>
      <c r="C345" s="170">
        <v>7</v>
      </c>
      <c r="D345" s="171">
        <v>42685</v>
      </c>
      <c r="E345" s="171">
        <v>42692</v>
      </c>
      <c r="F345" s="169" t="s">
        <v>252</v>
      </c>
      <c r="G345" s="172">
        <v>74</v>
      </c>
      <c r="H345" s="173">
        <v>0</v>
      </c>
      <c r="I345" s="174">
        <v>0</v>
      </c>
      <c r="J345" s="175">
        <v>0</v>
      </c>
      <c r="K345" s="57"/>
      <c r="L345" s="177">
        <v>74</v>
      </c>
      <c r="M345" s="182">
        <v>0</v>
      </c>
      <c r="N345" s="170">
        <v>0</v>
      </c>
      <c r="O345" s="182">
        <v>0</v>
      </c>
    </row>
    <row r="346" spans="1:15" hidden="1">
      <c r="A346" s="169" t="s">
        <v>494</v>
      </c>
      <c r="B346" s="169" t="s">
        <v>492</v>
      </c>
      <c r="C346" s="170">
        <v>4</v>
      </c>
      <c r="D346" s="171">
        <v>42471</v>
      </c>
      <c r="E346" s="171">
        <v>42475</v>
      </c>
      <c r="F346" s="169" t="s">
        <v>710</v>
      </c>
      <c r="G346" s="172">
        <v>14</v>
      </c>
      <c r="H346" s="173">
        <v>0</v>
      </c>
      <c r="I346" s="174">
        <v>6</v>
      </c>
      <c r="J346" s="175">
        <v>1</v>
      </c>
      <c r="K346" s="57"/>
      <c r="L346" s="177">
        <v>7</v>
      </c>
      <c r="M346" s="178">
        <v>50</v>
      </c>
      <c r="N346" s="57"/>
      <c r="O346" s="57"/>
    </row>
    <row r="347" spans="1:15" hidden="1">
      <c r="A347" s="169" t="s">
        <v>495</v>
      </c>
      <c r="B347" s="169" t="s">
        <v>492</v>
      </c>
      <c r="C347" s="170">
        <v>4</v>
      </c>
      <c r="D347" s="171">
        <v>42499</v>
      </c>
      <c r="E347" s="171">
        <v>42503</v>
      </c>
      <c r="F347" s="169" t="s">
        <v>710</v>
      </c>
      <c r="G347" s="172">
        <v>14</v>
      </c>
      <c r="H347" s="173">
        <v>0</v>
      </c>
      <c r="I347" s="174">
        <v>5</v>
      </c>
      <c r="J347" s="175">
        <v>0</v>
      </c>
      <c r="K347" s="57"/>
      <c r="L347" s="177">
        <v>9</v>
      </c>
      <c r="M347" s="178">
        <v>35.714285714285715</v>
      </c>
      <c r="N347" s="57"/>
      <c r="O347" s="57"/>
    </row>
    <row r="348" spans="1:15" hidden="1">
      <c r="A348" s="169" t="s">
        <v>496</v>
      </c>
      <c r="B348" s="169" t="s">
        <v>492</v>
      </c>
      <c r="C348" s="170">
        <v>4</v>
      </c>
      <c r="D348" s="171">
        <v>42513</v>
      </c>
      <c r="E348" s="171">
        <v>42517</v>
      </c>
      <c r="F348" s="169" t="s">
        <v>710</v>
      </c>
      <c r="G348" s="172">
        <v>14</v>
      </c>
      <c r="H348" s="173">
        <v>0</v>
      </c>
      <c r="I348" s="174">
        <v>3</v>
      </c>
      <c r="J348" s="175">
        <v>0</v>
      </c>
      <c r="K348" s="57"/>
      <c r="L348" s="177">
        <v>11</v>
      </c>
      <c r="M348" s="178">
        <v>21.428571428571427</v>
      </c>
      <c r="N348" s="57"/>
      <c r="O348" s="57"/>
    </row>
    <row r="349" spans="1:15" hidden="1">
      <c r="A349" s="169" t="s">
        <v>498</v>
      </c>
      <c r="B349" s="169" t="s">
        <v>492</v>
      </c>
      <c r="C349" s="170">
        <v>4</v>
      </c>
      <c r="D349" s="171">
        <v>42562</v>
      </c>
      <c r="E349" s="171">
        <v>42566</v>
      </c>
      <c r="F349" s="169" t="s">
        <v>710</v>
      </c>
      <c r="G349" s="172">
        <v>14</v>
      </c>
      <c r="H349" s="173">
        <v>0</v>
      </c>
      <c r="I349" s="174">
        <v>0</v>
      </c>
      <c r="J349" s="175">
        <v>0</v>
      </c>
      <c r="K349" s="57"/>
      <c r="L349" s="177">
        <v>14</v>
      </c>
      <c r="M349" s="182">
        <v>0</v>
      </c>
      <c r="N349" s="170">
        <v>0</v>
      </c>
      <c r="O349" s="182">
        <v>0</v>
      </c>
    </row>
    <row r="350" spans="1:15" hidden="1">
      <c r="A350" s="169" t="s">
        <v>499</v>
      </c>
      <c r="B350" s="169" t="s">
        <v>492</v>
      </c>
      <c r="C350" s="170">
        <v>4</v>
      </c>
      <c r="D350" s="171">
        <v>42590</v>
      </c>
      <c r="E350" s="171">
        <v>42594</v>
      </c>
      <c r="F350" s="169" t="s">
        <v>710</v>
      </c>
      <c r="G350" s="172">
        <v>14</v>
      </c>
      <c r="H350" s="173">
        <v>2</v>
      </c>
      <c r="I350" s="174">
        <v>5</v>
      </c>
      <c r="J350" s="175">
        <v>1</v>
      </c>
      <c r="K350" s="57"/>
      <c r="L350" s="177">
        <v>6</v>
      </c>
      <c r="M350" s="178">
        <v>57.142857142857146</v>
      </c>
      <c r="N350" s="170">
        <v>1</v>
      </c>
      <c r="O350" s="178">
        <v>64.285714285714292</v>
      </c>
    </row>
    <row r="351" spans="1:15" hidden="1">
      <c r="A351" s="169" t="s">
        <v>500</v>
      </c>
      <c r="B351" s="169" t="s">
        <v>492</v>
      </c>
      <c r="C351" s="170">
        <v>4</v>
      </c>
      <c r="D351" s="171">
        <v>42604</v>
      </c>
      <c r="E351" s="171">
        <v>42608</v>
      </c>
      <c r="F351" s="169" t="s">
        <v>710</v>
      </c>
      <c r="G351" s="172">
        <v>14</v>
      </c>
      <c r="H351" s="173">
        <v>0</v>
      </c>
      <c r="I351" s="174">
        <v>6</v>
      </c>
      <c r="J351" s="175">
        <v>0</v>
      </c>
      <c r="K351" s="57"/>
      <c r="L351" s="177">
        <v>8</v>
      </c>
      <c r="M351" s="178">
        <v>42.857142857142854</v>
      </c>
      <c r="N351" s="57"/>
      <c r="O351" s="57"/>
    </row>
    <row r="352" spans="1:15" hidden="1">
      <c r="A352" s="169" t="s">
        <v>501</v>
      </c>
      <c r="B352" s="169" t="s">
        <v>492</v>
      </c>
      <c r="C352" s="170">
        <v>4</v>
      </c>
      <c r="D352" s="171">
        <v>42632</v>
      </c>
      <c r="E352" s="171">
        <v>42636</v>
      </c>
      <c r="F352" s="169" t="s">
        <v>710</v>
      </c>
      <c r="G352" s="172">
        <v>14</v>
      </c>
      <c r="H352" s="173">
        <v>0</v>
      </c>
      <c r="I352" s="174">
        <v>5</v>
      </c>
      <c r="J352" s="175">
        <v>1</v>
      </c>
      <c r="K352" s="57"/>
      <c r="L352" s="177">
        <v>8</v>
      </c>
      <c r="M352" s="178">
        <v>42.857142857142854</v>
      </c>
      <c r="N352" s="57"/>
      <c r="O352" s="57"/>
    </row>
    <row r="353" spans="1:15" hidden="1">
      <c r="A353" s="169" t="s">
        <v>502</v>
      </c>
      <c r="B353" s="169" t="s">
        <v>492</v>
      </c>
      <c r="C353" s="170">
        <v>4</v>
      </c>
      <c r="D353" s="171">
        <v>42646</v>
      </c>
      <c r="E353" s="171">
        <v>42650</v>
      </c>
      <c r="F353" s="169" t="s">
        <v>710</v>
      </c>
      <c r="G353" s="172">
        <v>14</v>
      </c>
      <c r="H353" s="173">
        <v>0</v>
      </c>
      <c r="I353" s="174">
        <v>2</v>
      </c>
      <c r="J353" s="175">
        <v>0</v>
      </c>
      <c r="K353" s="57"/>
      <c r="L353" s="177">
        <v>12</v>
      </c>
      <c r="M353" s="183">
        <v>14.285714285714286</v>
      </c>
      <c r="N353" s="57"/>
      <c r="O353" s="57"/>
    </row>
    <row r="354" spans="1:15" hidden="1">
      <c r="A354" s="169" t="s">
        <v>503</v>
      </c>
      <c r="B354" s="169" t="s">
        <v>492</v>
      </c>
      <c r="C354" s="170">
        <v>4</v>
      </c>
      <c r="D354" s="171">
        <v>42660</v>
      </c>
      <c r="E354" s="171">
        <v>42664</v>
      </c>
      <c r="F354" s="169" t="s">
        <v>710</v>
      </c>
      <c r="G354" s="172">
        <v>14</v>
      </c>
      <c r="H354" s="173">
        <v>0</v>
      </c>
      <c r="I354" s="174">
        <v>5</v>
      </c>
      <c r="J354" s="175">
        <v>1</v>
      </c>
      <c r="K354" s="57"/>
      <c r="L354" s="177">
        <v>8</v>
      </c>
      <c r="M354" s="178">
        <v>42.857142857142854</v>
      </c>
      <c r="N354" s="170">
        <v>0</v>
      </c>
      <c r="O354" s="178">
        <v>42.857142857142854</v>
      </c>
    </row>
    <row r="355" spans="1:15" hidden="1">
      <c r="A355" s="184" t="s">
        <v>388</v>
      </c>
      <c r="B355" s="169" t="s">
        <v>160</v>
      </c>
      <c r="C355" s="170">
        <v>7</v>
      </c>
      <c r="D355" s="171">
        <v>42476</v>
      </c>
      <c r="E355" s="171">
        <v>42483</v>
      </c>
      <c r="F355" s="169" t="s">
        <v>201</v>
      </c>
      <c r="G355" s="172">
        <v>81</v>
      </c>
      <c r="H355" s="173">
        <v>21</v>
      </c>
      <c r="I355" s="174">
        <v>34</v>
      </c>
      <c r="J355" s="175">
        <v>1</v>
      </c>
      <c r="K355" s="176">
        <v>1</v>
      </c>
      <c r="L355" s="177">
        <v>25</v>
      </c>
      <c r="M355" s="178">
        <v>69.135802469135797</v>
      </c>
      <c r="N355" s="170">
        <v>0</v>
      </c>
      <c r="O355" s="178">
        <v>69.135802469135797</v>
      </c>
    </row>
    <row r="356" spans="1:15" hidden="1">
      <c r="A356" s="169" t="s">
        <v>387</v>
      </c>
      <c r="B356" s="169" t="s">
        <v>10</v>
      </c>
      <c r="C356" s="170">
        <v>7</v>
      </c>
      <c r="D356" s="171">
        <v>42474</v>
      </c>
      <c r="E356" s="171">
        <v>42481</v>
      </c>
      <c r="F356" s="169" t="s">
        <v>201</v>
      </c>
      <c r="G356" s="172">
        <v>74</v>
      </c>
      <c r="H356" s="173">
        <v>21</v>
      </c>
      <c r="I356" s="174">
        <v>8</v>
      </c>
      <c r="J356" s="175">
        <v>1</v>
      </c>
      <c r="K356" s="57"/>
      <c r="L356" s="177">
        <v>44</v>
      </c>
      <c r="M356" s="178">
        <v>40.54054054054054</v>
      </c>
      <c r="N356" s="170">
        <v>2</v>
      </c>
      <c r="O356" s="178">
        <v>43.243243243243242</v>
      </c>
    </row>
    <row r="357" spans="1:15" hidden="1">
      <c r="A357" s="169" t="s">
        <v>390</v>
      </c>
      <c r="B357" s="169" t="s">
        <v>10</v>
      </c>
      <c r="C357" s="170">
        <v>7</v>
      </c>
      <c r="D357" s="171">
        <v>42488</v>
      </c>
      <c r="E357" s="171">
        <v>42495</v>
      </c>
      <c r="F357" s="169" t="s">
        <v>201</v>
      </c>
      <c r="G357" s="172">
        <v>74</v>
      </c>
      <c r="H357" s="173">
        <v>18</v>
      </c>
      <c r="I357" s="174">
        <v>24</v>
      </c>
      <c r="J357" s="175">
        <v>3</v>
      </c>
      <c r="K357" s="57"/>
      <c r="L357" s="177">
        <v>29</v>
      </c>
      <c r="M357" s="178">
        <v>60.810810810810814</v>
      </c>
      <c r="N357" s="170">
        <v>1</v>
      </c>
      <c r="O357" s="178">
        <v>62.162162162162168</v>
      </c>
    </row>
    <row r="358" spans="1:15" hidden="1">
      <c r="A358" s="184" t="s">
        <v>372</v>
      </c>
      <c r="B358" s="169" t="s">
        <v>52</v>
      </c>
      <c r="C358" s="170">
        <v>7</v>
      </c>
      <c r="D358" s="171">
        <v>42681</v>
      </c>
      <c r="E358" s="171">
        <v>42688</v>
      </c>
      <c r="F358" s="169" t="s">
        <v>50</v>
      </c>
      <c r="G358" s="172">
        <v>82</v>
      </c>
      <c r="H358" s="173">
        <v>80</v>
      </c>
      <c r="I358" s="174">
        <v>1</v>
      </c>
      <c r="J358" s="175">
        <v>0</v>
      </c>
      <c r="K358" s="176">
        <v>1</v>
      </c>
      <c r="L358" s="177">
        <v>1</v>
      </c>
      <c r="M358" s="181">
        <v>98.780487804878049</v>
      </c>
      <c r="N358" s="170">
        <v>1</v>
      </c>
      <c r="O358" s="181">
        <v>100</v>
      </c>
    </row>
    <row r="359" spans="1:15" hidden="1">
      <c r="A359" s="184" t="s">
        <v>374</v>
      </c>
      <c r="B359" s="169" t="s">
        <v>52</v>
      </c>
      <c r="C359" s="170">
        <v>7</v>
      </c>
      <c r="D359" s="171">
        <v>42688</v>
      </c>
      <c r="E359" s="171">
        <v>42695</v>
      </c>
      <c r="F359" s="169" t="s">
        <v>53</v>
      </c>
      <c r="G359" s="172">
        <v>82</v>
      </c>
      <c r="H359" s="173">
        <v>22</v>
      </c>
      <c r="I359" s="174">
        <v>6</v>
      </c>
      <c r="J359" s="175">
        <v>0</v>
      </c>
      <c r="K359" s="57"/>
      <c r="L359" s="177">
        <v>54</v>
      </c>
      <c r="M359" s="178">
        <v>34.146341463414636</v>
      </c>
      <c r="N359" s="170">
        <v>0</v>
      </c>
      <c r="O359" s="178">
        <v>34.146341463414636</v>
      </c>
    </row>
    <row r="360" spans="1:15" hidden="1">
      <c r="A360" s="169" t="s">
        <v>181</v>
      </c>
      <c r="B360" s="169" t="s">
        <v>30</v>
      </c>
      <c r="C360" s="170">
        <v>7</v>
      </c>
      <c r="D360" s="171">
        <v>42617</v>
      </c>
      <c r="E360" s="171">
        <v>42624</v>
      </c>
      <c r="F360" s="169" t="s">
        <v>47</v>
      </c>
      <c r="G360" s="172">
        <v>82</v>
      </c>
      <c r="H360" s="173">
        <v>30</v>
      </c>
      <c r="I360" s="174">
        <v>23</v>
      </c>
      <c r="J360" s="175">
        <v>0</v>
      </c>
      <c r="K360" s="176">
        <v>7</v>
      </c>
      <c r="L360" s="177">
        <v>29</v>
      </c>
      <c r="M360" s="178">
        <v>64.634146341463421</v>
      </c>
      <c r="N360" s="170">
        <v>0</v>
      </c>
      <c r="O360" s="178">
        <v>64.634146341463421</v>
      </c>
    </row>
    <row r="361" spans="1:15" hidden="1">
      <c r="A361" s="169" t="s">
        <v>410</v>
      </c>
      <c r="B361" s="169" t="s">
        <v>30</v>
      </c>
      <c r="C361" s="170">
        <v>7</v>
      </c>
      <c r="D361" s="171">
        <v>42624</v>
      </c>
      <c r="E361" s="171">
        <v>42631</v>
      </c>
      <c r="F361" s="169" t="s">
        <v>201</v>
      </c>
      <c r="G361" s="172">
        <v>82</v>
      </c>
      <c r="H361" s="173">
        <v>57</v>
      </c>
      <c r="I361" s="174">
        <v>25</v>
      </c>
      <c r="J361" s="175">
        <v>0</v>
      </c>
      <c r="K361" s="176">
        <v>9</v>
      </c>
      <c r="L361" s="177">
        <v>0</v>
      </c>
      <c r="M361" s="181">
        <v>100</v>
      </c>
      <c r="N361" s="170">
        <v>0</v>
      </c>
      <c r="O361" s="181">
        <v>100</v>
      </c>
    </row>
    <row r="362" spans="1:15" hidden="1">
      <c r="A362" s="169" t="s">
        <v>183</v>
      </c>
      <c r="B362" s="169" t="s">
        <v>30</v>
      </c>
      <c r="C362" s="170">
        <v>7</v>
      </c>
      <c r="D362" s="171">
        <v>42631</v>
      </c>
      <c r="E362" s="171">
        <v>42638</v>
      </c>
      <c r="F362" s="169" t="s">
        <v>47</v>
      </c>
      <c r="G362" s="172">
        <v>82</v>
      </c>
      <c r="H362" s="173">
        <v>41</v>
      </c>
      <c r="I362" s="174">
        <v>16</v>
      </c>
      <c r="J362" s="175">
        <v>2</v>
      </c>
      <c r="K362" s="176">
        <v>4</v>
      </c>
      <c r="L362" s="177">
        <v>23</v>
      </c>
      <c r="M362" s="180">
        <v>71.951219512195124</v>
      </c>
      <c r="N362" s="170">
        <v>19</v>
      </c>
      <c r="O362" s="181">
        <v>95.121951219512198</v>
      </c>
    </row>
    <row r="363" spans="1:15" hidden="1">
      <c r="A363" s="169" t="s">
        <v>412</v>
      </c>
      <c r="B363" s="169" t="s">
        <v>30</v>
      </c>
      <c r="C363" s="170">
        <v>7</v>
      </c>
      <c r="D363" s="171">
        <v>42638</v>
      </c>
      <c r="E363" s="171">
        <v>42645</v>
      </c>
      <c r="F363" s="169" t="s">
        <v>201</v>
      </c>
      <c r="G363" s="172">
        <v>82</v>
      </c>
      <c r="H363" s="173">
        <v>20</v>
      </c>
      <c r="I363" s="174">
        <v>46</v>
      </c>
      <c r="J363" s="175">
        <v>2</v>
      </c>
      <c r="K363" s="176">
        <v>8</v>
      </c>
      <c r="L363" s="177">
        <v>14</v>
      </c>
      <c r="M363" s="179">
        <v>82.926829268292678</v>
      </c>
      <c r="N363" s="170">
        <v>1</v>
      </c>
      <c r="O363" s="179">
        <v>84.146341463414629</v>
      </c>
    </row>
    <row r="364" spans="1:15" hidden="1">
      <c r="A364" s="169" t="s">
        <v>187</v>
      </c>
      <c r="B364" s="169" t="s">
        <v>30</v>
      </c>
      <c r="C364" s="170">
        <v>7</v>
      </c>
      <c r="D364" s="171">
        <v>42645</v>
      </c>
      <c r="E364" s="171">
        <v>42652</v>
      </c>
      <c r="F364" s="169" t="s">
        <v>47</v>
      </c>
      <c r="G364" s="172">
        <v>82</v>
      </c>
      <c r="H364" s="173">
        <v>23</v>
      </c>
      <c r="I364" s="174">
        <v>0</v>
      </c>
      <c r="J364" s="175">
        <v>0</v>
      </c>
      <c r="K364" s="57"/>
      <c r="L364" s="177">
        <v>59</v>
      </c>
      <c r="M364" s="178">
        <v>28.04878048780488</v>
      </c>
      <c r="N364" s="170">
        <v>1</v>
      </c>
      <c r="O364" s="178">
        <v>29.268292682926827</v>
      </c>
    </row>
    <row r="365" spans="1:15" hidden="1">
      <c r="A365" s="169" t="s">
        <v>416</v>
      </c>
      <c r="B365" s="169" t="s">
        <v>30</v>
      </c>
      <c r="C365" s="170">
        <v>7</v>
      </c>
      <c r="D365" s="171">
        <v>42652</v>
      </c>
      <c r="E365" s="171">
        <v>42659</v>
      </c>
      <c r="F365" s="169" t="s">
        <v>201</v>
      </c>
      <c r="G365" s="172">
        <v>82</v>
      </c>
      <c r="H365" s="173">
        <v>59</v>
      </c>
      <c r="I365" s="174">
        <v>8</v>
      </c>
      <c r="J365" s="175">
        <v>0</v>
      </c>
      <c r="K365" s="176">
        <v>1</v>
      </c>
      <c r="L365" s="177">
        <v>15</v>
      </c>
      <c r="M365" s="179">
        <v>81.707317073170728</v>
      </c>
      <c r="N365" s="170">
        <v>0</v>
      </c>
      <c r="O365" s="179">
        <v>81.707317073170728</v>
      </c>
    </row>
    <row r="366" spans="1:15" hidden="1">
      <c r="A366" s="169" t="s">
        <v>190</v>
      </c>
      <c r="B366" s="169" t="s">
        <v>30</v>
      </c>
      <c r="C366" s="170">
        <v>7</v>
      </c>
      <c r="D366" s="171">
        <v>42659</v>
      </c>
      <c r="E366" s="171">
        <v>42666</v>
      </c>
      <c r="F366" s="169" t="s">
        <v>47</v>
      </c>
      <c r="G366" s="172">
        <v>82</v>
      </c>
      <c r="H366" s="173">
        <v>82</v>
      </c>
      <c r="I366" s="174">
        <v>0</v>
      </c>
      <c r="J366" s="175">
        <v>0</v>
      </c>
      <c r="K366" s="57"/>
      <c r="L366" s="177">
        <v>0</v>
      </c>
      <c r="M366" s="181">
        <v>100</v>
      </c>
      <c r="N366" s="170">
        <v>0</v>
      </c>
      <c r="O366" s="181">
        <v>100</v>
      </c>
    </row>
    <row r="367" spans="1:15" hidden="1">
      <c r="A367" s="169" t="s">
        <v>419</v>
      </c>
      <c r="B367" s="169" t="s">
        <v>30</v>
      </c>
      <c r="C367" s="170">
        <v>7</v>
      </c>
      <c r="D367" s="171">
        <v>42666</v>
      </c>
      <c r="E367" s="171">
        <v>42673</v>
      </c>
      <c r="F367" s="169" t="s">
        <v>201</v>
      </c>
      <c r="G367" s="172">
        <v>82</v>
      </c>
      <c r="H367" s="173">
        <v>35</v>
      </c>
      <c r="I367" s="174">
        <v>1</v>
      </c>
      <c r="J367" s="175">
        <v>0</v>
      </c>
      <c r="K367" s="176">
        <v>1</v>
      </c>
      <c r="L367" s="177">
        <v>46</v>
      </c>
      <c r="M367" s="178">
        <v>43.90243902439024</v>
      </c>
      <c r="N367" s="170">
        <v>1</v>
      </c>
      <c r="O367" s="178">
        <v>45.121951219512191</v>
      </c>
    </row>
    <row r="368" spans="1:15" hidden="1">
      <c r="A368" s="169" t="s">
        <v>194</v>
      </c>
      <c r="B368" s="169" t="s">
        <v>30</v>
      </c>
      <c r="C368" s="170">
        <v>7</v>
      </c>
      <c r="D368" s="171">
        <v>42673</v>
      </c>
      <c r="E368" s="171">
        <v>42680</v>
      </c>
      <c r="F368" s="169" t="s">
        <v>47</v>
      </c>
      <c r="G368" s="172">
        <v>82</v>
      </c>
      <c r="H368" s="173">
        <v>8</v>
      </c>
      <c r="I368" s="174">
        <v>1</v>
      </c>
      <c r="J368" s="175">
        <v>0</v>
      </c>
      <c r="K368" s="57"/>
      <c r="L368" s="177">
        <v>73</v>
      </c>
      <c r="M368" s="183">
        <v>10.97560975609756</v>
      </c>
      <c r="N368" s="170">
        <v>0</v>
      </c>
      <c r="O368" s="183">
        <v>10.97560975609756</v>
      </c>
    </row>
    <row r="369" spans="1:15" hidden="1">
      <c r="A369" s="184" t="s">
        <v>423</v>
      </c>
      <c r="B369" s="169" t="s">
        <v>30</v>
      </c>
      <c r="C369" s="170">
        <v>7</v>
      </c>
      <c r="D369" s="171">
        <v>42680</v>
      </c>
      <c r="E369" s="171">
        <v>42687</v>
      </c>
      <c r="F369" s="169" t="s">
        <v>201</v>
      </c>
      <c r="G369" s="172">
        <v>82</v>
      </c>
      <c r="H369" s="173">
        <v>0</v>
      </c>
      <c r="I369" s="174">
        <v>2</v>
      </c>
      <c r="J369" s="175">
        <v>0</v>
      </c>
      <c r="K369" s="57"/>
      <c r="L369" s="177">
        <v>80</v>
      </c>
      <c r="M369" s="182">
        <v>2.4390243902439024</v>
      </c>
      <c r="N369" s="170">
        <v>0</v>
      </c>
      <c r="O369" s="182">
        <v>2.4390243902439024</v>
      </c>
    </row>
    <row r="370" spans="1:15" hidden="1">
      <c r="A370" s="185" t="s">
        <v>198</v>
      </c>
      <c r="B370" s="169" t="s">
        <v>30</v>
      </c>
      <c r="C370" s="170">
        <v>7</v>
      </c>
      <c r="D370" s="171">
        <v>42687</v>
      </c>
      <c r="E370" s="171">
        <v>42694</v>
      </c>
      <c r="F370" s="169" t="s">
        <v>47</v>
      </c>
      <c r="G370" s="172">
        <v>82</v>
      </c>
      <c r="H370" s="173">
        <v>82</v>
      </c>
      <c r="I370" s="174">
        <v>0</v>
      </c>
      <c r="J370" s="175">
        <v>0</v>
      </c>
      <c r="K370" s="57"/>
      <c r="L370" s="177">
        <v>0</v>
      </c>
      <c r="M370" s="181">
        <v>100</v>
      </c>
      <c r="N370" s="170">
        <v>0</v>
      </c>
      <c r="O370" s="181">
        <v>100</v>
      </c>
    </row>
    <row r="371" spans="1:15" hidden="1">
      <c r="A371" s="184" t="s">
        <v>427</v>
      </c>
      <c r="B371" s="169" t="s">
        <v>30</v>
      </c>
      <c r="C371" s="170">
        <v>7</v>
      </c>
      <c r="D371" s="171">
        <v>42694</v>
      </c>
      <c r="E371" s="171">
        <v>42701</v>
      </c>
      <c r="F371" s="169" t="s">
        <v>201</v>
      </c>
      <c r="G371" s="172">
        <v>82</v>
      </c>
      <c r="H371" s="173">
        <v>0</v>
      </c>
      <c r="I371" s="174">
        <v>1</v>
      </c>
      <c r="J371" s="175">
        <v>0</v>
      </c>
      <c r="K371" s="57"/>
      <c r="L371" s="177">
        <v>81</v>
      </c>
      <c r="M371" s="182">
        <v>1.2195121951219512</v>
      </c>
      <c r="N371" s="170">
        <v>0</v>
      </c>
      <c r="O371" s="182">
        <v>1.2195121951219512</v>
      </c>
    </row>
    <row r="372" spans="1:15" hidden="1">
      <c r="A372" s="184" t="s">
        <v>386</v>
      </c>
      <c r="B372" s="169" t="s">
        <v>23</v>
      </c>
      <c r="C372" s="170">
        <v>7</v>
      </c>
      <c r="D372" s="171">
        <v>42464</v>
      </c>
      <c r="E372" s="171">
        <v>42471</v>
      </c>
      <c r="F372" s="169" t="s">
        <v>201</v>
      </c>
      <c r="G372" s="172">
        <v>82</v>
      </c>
      <c r="H372" s="173">
        <v>39</v>
      </c>
      <c r="I372" s="174">
        <v>28</v>
      </c>
      <c r="J372" s="175">
        <v>3</v>
      </c>
      <c r="K372" s="176">
        <v>1</v>
      </c>
      <c r="L372" s="177">
        <v>12</v>
      </c>
      <c r="M372" s="179">
        <v>85.365853658536579</v>
      </c>
      <c r="N372" s="170">
        <v>0</v>
      </c>
      <c r="O372" s="179">
        <v>85.365853658536579</v>
      </c>
    </row>
    <row r="373" spans="1:15" hidden="1">
      <c r="A373" s="169" t="s">
        <v>389</v>
      </c>
      <c r="B373" s="169" t="s">
        <v>23</v>
      </c>
      <c r="C373" s="170">
        <v>7</v>
      </c>
      <c r="D373" s="171">
        <v>42478</v>
      </c>
      <c r="E373" s="171">
        <v>42485</v>
      </c>
      <c r="F373" s="169" t="s">
        <v>201</v>
      </c>
      <c r="G373" s="172">
        <v>82</v>
      </c>
      <c r="H373" s="173">
        <v>24</v>
      </c>
      <c r="I373" s="174">
        <v>27</v>
      </c>
      <c r="J373" s="175">
        <v>1</v>
      </c>
      <c r="K373" s="57"/>
      <c r="L373" s="177">
        <v>30</v>
      </c>
      <c r="M373" s="178">
        <v>63.414634146341456</v>
      </c>
      <c r="N373" s="170">
        <v>0</v>
      </c>
      <c r="O373" s="178">
        <v>63.414634146341456</v>
      </c>
    </row>
    <row r="374" spans="1:15" hidden="1">
      <c r="A374" s="169" t="s">
        <v>392</v>
      </c>
      <c r="B374" s="169" t="s">
        <v>23</v>
      </c>
      <c r="C374" s="170">
        <v>7</v>
      </c>
      <c r="D374" s="171">
        <v>42506</v>
      </c>
      <c r="E374" s="171">
        <v>42513</v>
      </c>
      <c r="F374" s="169" t="s">
        <v>201</v>
      </c>
      <c r="G374" s="172">
        <v>82</v>
      </c>
      <c r="H374" s="173">
        <v>45</v>
      </c>
      <c r="I374" s="174">
        <v>27</v>
      </c>
      <c r="J374" s="175">
        <v>3</v>
      </c>
      <c r="K374" s="176">
        <v>11</v>
      </c>
      <c r="L374" s="177">
        <v>7</v>
      </c>
      <c r="M374" s="181">
        <v>91.463414634146332</v>
      </c>
      <c r="N374" s="170">
        <v>4</v>
      </c>
      <c r="O374" s="181">
        <v>96.341463414634148</v>
      </c>
    </row>
    <row r="375" spans="1:15" hidden="1">
      <c r="A375" s="185" t="s">
        <v>399</v>
      </c>
      <c r="B375" s="169" t="s">
        <v>23</v>
      </c>
      <c r="C375" s="170">
        <v>7</v>
      </c>
      <c r="D375" s="171">
        <v>42562</v>
      </c>
      <c r="E375" s="171">
        <v>42569</v>
      </c>
      <c r="F375" s="169" t="s">
        <v>201</v>
      </c>
      <c r="G375" s="172">
        <v>82</v>
      </c>
      <c r="H375" s="173">
        <v>82</v>
      </c>
      <c r="I375" s="174">
        <v>0</v>
      </c>
      <c r="J375" s="175">
        <v>0</v>
      </c>
      <c r="K375" s="57"/>
      <c r="L375" s="177">
        <v>0</v>
      </c>
      <c r="M375" s="181">
        <v>100</v>
      </c>
      <c r="N375" s="170">
        <v>0</v>
      </c>
      <c r="O375" s="181">
        <v>100</v>
      </c>
    </row>
    <row r="376" spans="1:15" hidden="1">
      <c r="A376" s="169" t="s">
        <v>404</v>
      </c>
      <c r="B376" s="169" t="s">
        <v>23</v>
      </c>
      <c r="C376" s="170">
        <v>7</v>
      </c>
      <c r="D376" s="171">
        <v>42590</v>
      </c>
      <c r="E376" s="171">
        <v>42597</v>
      </c>
      <c r="F376" s="169" t="s">
        <v>201</v>
      </c>
      <c r="G376" s="172">
        <v>82</v>
      </c>
      <c r="H376" s="173">
        <v>66</v>
      </c>
      <c r="I376" s="174">
        <v>10</v>
      </c>
      <c r="J376" s="175">
        <v>2</v>
      </c>
      <c r="K376" s="57"/>
      <c r="L376" s="177">
        <v>4</v>
      </c>
      <c r="M376" s="181">
        <v>95.121951219512198</v>
      </c>
      <c r="N376" s="170">
        <v>0</v>
      </c>
      <c r="O376" s="181">
        <v>95.121951219512198</v>
      </c>
    </row>
    <row r="377" spans="1:15" hidden="1">
      <c r="A377" s="169" t="s">
        <v>413</v>
      </c>
      <c r="B377" s="169" t="s">
        <v>23</v>
      </c>
      <c r="C377" s="170">
        <v>7</v>
      </c>
      <c r="D377" s="171">
        <v>42646</v>
      </c>
      <c r="E377" s="171">
        <v>42653</v>
      </c>
      <c r="F377" s="169" t="s">
        <v>201</v>
      </c>
      <c r="G377" s="172">
        <v>82</v>
      </c>
      <c r="H377" s="173">
        <v>38</v>
      </c>
      <c r="I377" s="174">
        <v>21</v>
      </c>
      <c r="J377" s="175">
        <v>0</v>
      </c>
      <c r="K377" s="57"/>
      <c r="L377" s="177">
        <v>23</v>
      </c>
      <c r="M377" s="180">
        <v>71.951219512195124</v>
      </c>
      <c r="N377" s="170">
        <v>0</v>
      </c>
      <c r="O377" s="180">
        <v>71.951219512195124</v>
      </c>
    </row>
    <row r="378" spans="1:15" hidden="1">
      <c r="A378" s="184" t="s">
        <v>420</v>
      </c>
      <c r="B378" s="169" t="s">
        <v>23</v>
      </c>
      <c r="C378" s="170">
        <v>7</v>
      </c>
      <c r="D378" s="171">
        <v>42674</v>
      </c>
      <c r="E378" s="171">
        <v>42681</v>
      </c>
      <c r="F378" s="169" t="s">
        <v>201</v>
      </c>
      <c r="G378" s="172">
        <v>82</v>
      </c>
      <c r="H378" s="173">
        <v>29</v>
      </c>
      <c r="I378" s="174">
        <v>9</v>
      </c>
      <c r="J378" s="175">
        <v>0</v>
      </c>
      <c r="K378" s="57"/>
      <c r="L378" s="177">
        <v>44</v>
      </c>
      <c r="M378" s="178">
        <v>46.341463414634148</v>
      </c>
      <c r="N378" s="170">
        <v>0</v>
      </c>
      <c r="O378" s="178">
        <v>46.341463414634148</v>
      </c>
    </row>
    <row r="379" spans="1:15" hidden="1">
      <c r="A379" s="184" t="s">
        <v>424</v>
      </c>
      <c r="B379" s="169" t="s">
        <v>23</v>
      </c>
      <c r="C379" s="170">
        <v>7</v>
      </c>
      <c r="D379" s="171">
        <v>42688</v>
      </c>
      <c r="E379" s="171">
        <v>42695</v>
      </c>
      <c r="F379" s="169" t="s">
        <v>201</v>
      </c>
      <c r="G379" s="172">
        <v>82</v>
      </c>
      <c r="H379" s="173">
        <v>50</v>
      </c>
      <c r="I379" s="174">
        <v>9</v>
      </c>
      <c r="J379" s="175">
        <v>0</v>
      </c>
      <c r="K379" s="57"/>
      <c r="L379" s="177">
        <v>23</v>
      </c>
      <c r="M379" s="180">
        <v>71.951219512195124</v>
      </c>
      <c r="N379" s="170">
        <v>0</v>
      </c>
      <c r="O379" s="180">
        <v>71.951219512195124</v>
      </c>
    </row>
    <row r="380" spans="1:15">
      <c r="A380" s="169" t="s">
        <v>426</v>
      </c>
      <c r="B380" s="169" t="s">
        <v>28</v>
      </c>
      <c r="C380" s="170">
        <v>7</v>
      </c>
      <c r="D380" s="171">
        <v>42692</v>
      </c>
      <c r="E380" s="171">
        <v>42699</v>
      </c>
      <c r="F380" s="169" t="s">
        <v>201</v>
      </c>
      <c r="G380" s="172">
        <v>79</v>
      </c>
      <c r="H380" s="173">
        <v>0</v>
      </c>
      <c r="I380" s="174">
        <v>0</v>
      </c>
      <c r="J380" s="175">
        <v>0</v>
      </c>
      <c r="K380" s="57"/>
      <c r="L380" s="177">
        <v>79</v>
      </c>
      <c r="M380" s="182">
        <v>0</v>
      </c>
      <c r="N380" s="57"/>
      <c r="O380" s="57"/>
    </row>
    <row r="381" spans="1:15">
      <c r="A381" s="169" t="s">
        <v>27</v>
      </c>
      <c r="B381" s="169" t="s">
        <v>28</v>
      </c>
      <c r="C381" s="170">
        <v>7</v>
      </c>
      <c r="D381" s="171">
        <v>42699</v>
      </c>
      <c r="E381" s="171">
        <v>42706</v>
      </c>
      <c r="F381" s="169" t="s">
        <v>24</v>
      </c>
      <c r="G381" s="172">
        <v>79</v>
      </c>
      <c r="H381" s="173">
        <v>0</v>
      </c>
      <c r="I381" s="174">
        <v>1</v>
      </c>
      <c r="J381" s="175">
        <v>0</v>
      </c>
      <c r="K381" s="57"/>
      <c r="L381" s="177">
        <v>78</v>
      </c>
      <c r="M381" s="182">
        <v>1.2658227848101269</v>
      </c>
      <c r="N381" s="170">
        <v>0</v>
      </c>
      <c r="O381" s="182">
        <v>1.2658227848101269</v>
      </c>
    </row>
    <row r="382" spans="1:15">
      <c r="A382" s="169" t="s">
        <v>34</v>
      </c>
      <c r="B382" s="169" t="s">
        <v>28</v>
      </c>
      <c r="C382" s="170">
        <v>7</v>
      </c>
      <c r="D382" s="171">
        <v>42706</v>
      </c>
      <c r="E382" s="171">
        <v>42713</v>
      </c>
      <c r="F382" s="169" t="s">
        <v>32</v>
      </c>
      <c r="G382" s="172">
        <v>79</v>
      </c>
      <c r="H382" s="173">
        <v>0</v>
      </c>
      <c r="I382" s="174">
        <v>1</v>
      </c>
      <c r="J382" s="175">
        <v>0</v>
      </c>
      <c r="K382" s="57"/>
      <c r="L382" s="177">
        <v>78</v>
      </c>
      <c r="M382" s="182">
        <v>1.2658227848101269</v>
      </c>
      <c r="N382" s="57"/>
      <c r="O382" s="57"/>
    </row>
    <row r="383" spans="1:15">
      <c r="A383" s="169" t="s">
        <v>38</v>
      </c>
      <c r="B383" s="169" t="s">
        <v>28</v>
      </c>
      <c r="C383" s="170">
        <v>7</v>
      </c>
      <c r="D383" s="171">
        <v>42713</v>
      </c>
      <c r="E383" s="171">
        <v>42720</v>
      </c>
      <c r="F383" s="169" t="s">
        <v>24</v>
      </c>
      <c r="G383" s="172">
        <v>79</v>
      </c>
      <c r="H383" s="173">
        <v>0</v>
      </c>
      <c r="I383" s="174">
        <v>0</v>
      </c>
      <c r="J383" s="175">
        <v>0</v>
      </c>
      <c r="K383" s="57"/>
      <c r="L383" s="177">
        <v>79</v>
      </c>
      <c r="M383" s="182">
        <v>0</v>
      </c>
      <c r="N383" s="57"/>
      <c r="O383" s="57"/>
    </row>
    <row r="384" spans="1:15" hidden="1">
      <c r="A384" s="185" t="s">
        <v>396</v>
      </c>
      <c r="B384" s="169" t="s">
        <v>26</v>
      </c>
      <c r="C384" s="170">
        <v>7</v>
      </c>
      <c r="D384" s="171">
        <v>42537</v>
      </c>
      <c r="E384" s="171">
        <v>42544</v>
      </c>
      <c r="F384" s="169" t="s">
        <v>201</v>
      </c>
      <c r="G384" s="172">
        <v>79</v>
      </c>
      <c r="H384" s="173">
        <v>79</v>
      </c>
      <c r="I384" s="174">
        <v>0</v>
      </c>
      <c r="J384" s="175">
        <v>0</v>
      </c>
      <c r="K384" s="57"/>
      <c r="L384" s="177">
        <v>0</v>
      </c>
      <c r="M384" s="181">
        <v>100</v>
      </c>
      <c r="N384" s="170">
        <v>0</v>
      </c>
      <c r="O384" s="181">
        <v>100</v>
      </c>
    </row>
    <row r="385" spans="1:15" hidden="1">
      <c r="A385" s="169" t="s">
        <v>397</v>
      </c>
      <c r="B385" s="169" t="s">
        <v>26</v>
      </c>
      <c r="C385" s="170">
        <v>7</v>
      </c>
      <c r="D385" s="171">
        <v>42551</v>
      </c>
      <c r="E385" s="171">
        <v>42558</v>
      </c>
      <c r="F385" s="169" t="s">
        <v>201</v>
      </c>
      <c r="G385" s="172">
        <v>79</v>
      </c>
      <c r="H385" s="173">
        <v>32</v>
      </c>
      <c r="I385" s="174">
        <v>38</v>
      </c>
      <c r="J385" s="175">
        <v>1</v>
      </c>
      <c r="K385" s="176">
        <v>5</v>
      </c>
      <c r="L385" s="177">
        <v>8</v>
      </c>
      <c r="M385" s="179">
        <v>89.873417721519004</v>
      </c>
      <c r="N385" s="170">
        <v>0</v>
      </c>
      <c r="O385" s="179">
        <v>89.873417721519004</v>
      </c>
    </row>
    <row r="386" spans="1:15" hidden="1">
      <c r="A386" s="185" t="s">
        <v>400</v>
      </c>
      <c r="B386" s="169" t="s">
        <v>26</v>
      </c>
      <c r="C386" s="170">
        <v>7</v>
      </c>
      <c r="D386" s="171">
        <v>42565</v>
      </c>
      <c r="E386" s="171">
        <v>42572</v>
      </c>
      <c r="F386" s="169" t="s">
        <v>201</v>
      </c>
      <c r="G386" s="172">
        <v>79</v>
      </c>
      <c r="H386" s="173">
        <v>79</v>
      </c>
      <c r="I386" s="174">
        <v>0</v>
      </c>
      <c r="J386" s="175">
        <v>0</v>
      </c>
      <c r="K386" s="57"/>
      <c r="L386" s="177">
        <v>0</v>
      </c>
      <c r="M386" s="181">
        <v>100</v>
      </c>
      <c r="N386" s="170">
        <v>0</v>
      </c>
      <c r="O386" s="181">
        <v>100</v>
      </c>
    </row>
    <row r="387" spans="1:15" hidden="1">
      <c r="A387" s="185" t="s">
        <v>402</v>
      </c>
      <c r="B387" s="169" t="s">
        <v>26</v>
      </c>
      <c r="C387" s="170">
        <v>7</v>
      </c>
      <c r="D387" s="171">
        <v>42579</v>
      </c>
      <c r="E387" s="171">
        <v>42586</v>
      </c>
      <c r="F387" s="169" t="s">
        <v>201</v>
      </c>
      <c r="G387" s="172">
        <v>79</v>
      </c>
      <c r="H387" s="173">
        <v>79</v>
      </c>
      <c r="I387" s="174">
        <v>0</v>
      </c>
      <c r="J387" s="175">
        <v>0</v>
      </c>
      <c r="K387" s="57"/>
      <c r="L387" s="177">
        <v>0</v>
      </c>
      <c r="M387" s="181">
        <v>100</v>
      </c>
      <c r="N387" s="170">
        <v>0</v>
      </c>
      <c r="O387" s="181">
        <v>100</v>
      </c>
    </row>
    <row r="388" spans="1:15" hidden="1">
      <c r="A388" s="169" t="s">
        <v>405</v>
      </c>
      <c r="B388" s="169" t="s">
        <v>26</v>
      </c>
      <c r="C388" s="170">
        <v>7</v>
      </c>
      <c r="D388" s="171">
        <v>42593</v>
      </c>
      <c r="E388" s="171">
        <v>42600</v>
      </c>
      <c r="F388" s="169" t="s">
        <v>201</v>
      </c>
      <c r="G388" s="172">
        <v>79</v>
      </c>
      <c r="H388" s="173">
        <v>55</v>
      </c>
      <c r="I388" s="174">
        <v>15</v>
      </c>
      <c r="J388" s="175">
        <v>0</v>
      </c>
      <c r="K388" s="176">
        <v>2</v>
      </c>
      <c r="L388" s="177">
        <v>9</v>
      </c>
      <c r="M388" s="179">
        <v>88.607594936708864</v>
      </c>
      <c r="N388" s="170">
        <v>0</v>
      </c>
      <c r="O388" s="179">
        <v>88.607594936708864</v>
      </c>
    </row>
    <row r="389" spans="1:15" hidden="1">
      <c r="A389" s="169" t="s">
        <v>407</v>
      </c>
      <c r="B389" s="169" t="s">
        <v>26</v>
      </c>
      <c r="C389" s="170">
        <v>7</v>
      </c>
      <c r="D389" s="171">
        <v>42607</v>
      </c>
      <c r="E389" s="171">
        <v>42614</v>
      </c>
      <c r="F389" s="169" t="s">
        <v>201</v>
      </c>
      <c r="G389" s="172">
        <v>79</v>
      </c>
      <c r="H389" s="173">
        <v>35</v>
      </c>
      <c r="I389" s="174">
        <v>23</v>
      </c>
      <c r="J389" s="175">
        <v>1</v>
      </c>
      <c r="K389" s="57"/>
      <c r="L389" s="177">
        <v>20</v>
      </c>
      <c r="M389" s="180">
        <v>74.683544303797461</v>
      </c>
      <c r="N389" s="170">
        <v>0</v>
      </c>
      <c r="O389" s="180">
        <v>74.683544303797461</v>
      </c>
    </row>
    <row r="390" spans="1:15" hidden="1">
      <c r="A390" s="185" t="s">
        <v>409</v>
      </c>
      <c r="B390" s="169" t="s">
        <v>26</v>
      </c>
      <c r="C390" s="170">
        <v>7</v>
      </c>
      <c r="D390" s="171">
        <v>42621</v>
      </c>
      <c r="E390" s="171">
        <v>42628</v>
      </c>
      <c r="F390" s="169" t="s">
        <v>201</v>
      </c>
      <c r="G390" s="172">
        <v>79</v>
      </c>
      <c r="H390" s="173">
        <v>79</v>
      </c>
      <c r="I390" s="174">
        <v>0</v>
      </c>
      <c r="J390" s="175">
        <v>0</v>
      </c>
      <c r="K390" s="57"/>
      <c r="L390" s="177">
        <v>0</v>
      </c>
      <c r="M390" s="181">
        <v>100</v>
      </c>
      <c r="N390" s="170">
        <v>0</v>
      </c>
      <c r="O390" s="181">
        <v>100</v>
      </c>
    </row>
    <row r="391" spans="1:15" hidden="1">
      <c r="A391" s="169" t="s">
        <v>411</v>
      </c>
      <c r="B391" s="169" t="s">
        <v>26</v>
      </c>
      <c r="C391" s="170">
        <v>7</v>
      </c>
      <c r="D391" s="171">
        <v>42635</v>
      </c>
      <c r="E391" s="171">
        <v>42642</v>
      </c>
      <c r="F391" s="169" t="s">
        <v>201</v>
      </c>
      <c r="G391" s="172">
        <v>79</v>
      </c>
      <c r="H391" s="173">
        <v>39</v>
      </c>
      <c r="I391" s="174">
        <v>31</v>
      </c>
      <c r="J391" s="175">
        <v>1</v>
      </c>
      <c r="K391" s="176">
        <v>8</v>
      </c>
      <c r="L391" s="177">
        <v>8</v>
      </c>
      <c r="M391" s="179">
        <v>89.873417721519004</v>
      </c>
      <c r="N391" s="170">
        <v>0</v>
      </c>
      <c r="O391" s="179">
        <v>89.873417721519004</v>
      </c>
    </row>
    <row r="392" spans="1:15" hidden="1">
      <c r="A392" s="169" t="s">
        <v>414</v>
      </c>
      <c r="B392" s="169" t="s">
        <v>26</v>
      </c>
      <c r="C392" s="170">
        <v>7</v>
      </c>
      <c r="D392" s="171">
        <v>42649</v>
      </c>
      <c r="E392" s="171">
        <v>42656</v>
      </c>
      <c r="F392" s="169" t="s">
        <v>201</v>
      </c>
      <c r="G392" s="172">
        <v>79</v>
      </c>
      <c r="H392" s="173">
        <v>47</v>
      </c>
      <c r="I392" s="174">
        <v>17</v>
      </c>
      <c r="J392" s="175">
        <v>3</v>
      </c>
      <c r="K392" s="57"/>
      <c r="L392" s="177">
        <v>12</v>
      </c>
      <c r="M392" s="179">
        <v>84.810126582278485</v>
      </c>
      <c r="N392" s="170">
        <v>0</v>
      </c>
      <c r="O392" s="179">
        <v>84.810126582278485</v>
      </c>
    </row>
    <row r="393" spans="1:15" hidden="1">
      <c r="A393" s="169" t="s">
        <v>417</v>
      </c>
      <c r="B393" s="169" t="s">
        <v>26</v>
      </c>
      <c r="C393" s="170">
        <v>7</v>
      </c>
      <c r="D393" s="171">
        <v>42663</v>
      </c>
      <c r="E393" s="171">
        <v>42670</v>
      </c>
      <c r="F393" s="169" t="s">
        <v>201</v>
      </c>
      <c r="G393" s="172">
        <v>79</v>
      </c>
      <c r="H393" s="173">
        <v>1</v>
      </c>
      <c r="I393" s="174">
        <v>14</v>
      </c>
      <c r="J393" s="175">
        <v>5</v>
      </c>
      <c r="K393" s="57"/>
      <c r="L393" s="177">
        <v>59</v>
      </c>
      <c r="M393" s="178">
        <v>25.316455696202535</v>
      </c>
      <c r="N393" s="170">
        <v>0</v>
      </c>
      <c r="O393" s="178">
        <v>25.316455696202535</v>
      </c>
    </row>
    <row r="394" spans="1:15" hidden="1">
      <c r="A394" s="184" t="s">
        <v>421</v>
      </c>
      <c r="B394" s="169" t="s">
        <v>26</v>
      </c>
      <c r="C394" s="170">
        <v>7</v>
      </c>
      <c r="D394" s="171">
        <v>42677</v>
      </c>
      <c r="E394" s="171">
        <v>42684</v>
      </c>
      <c r="F394" s="169" t="s">
        <v>201</v>
      </c>
      <c r="G394" s="172">
        <v>79</v>
      </c>
      <c r="H394" s="173">
        <v>2</v>
      </c>
      <c r="I394" s="174">
        <v>8</v>
      </c>
      <c r="J394" s="175">
        <v>1</v>
      </c>
      <c r="K394" s="57"/>
      <c r="L394" s="177">
        <v>68</v>
      </c>
      <c r="M394" s="183">
        <v>13.924050632911392</v>
      </c>
      <c r="N394" s="170">
        <v>0</v>
      </c>
      <c r="O394" s="183">
        <v>13.924050632911392</v>
      </c>
    </row>
    <row r="395" spans="1:15" hidden="1">
      <c r="A395" s="184" t="s">
        <v>425</v>
      </c>
      <c r="B395" s="169" t="s">
        <v>26</v>
      </c>
      <c r="C395" s="170">
        <v>7</v>
      </c>
      <c r="D395" s="171">
        <v>42691</v>
      </c>
      <c r="E395" s="171">
        <v>42698</v>
      </c>
      <c r="F395" s="169" t="s">
        <v>201</v>
      </c>
      <c r="G395" s="172">
        <v>79</v>
      </c>
      <c r="H395" s="173">
        <v>0</v>
      </c>
      <c r="I395" s="174">
        <v>1</v>
      </c>
      <c r="J395" s="175">
        <v>0</v>
      </c>
      <c r="K395" s="57"/>
      <c r="L395" s="177">
        <v>78</v>
      </c>
      <c r="M395" s="182">
        <v>1.2658227848101269</v>
      </c>
      <c r="N395" s="57"/>
      <c r="O395" s="57"/>
    </row>
    <row r="396" spans="1:15" hidden="1">
      <c r="A396" s="185" t="s">
        <v>616</v>
      </c>
      <c r="B396" s="169" t="s">
        <v>26</v>
      </c>
      <c r="C396" s="170">
        <v>7</v>
      </c>
      <c r="D396" s="171">
        <v>42719</v>
      </c>
      <c r="E396" s="171">
        <v>42726</v>
      </c>
      <c r="F396" s="169" t="s">
        <v>201</v>
      </c>
      <c r="G396" s="172">
        <v>79</v>
      </c>
      <c r="H396" s="173">
        <v>78</v>
      </c>
      <c r="I396" s="174">
        <v>0</v>
      </c>
      <c r="J396" s="175">
        <v>0</v>
      </c>
      <c r="K396" s="57"/>
      <c r="L396" s="177">
        <v>1</v>
      </c>
      <c r="M396" s="181">
        <v>98.73417721518986</v>
      </c>
      <c r="N396" s="170">
        <v>0</v>
      </c>
      <c r="O396" s="181">
        <v>98.73417721518986</v>
      </c>
    </row>
    <row r="397" spans="1:15" hidden="1">
      <c r="A397" s="169" t="s">
        <v>200</v>
      </c>
      <c r="B397" s="169" t="s">
        <v>26</v>
      </c>
      <c r="C397" s="170">
        <v>7</v>
      </c>
      <c r="D397" s="171">
        <v>42733</v>
      </c>
      <c r="E397" s="171">
        <v>42740</v>
      </c>
      <c r="F397" s="169" t="s">
        <v>201</v>
      </c>
      <c r="G397" s="172">
        <v>79</v>
      </c>
      <c r="H397" s="173">
        <v>0</v>
      </c>
      <c r="I397" s="174">
        <v>0</v>
      </c>
      <c r="J397" s="175">
        <v>0</v>
      </c>
      <c r="K397" s="57"/>
      <c r="L397" s="177">
        <v>79</v>
      </c>
      <c r="M397" s="182">
        <v>0</v>
      </c>
      <c r="N397" s="57"/>
      <c r="O397" s="57"/>
    </row>
    <row r="398" spans="1:15" hidden="1">
      <c r="A398" s="169" t="s">
        <v>494</v>
      </c>
      <c r="B398" s="169" t="s">
        <v>492</v>
      </c>
      <c r="C398" s="170">
        <v>4</v>
      </c>
      <c r="D398" s="171">
        <v>42471</v>
      </c>
      <c r="E398" s="171">
        <v>42475</v>
      </c>
      <c r="F398" s="169" t="s">
        <v>711</v>
      </c>
      <c r="G398" s="172">
        <v>14</v>
      </c>
      <c r="H398" s="173">
        <v>0</v>
      </c>
      <c r="I398" s="174">
        <v>6</v>
      </c>
      <c r="J398" s="175">
        <v>1</v>
      </c>
      <c r="K398" s="57"/>
      <c r="L398" s="177">
        <v>7</v>
      </c>
      <c r="M398" s="178">
        <v>50</v>
      </c>
      <c r="N398" s="57"/>
      <c r="O398" s="57"/>
    </row>
    <row r="399" spans="1:15" hidden="1">
      <c r="A399" s="169" t="s">
        <v>495</v>
      </c>
      <c r="B399" s="169" t="s">
        <v>492</v>
      </c>
      <c r="C399" s="170">
        <v>4</v>
      </c>
      <c r="D399" s="171">
        <v>42499</v>
      </c>
      <c r="E399" s="171">
        <v>42503</v>
      </c>
      <c r="F399" s="169" t="s">
        <v>711</v>
      </c>
      <c r="G399" s="172">
        <v>14</v>
      </c>
      <c r="H399" s="173">
        <v>0</v>
      </c>
      <c r="I399" s="174">
        <v>5</v>
      </c>
      <c r="J399" s="175">
        <v>0</v>
      </c>
      <c r="K399" s="57"/>
      <c r="L399" s="177">
        <v>9</v>
      </c>
      <c r="M399" s="178">
        <v>35.714285714285715</v>
      </c>
      <c r="N399" s="57"/>
      <c r="O399" s="57"/>
    </row>
    <row r="400" spans="1:15" hidden="1">
      <c r="A400" s="169" t="s">
        <v>496</v>
      </c>
      <c r="B400" s="169" t="s">
        <v>492</v>
      </c>
      <c r="C400" s="170">
        <v>4</v>
      </c>
      <c r="D400" s="171">
        <v>42513</v>
      </c>
      <c r="E400" s="171">
        <v>42517</v>
      </c>
      <c r="F400" s="169" t="s">
        <v>711</v>
      </c>
      <c r="G400" s="172">
        <v>14</v>
      </c>
      <c r="H400" s="173">
        <v>0</v>
      </c>
      <c r="I400" s="174">
        <v>3</v>
      </c>
      <c r="J400" s="175">
        <v>0</v>
      </c>
      <c r="K400" s="57"/>
      <c r="L400" s="177">
        <v>11</v>
      </c>
      <c r="M400" s="178">
        <v>21.428571428571427</v>
      </c>
      <c r="N400" s="57"/>
      <c r="O400" s="57"/>
    </row>
    <row r="401" spans="1:15" hidden="1">
      <c r="A401" s="169" t="s">
        <v>497</v>
      </c>
      <c r="B401" s="169" t="s">
        <v>492</v>
      </c>
      <c r="C401" s="170">
        <v>4</v>
      </c>
      <c r="D401" s="171">
        <v>42541</v>
      </c>
      <c r="E401" s="171">
        <v>42545</v>
      </c>
      <c r="F401" s="169" t="s">
        <v>711</v>
      </c>
      <c r="G401" s="172">
        <v>14</v>
      </c>
      <c r="H401" s="173">
        <v>0</v>
      </c>
      <c r="I401" s="174">
        <v>4</v>
      </c>
      <c r="J401" s="175">
        <v>1</v>
      </c>
      <c r="K401" s="57"/>
      <c r="L401" s="177">
        <v>9</v>
      </c>
      <c r="M401" s="178">
        <v>35.714285714285715</v>
      </c>
      <c r="N401" s="57"/>
      <c r="O401" s="57"/>
    </row>
    <row r="402" spans="1:15" hidden="1">
      <c r="A402" s="169" t="s">
        <v>498</v>
      </c>
      <c r="B402" s="169" t="s">
        <v>492</v>
      </c>
      <c r="C402" s="170">
        <v>4</v>
      </c>
      <c r="D402" s="171">
        <v>42562</v>
      </c>
      <c r="E402" s="171">
        <v>42566</v>
      </c>
      <c r="F402" s="169" t="s">
        <v>711</v>
      </c>
      <c r="G402" s="172">
        <v>14</v>
      </c>
      <c r="H402" s="173">
        <v>0</v>
      </c>
      <c r="I402" s="174">
        <v>0</v>
      </c>
      <c r="J402" s="175">
        <v>0</v>
      </c>
      <c r="K402" s="57"/>
      <c r="L402" s="177">
        <v>14</v>
      </c>
      <c r="M402" s="182">
        <v>0</v>
      </c>
      <c r="N402" s="170">
        <v>0</v>
      </c>
      <c r="O402" s="182">
        <v>0</v>
      </c>
    </row>
    <row r="403" spans="1:15" hidden="1">
      <c r="A403" s="169" t="s">
        <v>499</v>
      </c>
      <c r="B403" s="169" t="s">
        <v>492</v>
      </c>
      <c r="C403" s="170">
        <v>4</v>
      </c>
      <c r="D403" s="171">
        <v>42590</v>
      </c>
      <c r="E403" s="171">
        <v>42594</v>
      </c>
      <c r="F403" s="169" t="s">
        <v>711</v>
      </c>
      <c r="G403" s="172">
        <v>14</v>
      </c>
      <c r="H403" s="173">
        <v>2</v>
      </c>
      <c r="I403" s="174">
        <v>5</v>
      </c>
      <c r="J403" s="175">
        <v>1</v>
      </c>
      <c r="K403" s="57"/>
      <c r="L403" s="177">
        <v>6</v>
      </c>
      <c r="M403" s="178">
        <v>57.142857142857146</v>
      </c>
      <c r="N403" s="170">
        <v>1</v>
      </c>
      <c r="O403" s="178">
        <v>64.285714285714292</v>
      </c>
    </row>
    <row r="404" spans="1:15" hidden="1">
      <c r="A404" s="169" t="s">
        <v>500</v>
      </c>
      <c r="B404" s="169" t="s">
        <v>492</v>
      </c>
      <c r="C404" s="170">
        <v>4</v>
      </c>
      <c r="D404" s="171">
        <v>42604</v>
      </c>
      <c r="E404" s="171">
        <v>42608</v>
      </c>
      <c r="F404" s="169" t="s">
        <v>711</v>
      </c>
      <c r="G404" s="172">
        <v>14</v>
      </c>
      <c r="H404" s="173">
        <v>0</v>
      </c>
      <c r="I404" s="174">
        <v>6</v>
      </c>
      <c r="J404" s="175">
        <v>0</v>
      </c>
      <c r="K404" s="57"/>
      <c r="L404" s="177">
        <v>8</v>
      </c>
      <c r="M404" s="178">
        <v>42.857142857142854</v>
      </c>
      <c r="N404" s="57"/>
      <c r="O404" s="57"/>
    </row>
    <row r="405" spans="1:15" hidden="1">
      <c r="A405" s="169" t="s">
        <v>501</v>
      </c>
      <c r="B405" s="169" t="s">
        <v>492</v>
      </c>
      <c r="C405" s="170">
        <v>4</v>
      </c>
      <c r="D405" s="171">
        <v>42632</v>
      </c>
      <c r="E405" s="171">
        <v>42636</v>
      </c>
      <c r="F405" s="169" t="s">
        <v>711</v>
      </c>
      <c r="G405" s="172">
        <v>14</v>
      </c>
      <c r="H405" s="173">
        <v>0</v>
      </c>
      <c r="I405" s="174">
        <v>5</v>
      </c>
      <c r="J405" s="175">
        <v>1</v>
      </c>
      <c r="K405" s="57"/>
      <c r="L405" s="177">
        <v>8</v>
      </c>
      <c r="M405" s="178">
        <v>42.857142857142854</v>
      </c>
      <c r="N405" s="57"/>
      <c r="O405" s="57"/>
    </row>
    <row r="406" spans="1:15" hidden="1">
      <c r="A406" s="169" t="s">
        <v>502</v>
      </c>
      <c r="B406" s="169" t="s">
        <v>492</v>
      </c>
      <c r="C406" s="170">
        <v>4</v>
      </c>
      <c r="D406" s="171">
        <v>42646</v>
      </c>
      <c r="E406" s="171">
        <v>42650</v>
      </c>
      <c r="F406" s="169" t="s">
        <v>711</v>
      </c>
      <c r="G406" s="172">
        <v>14</v>
      </c>
      <c r="H406" s="173">
        <v>0</v>
      </c>
      <c r="I406" s="174">
        <v>2</v>
      </c>
      <c r="J406" s="175">
        <v>0</v>
      </c>
      <c r="K406" s="57"/>
      <c r="L406" s="177">
        <v>12</v>
      </c>
      <c r="M406" s="183">
        <v>14.285714285714286</v>
      </c>
      <c r="N406" s="57"/>
      <c r="O406" s="57"/>
    </row>
    <row r="407" spans="1:15" hidden="1">
      <c r="A407" s="169" t="s">
        <v>503</v>
      </c>
      <c r="B407" s="169" t="s">
        <v>492</v>
      </c>
      <c r="C407" s="170">
        <v>4</v>
      </c>
      <c r="D407" s="171">
        <v>42660</v>
      </c>
      <c r="E407" s="171">
        <v>42664</v>
      </c>
      <c r="F407" s="169" t="s">
        <v>711</v>
      </c>
      <c r="G407" s="172">
        <v>14</v>
      </c>
      <c r="H407" s="173">
        <v>0</v>
      </c>
      <c r="I407" s="174">
        <v>5</v>
      </c>
      <c r="J407" s="175">
        <v>1</v>
      </c>
      <c r="K407" s="57"/>
      <c r="L407" s="177">
        <v>8</v>
      </c>
      <c r="M407" s="178">
        <v>42.857142857142854</v>
      </c>
      <c r="N407" s="170">
        <v>0</v>
      </c>
      <c r="O407" s="178">
        <v>42.857142857142854</v>
      </c>
    </row>
    <row r="408" spans="1:15" hidden="1">
      <c r="A408" s="169" t="s">
        <v>504</v>
      </c>
      <c r="B408" s="169" t="s">
        <v>492</v>
      </c>
      <c r="C408" s="170">
        <v>4</v>
      </c>
      <c r="D408" s="171">
        <v>42681</v>
      </c>
      <c r="E408" s="171">
        <v>42685</v>
      </c>
      <c r="F408" s="169" t="s">
        <v>711</v>
      </c>
      <c r="G408" s="172">
        <v>14</v>
      </c>
      <c r="H408" s="173">
        <v>0</v>
      </c>
      <c r="I408" s="174">
        <v>0</v>
      </c>
      <c r="J408" s="175">
        <v>0</v>
      </c>
      <c r="K408" s="57"/>
      <c r="L408" s="177">
        <v>14</v>
      </c>
      <c r="M408" s="182">
        <v>0</v>
      </c>
      <c r="N408" s="57"/>
      <c r="O408" s="57"/>
    </row>
    <row r="409" spans="1:15" hidden="1">
      <c r="A409" s="169" t="s">
        <v>284</v>
      </c>
      <c r="B409" s="169" t="s">
        <v>285</v>
      </c>
      <c r="C409" s="170">
        <v>7</v>
      </c>
      <c r="D409" s="171">
        <v>42454</v>
      </c>
      <c r="E409" s="171">
        <v>42461</v>
      </c>
      <c r="F409" s="169" t="s">
        <v>286</v>
      </c>
      <c r="G409" s="172">
        <v>74</v>
      </c>
      <c r="H409" s="173">
        <v>15</v>
      </c>
      <c r="I409" s="174">
        <v>3</v>
      </c>
      <c r="J409" s="175">
        <v>2</v>
      </c>
      <c r="K409" s="57"/>
      <c r="L409" s="177">
        <v>54</v>
      </c>
      <c r="M409" s="178">
        <v>27.027027027027028</v>
      </c>
      <c r="N409" s="170">
        <v>0</v>
      </c>
      <c r="O409" s="178">
        <v>27.027027027027028</v>
      </c>
    </row>
    <row r="410" spans="1:15" hidden="1">
      <c r="A410" s="169" t="s">
        <v>287</v>
      </c>
      <c r="B410" s="169" t="s">
        <v>285</v>
      </c>
      <c r="C410" s="170">
        <v>7</v>
      </c>
      <c r="D410" s="171">
        <v>42461</v>
      </c>
      <c r="E410" s="171">
        <v>42468</v>
      </c>
      <c r="F410" s="169" t="s">
        <v>286</v>
      </c>
      <c r="G410" s="172">
        <v>74</v>
      </c>
      <c r="H410" s="173">
        <v>0</v>
      </c>
      <c r="I410" s="174">
        <v>0</v>
      </c>
      <c r="J410" s="175">
        <v>4</v>
      </c>
      <c r="K410" s="57"/>
      <c r="L410" s="177">
        <v>70</v>
      </c>
      <c r="M410" s="182">
        <v>5.4054054054054053</v>
      </c>
      <c r="N410" s="170">
        <v>0</v>
      </c>
      <c r="O410" s="182">
        <v>5.4054054054054053</v>
      </c>
    </row>
    <row r="411" spans="1:15" hidden="1">
      <c r="A411" s="184" t="s">
        <v>288</v>
      </c>
      <c r="B411" s="169" t="s">
        <v>285</v>
      </c>
      <c r="C411" s="170">
        <v>7</v>
      </c>
      <c r="D411" s="171">
        <v>42468</v>
      </c>
      <c r="E411" s="171">
        <v>42475</v>
      </c>
      <c r="F411" s="169" t="s">
        <v>286</v>
      </c>
      <c r="G411" s="172">
        <v>74</v>
      </c>
      <c r="H411" s="173">
        <v>20</v>
      </c>
      <c r="I411" s="174">
        <v>30</v>
      </c>
      <c r="J411" s="175">
        <v>1</v>
      </c>
      <c r="K411" s="57"/>
      <c r="L411" s="177">
        <v>23</v>
      </c>
      <c r="M411" s="178">
        <v>68.918918918918919</v>
      </c>
      <c r="N411" s="170">
        <v>1</v>
      </c>
      <c r="O411" s="180">
        <v>70.270270270270274</v>
      </c>
    </row>
    <row r="412" spans="1:15" hidden="1">
      <c r="A412" s="184" t="s">
        <v>289</v>
      </c>
      <c r="B412" s="169" t="s">
        <v>285</v>
      </c>
      <c r="C412" s="170">
        <v>7</v>
      </c>
      <c r="D412" s="171">
        <v>42475</v>
      </c>
      <c r="E412" s="171">
        <v>42482</v>
      </c>
      <c r="F412" s="169" t="s">
        <v>286</v>
      </c>
      <c r="G412" s="172">
        <v>74</v>
      </c>
      <c r="H412" s="173">
        <v>45</v>
      </c>
      <c r="I412" s="174">
        <v>29</v>
      </c>
      <c r="J412" s="175">
        <v>0</v>
      </c>
      <c r="K412" s="176">
        <v>2</v>
      </c>
      <c r="L412" s="177">
        <v>0</v>
      </c>
      <c r="M412" s="181">
        <v>100</v>
      </c>
      <c r="N412" s="170">
        <v>0</v>
      </c>
      <c r="O412" s="181">
        <v>100</v>
      </c>
    </row>
    <row r="413" spans="1:15" hidden="1">
      <c r="A413" s="169" t="s">
        <v>290</v>
      </c>
      <c r="B413" s="169" t="s">
        <v>285</v>
      </c>
      <c r="C413" s="170">
        <v>7</v>
      </c>
      <c r="D413" s="171">
        <v>42489</v>
      </c>
      <c r="E413" s="171">
        <v>42496</v>
      </c>
      <c r="F413" s="169" t="s">
        <v>286</v>
      </c>
      <c r="G413" s="172">
        <v>74</v>
      </c>
      <c r="H413" s="173">
        <v>1</v>
      </c>
      <c r="I413" s="174">
        <v>13</v>
      </c>
      <c r="J413" s="175">
        <v>2</v>
      </c>
      <c r="K413" s="57"/>
      <c r="L413" s="177">
        <v>58</v>
      </c>
      <c r="M413" s="178">
        <v>21.621621621621621</v>
      </c>
      <c r="N413" s="170">
        <v>3</v>
      </c>
      <c r="O413" s="178">
        <v>25.675675675675681</v>
      </c>
    </row>
    <row r="414" spans="1:15" hidden="1">
      <c r="A414" s="185" t="s">
        <v>291</v>
      </c>
      <c r="B414" s="169" t="s">
        <v>285</v>
      </c>
      <c r="C414" s="170">
        <v>7</v>
      </c>
      <c r="D414" s="171">
        <v>42496</v>
      </c>
      <c r="E414" s="171">
        <v>42503</v>
      </c>
      <c r="F414" s="169" t="s">
        <v>286</v>
      </c>
      <c r="G414" s="172">
        <v>74</v>
      </c>
      <c r="H414" s="173">
        <v>74</v>
      </c>
      <c r="I414" s="174">
        <v>0</v>
      </c>
      <c r="J414" s="175">
        <v>0</v>
      </c>
      <c r="K414" s="57"/>
      <c r="L414" s="177">
        <v>0</v>
      </c>
      <c r="M414" s="181">
        <v>100</v>
      </c>
      <c r="N414" s="170">
        <v>0</v>
      </c>
      <c r="O414" s="181">
        <v>100</v>
      </c>
    </row>
    <row r="415" spans="1:15" hidden="1">
      <c r="A415" s="169" t="s">
        <v>292</v>
      </c>
      <c r="B415" s="169" t="s">
        <v>285</v>
      </c>
      <c r="C415" s="170">
        <v>7</v>
      </c>
      <c r="D415" s="171">
        <v>42517</v>
      </c>
      <c r="E415" s="171">
        <v>42524</v>
      </c>
      <c r="F415" s="169" t="s">
        <v>286</v>
      </c>
      <c r="G415" s="172">
        <v>74</v>
      </c>
      <c r="H415" s="173">
        <v>31</v>
      </c>
      <c r="I415" s="174">
        <v>10</v>
      </c>
      <c r="J415" s="175">
        <v>0</v>
      </c>
      <c r="K415" s="57"/>
      <c r="L415" s="177">
        <v>33</v>
      </c>
      <c r="M415" s="178">
        <v>55.405405405405411</v>
      </c>
      <c r="N415" s="170">
        <v>1</v>
      </c>
      <c r="O415" s="178">
        <v>56.756756756756758</v>
      </c>
    </row>
    <row r="416" spans="1:15" hidden="1">
      <c r="A416" s="169" t="s">
        <v>293</v>
      </c>
      <c r="B416" s="169" t="s">
        <v>285</v>
      </c>
      <c r="C416" s="170">
        <v>7</v>
      </c>
      <c r="D416" s="171">
        <v>42524</v>
      </c>
      <c r="E416" s="171">
        <v>42531</v>
      </c>
      <c r="F416" s="169" t="s">
        <v>286</v>
      </c>
      <c r="G416" s="172">
        <v>74</v>
      </c>
      <c r="H416" s="173">
        <v>6</v>
      </c>
      <c r="I416" s="174">
        <v>9</v>
      </c>
      <c r="J416" s="175">
        <v>0</v>
      </c>
      <c r="K416" s="57"/>
      <c r="L416" s="177">
        <v>59</v>
      </c>
      <c r="M416" s="178">
        <v>20.27027027027027</v>
      </c>
      <c r="N416" s="170">
        <v>32</v>
      </c>
      <c r="O416" s="178">
        <v>63.513513513513516</v>
      </c>
    </row>
    <row r="417" spans="1:15" hidden="1">
      <c r="A417" s="169" t="s">
        <v>294</v>
      </c>
      <c r="B417" s="169" t="s">
        <v>285</v>
      </c>
      <c r="C417" s="170">
        <v>7</v>
      </c>
      <c r="D417" s="171">
        <v>42531</v>
      </c>
      <c r="E417" s="171">
        <v>42538</v>
      </c>
      <c r="F417" s="169" t="s">
        <v>286</v>
      </c>
      <c r="G417" s="172">
        <v>74</v>
      </c>
      <c r="H417" s="173">
        <v>40</v>
      </c>
      <c r="I417" s="174">
        <v>6</v>
      </c>
      <c r="J417" s="175">
        <v>0</v>
      </c>
      <c r="K417" s="57"/>
      <c r="L417" s="177">
        <v>28</v>
      </c>
      <c r="M417" s="178">
        <v>62.162162162162168</v>
      </c>
      <c r="N417" s="170">
        <v>0</v>
      </c>
      <c r="O417" s="178">
        <v>62.162162162162168</v>
      </c>
    </row>
    <row r="418" spans="1:15" hidden="1">
      <c r="A418" s="169" t="s">
        <v>295</v>
      </c>
      <c r="B418" s="169" t="s">
        <v>285</v>
      </c>
      <c r="C418" s="170">
        <v>7</v>
      </c>
      <c r="D418" s="171">
        <v>42545</v>
      </c>
      <c r="E418" s="171">
        <v>42552</v>
      </c>
      <c r="F418" s="169" t="s">
        <v>286</v>
      </c>
      <c r="G418" s="172">
        <v>74</v>
      </c>
      <c r="H418" s="173">
        <v>29</v>
      </c>
      <c r="I418" s="174">
        <v>3</v>
      </c>
      <c r="J418" s="175">
        <v>0</v>
      </c>
      <c r="K418" s="57"/>
      <c r="L418" s="177">
        <v>42</v>
      </c>
      <c r="M418" s="178">
        <v>43.243243243243242</v>
      </c>
      <c r="N418" s="170">
        <v>5</v>
      </c>
      <c r="O418" s="178">
        <v>50</v>
      </c>
    </row>
    <row r="419" spans="1:15" hidden="1">
      <c r="A419" s="184" t="s">
        <v>296</v>
      </c>
      <c r="B419" s="169" t="s">
        <v>285</v>
      </c>
      <c r="C419" s="170">
        <v>7</v>
      </c>
      <c r="D419" s="171">
        <v>42552</v>
      </c>
      <c r="E419" s="171">
        <v>42559</v>
      </c>
      <c r="F419" s="169" t="s">
        <v>286</v>
      </c>
      <c r="G419" s="172">
        <v>74</v>
      </c>
      <c r="H419" s="173">
        <v>14</v>
      </c>
      <c r="I419" s="174">
        <v>33</v>
      </c>
      <c r="J419" s="175">
        <v>0</v>
      </c>
      <c r="K419" s="57"/>
      <c r="L419" s="177">
        <v>27</v>
      </c>
      <c r="M419" s="178">
        <v>63.513513513513516</v>
      </c>
      <c r="N419" s="170">
        <v>0</v>
      </c>
      <c r="O419" s="178">
        <v>63.513513513513516</v>
      </c>
    </row>
    <row r="420" spans="1:15" hidden="1">
      <c r="A420" s="169" t="s">
        <v>297</v>
      </c>
      <c r="B420" s="169" t="s">
        <v>285</v>
      </c>
      <c r="C420" s="170">
        <v>7</v>
      </c>
      <c r="D420" s="171">
        <v>42566</v>
      </c>
      <c r="E420" s="171">
        <v>42573</v>
      </c>
      <c r="F420" s="169" t="s">
        <v>286</v>
      </c>
      <c r="G420" s="172">
        <v>74</v>
      </c>
      <c r="H420" s="173">
        <v>0</v>
      </c>
      <c r="I420" s="174">
        <v>0</v>
      </c>
      <c r="J420" s="175">
        <v>0</v>
      </c>
      <c r="K420" s="57"/>
      <c r="L420" s="177">
        <v>74</v>
      </c>
      <c r="M420" s="182">
        <v>0</v>
      </c>
      <c r="N420" s="170">
        <v>0</v>
      </c>
      <c r="O420" s="182">
        <v>0</v>
      </c>
    </row>
    <row r="421" spans="1:15" hidden="1">
      <c r="A421" s="184" t="s">
        <v>298</v>
      </c>
      <c r="B421" s="169" t="s">
        <v>285</v>
      </c>
      <c r="C421" s="170">
        <v>7</v>
      </c>
      <c r="D421" s="171">
        <v>42573</v>
      </c>
      <c r="E421" s="171">
        <v>42580</v>
      </c>
      <c r="F421" s="169" t="s">
        <v>286</v>
      </c>
      <c r="G421" s="172">
        <v>74</v>
      </c>
      <c r="H421" s="173">
        <v>11</v>
      </c>
      <c r="I421" s="174">
        <v>14</v>
      </c>
      <c r="J421" s="175">
        <v>1</v>
      </c>
      <c r="K421" s="57"/>
      <c r="L421" s="177">
        <v>48</v>
      </c>
      <c r="M421" s="178">
        <v>35.135135135135137</v>
      </c>
      <c r="N421" s="170">
        <v>1</v>
      </c>
      <c r="O421" s="178">
        <v>36.486486486486484</v>
      </c>
    </row>
    <row r="422" spans="1:15" hidden="1">
      <c r="A422" s="184" t="s">
        <v>299</v>
      </c>
      <c r="B422" s="169" t="s">
        <v>285</v>
      </c>
      <c r="C422" s="170">
        <v>7</v>
      </c>
      <c r="D422" s="171">
        <v>42587</v>
      </c>
      <c r="E422" s="171">
        <v>42594</v>
      </c>
      <c r="F422" s="169" t="s">
        <v>286</v>
      </c>
      <c r="G422" s="172">
        <v>74</v>
      </c>
      <c r="H422" s="173">
        <v>6</v>
      </c>
      <c r="I422" s="174">
        <v>12</v>
      </c>
      <c r="J422" s="175">
        <v>0</v>
      </c>
      <c r="K422" s="176">
        <v>1</v>
      </c>
      <c r="L422" s="177">
        <v>56</v>
      </c>
      <c r="M422" s="178">
        <v>24.324324324324319</v>
      </c>
      <c r="N422" s="170">
        <v>1</v>
      </c>
      <c r="O422" s="178">
        <v>25.675675675675681</v>
      </c>
    </row>
    <row r="423" spans="1:15" hidden="1">
      <c r="A423" s="184" t="s">
        <v>300</v>
      </c>
      <c r="B423" s="169" t="s">
        <v>285</v>
      </c>
      <c r="C423" s="170">
        <v>7</v>
      </c>
      <c r="D423" s="171">
        <v>42594</v>
      </c>
      <c r="E423" s="171">
        <v>42601</v>
      </c>
      <c r="F423" s="169" t="s">
        <v>286</v>
      </c>
      <c r="G423" s="172">
        <v>74</v>
      </c>
      <c r="H423" s="173">
        <v>36</v>
      </c>
      <c r="I423" s="174">
        <v>11</v>
      </c>
      <c r="J423" s="175">
        <v>0</v>
      </c>
      <c r="K423" s="57"/>
      <c r="L423" s="177">
        <v>27</v>
      </c>
      <c r="M423" s="178">
        <v>63.513513513513516</v>
      </c>
      <c r="N423" s="170">
        <v>7</v>
      </c>
      <c r="O423" s="180">
        <v>72.972972972972968</v>
      </c>
    </row>
    <row r="424" spans="1:15" hidden="1">
      <c r="A424" s="169" t="s">
        <v>301</v>
      </c>
      <c r="B424" s="169" t="s">
        <v>285</v>
      </c>
      <c r="C424" s="170">
        <v>7</v>
      </c>
      <c r="D424" s="171">
        <v>42608</v>
      </c>
      <c r="E424" s="171">
        <v>42615</v>
      </c>
      <c r="F424" s="169" t="s">
        <v>286</v>
      </c>
      <c r="G424" s="172">
        <v>74</v>
      </c>
      <c r="H424" s="173">
        <v>15</v>
      </c>
      <c r="I424" s="174">
        <v>3</v>
      </c>
      <c r="J424" s="175">
        <v>0</v>
      </c>
      <c r="K424" s="57"/>
      <c r="L424" s="177">
        <v>56</v>
      </c>
      <c r="M424" s="178">
        <v>24.324324324324319</v>
      </c>
      <c r="N424" s="170">
        <v>0</v>
      </c>
      <c r="O424" s="178">
        <v>24.324324324324319</v>
      </c>
    </row>
    <row r="425" spans="1:15" hidden="1">
      <c r="A425" s="169" t="s">
        <v>302</v>
      </c>
      <c r="B425" s="169" t="s">
        <v>285</v>
      </c>
      <c r="C425" s="170">
        <v>7</v>
      </c>
      <c r="D425" s="171">
        <v>42615</v>
      </c>
      <c r="E425" s="171">
        <v>42622</v>
      </c>
      <c r="F425" s="169" t="s">
        <v>286</v>
      </c>
      <c r="G425" s="172">
        <v>74</v>
      </c>
      <c r="H425" s="173">
        <v>20</v>
      </c>
      <c r="I425" s="174">
        <v>13</v>
      </c>
      <c r="J425" s="175">
        <v>1</v>
      </c>
      <c r="K425" s="57"/>
      <c r="L425" s="177">
        <v>40</v>
      </c>
      <c r="M425" s="178">
        <v>45.945945945945951</v>
      </c>
      <c r="N425" s="170">
        <v>0</v>
      </c>
      <c r="O425" s="178">
        <v>45.945945945945951</v>
      </c>
    </row>
    <row r="426" spans="1:15" hidden="1">
      <c r="A426" s="169" t="s">
        <v>303</v>
      </c>
      <c r="B426" s="169" t="s">
        <v>285</v>
      </c>
      <c r="C426" s="170">
        <v>7</v>
      </c>
      <c r="D426" s="171">
        <v>42629</v>
      </c>
      <c r="E426" s="171">
        <v>42636</v>
      </c>
      <c r="F426" s="169" t="s">
        <v>286</v>
      </c>
      <c r="G426" s="172">
        <v>74</v>
      </c>
      <c r="H426" s="173">
        <v>20</v>
      </c>
      <c r="I426" s="174">
        <v>10</v>
      </c>
      <c r="J426" s="175">
        <v>6</v>
      </c>
      <c r="K426" s="176">
        <v>1</v>
      </c>
      <c r="L426" s="177">
        <v>38</v>
      </c>
      <c r="M426" s="178">
        <v>48.648648648648638</v>
      </c>
      <c r="N426" s="170">
        <v>18</v>
      </c>
      <c r="O426" s="180">
        <v>72.972972972972968</v>
      </c>
    </row>
    <row r="427" spans="1:15" hidden="1">
      <c r="A427" s="169" t="s">
        <v>304</v>
      </c>
      <c r="B427" s="169" t="s">
        <v>285</v>
      </c>
      <c r="C427" s="170">
        <v>7</v>
      </c>
      <c r="D427" s="171">
        <v>42643</v>
      </c>
      <c r="E427" s="171">
        <v>42650</v>
      </c>
      <c r="F427" s="169" t="s">
        <v>286</v>
      </c>
      <c r="G427" s="172">
        <v>74</v>
      </c>
      <c r="H427" s="173">
        <v>12</v>
      </c>
      <c r="I427" s="174">
        <v>7</v>
      </c>
      <c r="J427" s="175">
        <v>0</v>
      </c>
      <c r="K427" s="176">
        <v>2</v>
      </c>
      <c r="L427" s="177">
        <v>55</v>
      </c>
      <c r="M427" s="178">
        <v>25.675675675675681</v>
      </c>
      <c r="N427" s="170">
        <v>0</v>
      </c>
      <c r="O427" s="178">
        <v>25.675675675675681</v>
      </c>
    </row>
    <row r="428" spans="1:15" hidden="1">
      <c r="A428" s="169" t="s">
        <v>305</v>
      </c>
      <c r="B428" s="169" t="s">
        <v>285</v>
      </c>
      <c r="C428" s="170">
        <v>7</v>
      </c>
      <c r="D428" s="171">
        <v>42650</v>
      </c>
      <c r="E428" s="171">
        <v>42657</v>
      </c>
      <c r="F428" s="169" t="s">
        <v>286</v>
      </c>
      <c r="G428" s="172">
        <v>74</v>
      </c>
      <c r="H428" s="173">
        <v>4</v>
      </c>
      <c r="I428" s="174">
        <v>5</v>
      </c>
      <c r="J428" s="175">
        <v>0</v>
      </c>
      <c r="K428" s="57"/>
      <c r="L428" s="177">
        <v>65</v>
      </c>
      <c r="M428" s="183">
        <v>12.16216216216216</v>
      </c>
      <c r="N428" s="170">
        <v>0</v>
      </c>
      <c r="O428" s="183">
        <v>12.16216216216216</v>
      </c>
    </row>
    <row r="429" spans="1:15" hidden="1">
      <c r="A429" s="169" t="s">
        <v>306</v>
      </c>
      <c r="B429" s="169" t="s">
        <v>285</v>
      </c>
      <c r="C429" s="170">
        <v>7</v>
      </c>
      <c r="D429" s="171">
        <v>42657</v>
      </c>
      <c r="E429" s="171">
        <v>42664</v>
      </c>
      <c r="F429" s="169" t="s">
        <v>286</v>
      </c>
      <c r="G429" s="172">
        <v>74</v>
      </c>
      <c r="H429" s="173">
        <v>32</v>
      </c>
      <c r="I429" s="174">
        <v>1</v>
      </c>
      <c r="J429" s="175">
        <v>0</v>
      </c>
      <c r="K429" s="57"/>
      <c r="L429" s="177">
        <v>41</v>
      </c>
      <c r="M429" s="178">
        <v>44.594594594594604</v>
      </c>
      <c r="N429" s="170">
        <v>23</v>
      </c>
      <c r="O429" s="180">
        <v>75.675675675675677</v>
      </c>
    </row>
    <row r="430" spans="1:15" hidden="1">
      <c r="A430" s="184" t="s">
        <v>307</v>
      </c>
      <c r="B430" s="169" t="s">
        <v>285</v>
      </c>
      <c r="C430" s="170">
        <v>7</v>
      </c>
      <c r="D430" s="171">
        <v>42664</v>
      </c>
      <c r="E430" s="171">
        <v>42671</v>
      </c>
      <c r="F430" s="169" t="s">
        <v>286</v>
      </c>
      <c r="G430" s="172">
        <v>74</v>
      </c>
      <c r="H430" s="173">
        <v>36</v>
      </c>
      <c r="I430" s="174">
        <v>18</v>
      </c>
      <c r="J430" s="175">
        <v>1</v>
      </c>
      <c r="K430" s="176">
        <v>2</v>
      </c>
      <c r="L430" s="177">
        <v>19</v>
      </c>
      <c r="M430" s="180">
        <v>74.324324324324323</v>
      </c>
      <c r="N430" s="170">
        <v>21</v>
      </c>
      <c r="O430" s="181">
        <v>102.70270270270272</v>
      </c>
    </row>
    <row r="431" spans="1:15" hidden="1">
      <c r="A431" s="169" t="s">
        <v>308</v>
      </c>
      <c r="B431" s="169" t="s">
        <v>285</v>
      </c>
      <c r="C431" s="170">
        <v>7</v>
      </c>
      <c r="D431" s="171">
        <v>42671</v>
      </c>
      <c r="E431" s="171">
        <v>42678</v>
      </c>
      <c r="F431" s="169" t="s">
        <v>286</v>
      </c>
      <c r="G431" s="172">
        <v>74</v>
      </c>
      <c r="H431" s="173">
        <v>0</v>
      </c>
      <c r="I431" s="174">
        <v>0</v>
      </c>
      <c r="J431" s="175">
        <v>0</v>
      </c>
      <c r="K431" s="57"/>
      <c r="L431" s="177">
        <v>74</v>
      </c>
      <c r="M431" s="182">
        <v>0</v>
      </c>
      <c r="N431" s="170">
        <v>0</v>
      </c>
      <c r="O431" s="182">
        <v>0</v>
      </c>
    </row>
    <row r="432" spans="1:15" hidden="1">
      <c r="A432" s="184" t="s">
        <v>309</v>
      </c>
      <c r="B432" s="169" t="s">
        <v>285</v>
      </c>
      <c r="C432" s="170">
        <v>7</v>
      </c>
      <c r="D432" s="171">
        <v>42678</v>
      </c>
      <c r="E432" s="171">
        <v>42685</v>
      </c>
      <c r="F432" s="169" t="s">
        <v>286</v>
      </c>
      <c r="G432" s="172">
        <v>74</v>
      </c>
      <c r="H432" s="173">
        <v>25</v>
      </c>
      <c r="I432" s="174">
        <v>5</v>
      </c>
      <c r="J432" s="175">
        <v>0</v>
      </c>
      <c r="K432" s="57"/>
      <c r="L432" s="177">
        <v>44</v>
      </c>
      <c r="M432" s="178">
        <v>40.54054054054054</v>
      </c>
      <c r="N432" s="170">
        <v>0</v>
      </c>
      <c r="O432" s="178">
        <v>40.54054054054054</v>
      </c>
    </row>
    <row r="433" spans="1:15" hidden="1">
      <c r="A433" s="184" t="s">
        <v>310</v>
      </c>
      <c r="B433" s="169" t="s">
        <v>285</v>
      </c>
      <c r="C433" s="170">
        <v>7</v>
      </c>
      <c r="D433" s="171">
        <v>42685</v>
      </c>
      <c r="E433" s="171">
        <v>42692</v>
      </c>
      <c r="F433" s="169" t="s">
        <v>286</v>
      </c>
      <c r="G433" s="172">
        <v>74</v>
      </c>
      <c r="H433" s="173">
        <v>21</v>
      </c>
      <c r="I433" s="174">
        <v>3</v>
      </c>
      <c r="J433" s="175">
        <v>0</v>
      </c>
      <c r="K433" s="57"/>
      <c r="L433" s="177">
        <v>50</v>
      </c>
      <c r="M433" s="178">
        <v>32.432432432432435</v>
      </c>
      <c r="N433" s="170">
        <v>0</v>
      </c>
      <c r="O433" s="178">
        <v>32.432432432432435</v>
      </c>
    </row>
    <row r="434" spans="1:15" hidden="1">
      <c r="A434" s="184" t="s">
        <v>311</v>
      </c>
      <c r="B434" s="169" t="s">
        <v>285</v>
      </c>
      <c r="C434" s="170">
        <v>7</v>
      </c>
      <c r="D434" s="171">
        <v>42692</v>
      </c>
      <c r="E434" s="171">
        <v>42699</v>
      </c>
      <c r="F434" s="169" t="s">
        <v>286</v>
      </c>
      <c r="G434" s="172">
        <v>74</v>
      </c>
      <c r="H434" s="173">
        <v>0</v>
      </c>
      <c r="I434" s="174">
        <v>5</v>
      </c>
      <c r="J434" s="175">
        <v>0</v>
      </c>
      <c r="K434" s="57"/>
      <c r="L434" s="177">
        <v>69</v>
      </c>
      <c r="M434" s="182">
        <v>6.756756756756757</v>
      </c>
      <c r="N434" s="170">
        <v>0</v>
      </c>
      <c r="O434" s="182">
        <v>6.756756756756757</v>
      </c>
    </row>
    <row r="435" spans="1:15" hidden="1">
      <c r="A435" s="169" t="s">
        <v>428</v>
      </c>
      <c r="B435" s="169" t="s">
        <v>23</v>
      </c>
      <c r="C435" s="170">
        <v>7</v>
      </c>
      <c r="D435" s="171">
        <v>42730</v>
      </c>
      <c r="E435" s="171">
        <v>42737</v>
      </c>
      <c r="F435" s="169" t="s">
        <v>429</v>
      </c>
      <c r="G435" s="172">
        <v>82</v>
      </c>
      <c r="H435" s="173">
        <v>0</v>
      </c>
      <c r="I435" s="174">
        <v>0</v>
      </c>
      <c r="J435" s="175">
        <v>0</v>
      </c>
      <c r="K435" s="57"/>
      <c r="L435" s="177">
        <v>82</v>
      </c>
      <c r="M435" s="182">
        <v>0</v>
      </c>
      <c r="N435" s="57"/>
      <c r="O435" s="57"/>
    </row>
    <row r="436" spans="1:15" hidden="1">
      <c r="A436" s="169" t="s">
        <v>376</v>
      </c>
      <c r="B436" s="169" t="s">
        <v>52</v>
      </c>
      <c r="C436" s="170">
        <v>7</v>
      </c>
      <c r="D436" s="171">
        <v>42695</v>
      </c>
      <c r="E436" s="171">
        <v>42702</v>
      </c>
      <c r="F436" s="169" t="s">
        <v>50</v>
      </c>
      <c r="G436" s="172">
        <v>82</v>
      </c>
      <c r="H436" s="173">
        <v>0</v>
      </c>
      <c r="I436" s="174">
        <v>0</v>
      </c>
      <c r="J436" s="175">
        <v>0</v>
      </c>
      <c r="K436" s="57"/>
      <c r="L436" s="177">
        <v>82</v>
      </c>
      <c r="M436" s="182">
        <v>0</v>
      </c>
      <c r="N436" s="57"/>
      <c r="O436" s="57"/>
    </row>
    <row r="437" spans="1:15" hidden="1">
      <c r="A437" s="169" t="s">
        <v>51</v>
      </c>
      <c r="B437" s="169" t="s">
        <v>52</v>
      </c>
      <c r="C437" s="170">
        <v>7</v>
      </c>
      <c r="D437" s="171">
        <v>42702</v>
      </c>
      <c r="E437" s="171">
        <v>42709</v>
      </c>
      <c r="F437" s="169" t="s">
        <v>53</v>
      </c>
      <c r="G437" s="172">
        <v>82</v>
      </c>
      <c r="H437" s="173">
        <v>0</v>
      </c>
      <c r="I437" s="174">
        <v>1</v>
      </c>
      <c r="J437" s="175">
        <v>0</v>
      </c>
      <c r="K437" s="57"/>
      <c r="L437" s="177">
        <v>81</v>
      </c>
      <c r="M437" s="182">
        <v>1.2195121951219512</v>
      </c>
      <c r="N437" s="170">
        <v>0</v>
      </c>
      <c r="O437" s="182">
        <v>1.2195121951219512</v>
      </c>
    </row>
    <row r="438" spans="1:15" hidden="1">
      <c r="A438" s="169" t="s">
        <v>55</v>
      </c>
      <c r="B438" s="169" t="s">
        <v>52</v>
      </c>
      <c r="C438" s="170">
        <v>7</v>
      </c>
      <c r="D438" s="171">
        <v>42709</v>
      </c>
      <c r="E438" s="171">
        <v>42716</v>
      </c>
      <c r="F438" s="169" t="s">
        <v>50</v>
      </c>
      <c r="G438" s="172">
        <v>82</v>
      </c>
      <c r="H438" s="173">
        <v>15</v>
      </c>
      <c r="I438" s="174">
        <v>9</v>
      </c>
      <c r="J438" s="175">
        <v>0</v>
      </c>
      <c r="K438" s="57"/>
      <c r="L438" s="177">
        <v>58</v>
      </c>
      <c r="M438" s="178">
        <v>29.268292682926827</v>
      </c>
      <c r="N438" s="170">
        <v>0</v>
      </c>
      <c r="O438" s="178">
        <v>29.268292682926827</v>
      </c>
    </row>
    <row r="439" spans="1:15" hidden="1">
      <c r="A439" s="169" t="s">
        <v>57</v>
      </c>
      <c r="B439" s="169" t="s">
        <v>52</v>
      </c>
      <c r="C439" s="170">
        <v>7</v>
      </c>
      <c r="D439" s="171">
        <v>42716</v>
      </c>
      <c r="E439" s="171">
        <v>42723</v>
      </c>
      <c r="F439" s="169" t="s">
        <v>53</v>
      </c>
      <c r="G439" s="172">
        <v>82</v>
      </c>
      <c r="H439" s="173">
        <v>0</v>
      </c>
      <c r="I439" s="174">
        <v>1</v>
      </c>
      <c r="J439" s="175">
        <v>0</v>
      </c>
      <c r="K439" s="57"/>
      <c r="L439" s="177">
        <v>81</v>
      </c>
      <c r="M439" s="182">
        <v>1.2195121951219512</v>
      </c>
      <c r="N439" s="170">
        <v>0</v>
      </c>
      <c r="O439" s="182">
        <v>1.2195121951219512</v>
      </c>
    </row>
    <row r="440" spans="1:15" hidden="1">
      <c r="A440" s="169" t="s">
        <v>59</v>
      </c>
      <c r="B440" s="169" t="s">
        <v>52</v>
      </c>
      <c r="C440" s="170">
        <v>7</v>
      </c>
      <c r="D440" s="171">
        <v>42723</v>
      </c>
      <c r="E440" s="171">
        <v>42730</v>
      </c>
      <c r="F440" s="169" t="s">
        <v>50</v>
      </c>
      <c r="G440" s="172">
        <v>82</v>
      </c>
      <c r="H440" s="173">
        <v>0</v>
      </c>
      <c r="I440" s="174">
        <v>7</v>
      </c>
      <c r="J440" s="175">
        <v>0</v>
      </c>
      <c r="K440" s="57"/>
      <c r="L440" s="177">
        <v>75</v>
      </c>
      <c r="M440" s="182">
        <v>8.536585365853659</v>
      </c>
      <c r="N440" s="57"/>
      <c r="O440" s="57"/>
    </row>
    <row r="441" spans="1:15" hidden="1">
      <c r="A441" s="169" t="s">
        <v>202</v>
      </c>
      <c r="B441" s="169" t="s">
        <v>52</v>
      </c>
      <c r="C441" s="170">
        <v>7</v>
      </c>
      <c r="D441" s="171">
        <v>42730</v>
      </c>
      <c r="E441" s="171">
        <v>42737</v>
      </c>
      <c r="F441" s="169" t="s">
        <v>53</v>
      </c>
      <c r="G441" s="172">
        <v>82</v>
      </c>
      <c r="H441" s="173">
        <v>0</v>
      </c>
      <c r="I441" s="174">
        <v>0</v>
      </c>
      <c r="J441" s="175">
        <v>0</v>
      </c>
      <c r="K441" s="57"/>
      <c r="L441" s="177">
        <v>82</v>
      </c>
      <c r="M441" s="182">
        <v>0</v>
      </c>
      <c r="N441" s="57"/>
      <c r="O441" s="57"/>
    </row>
    <row r="442" spans="1:15" hidden="1">
      <c r="A442" s="169" t="s">
        <v>29</v>
      </c>
      <c r="B442" s="169" t="s">
        <v>30</v>
      </c>
      <c r="C442" s="170">
        <v>7</v>
      </c>
      <c r="D442" s="171">
        <v>42701</v>
      </c>
      <c r="E442" s="171">
        <v>42708</v>
      </c>
      <c r="F442" s="169" t="s">
        <v>24</v>
      </c>
      <c r="G442" s="172">
        <v>82</v>
      </c>
      <c r="H442" s="173">
        <v>0</v>
      </c>
      <c r="I442" s="174">
        <v>2</v>
      </c>
      <c r="J442" s="175">
        <v>1</v>
      </c>
      <c r="K442" s="57"/>
      <c r="L442" s="177">
        <v>79</v>
      </c>
      <c r="M442" s="182">
        <v>3.6585365853658534</v>
      </c>
      <c r="N442" s="170">
        <v>0</v>
      </c>
      <c r="O442" s="182">
        <v>3.6585365853658534</v>
      </c>
    </row>
    <row r="443" spans="1:15" hidden="1">
      <c r="A443" s="169" t="s">
        <v>35</v>
      </c>
      <c r="B443" s="169" t="s">
        <v>30</v>
      </c>
      <c r="C443" s="170">
        <v>7</v>
      </c>
      <c r="D443" s="171">
        <v>42708</v>
      </c>
      <c r="E443" s="171">
        <v>42715</v>
      </c>
      <c r="F443" s="169" t="s">
        <v>32</v>
      </c>
      <c r="G443" s="172">
        <v>82</v>
      </c>
      <c r="H443" s="173">
        <v>38</v>
      </c>
      <c r="I443" s="174">
        <v>6</v>
      </c>
      <c r="J443" s="175">
        <v>0</v>
      </c>
      <c r="K443" s="57"/>
      <c r="L443" s="177">
        <v>38</v>
      </c>
      <c r="M443" s="178">
        <v>53.658536585365852</v>
      </c>
      <c r="N443" s="170">
        <v>1</v>
      </c>
      <c r="O443" s="178">
        <v>54.878048780487809</v>
      </c>
    </row>
    <row r="444" spans="1:15" hidden="1">
      <c r="A444" s="169" t="s">
        <v>39</v>
      </c>
      <c r="B444" s="169" t="s">
        <v>30</v>
      </c>
      <c r="C444" s="170">
        <v>7</v>
      </c>
      <c r="D444" s="171">
        <v>42715</v>
      </c>
      <c r="E444" s="171">
        <v>42722</v>
      </c>
      <c r="F444" s="169" t="s">
        <v>24</v>
      </c>
      <c r="G444" s="172">
        <v>82</v>
      </c>
      <c r="H444" s="173">
        <v>0</v>
      </c>
      <c r="I444" s="174">
        <v>0</v>
      </c>
      <c r="J444" s="175">
        <v>0</v>
      </c>
      <c r="K444" s="57"/>
      <c r="L444" s="177">
        <v>82</v>
      </c>
      <c r="M444" s="182">
        <v>0</v>
      </c>
      <c r="N444" s="57"/>
      <c r="O444" s="57"/>
    </row>
    <row r="445" spans="1:15" hidden="1">
      <c r="A445" s="169" t="s">
        <v>43</v>
      </c>
      <c r="B445" s="169" t="s">
        <v>30</v>
      </c>
      <c r="C445" s="170">
        <v>7</v>
      </c>
      <c r="D445" s="171">
        <v>42722</v>
      </c>
      <c r="E445" s="171">
        <v>42729</v>
      </c>
      <c r="F445" s="169" t="s">
        <v>32</v>
      </c>
      <c r="G445" s="172">
        <v>82</v>
      </c>
      <c r="H445" s="173">
        <v>0</v>
      </c>
      <c r="I445" s="174">
        <v>1</v>
      </c>
      <c r="J445" s="175">
        <v>0</v>
      </c>
      <c r="K445" s="57"/>
      <c r="L445" s="177">
        <v>81</v>
      </c>
      <c r="M445" s="182">
        <v>1.2195121951219512</v>
      </c>
      <c r="N445" s="170">
        <v>0</v>
      </c>
      <c r="O445" s="182">
        <v>1.2195121951219512</v>
      </c>
    </row>
    <row r="446" spans="1:15" hidden="1">
      <c r="A446" s="169" t="s">
        <v>199</v>
      </c>
      <c r="B446" s="169" t="s">
        <v>30</v>
      </c>
      <c r="C446" s="170">
        <v>7</v>
      </c>
      <c r="D446" s="171">
        <v>42729</v>
      </c>
      <c r="E446" s="171">
        <v>42736</v>
      </c>
      <c r="F446" s="169" t="s">
        <v>47</v>
      </c>
      <c r="G446" s="172">
        <v>82</v>
      </c>
      <c r="H446" s="173">
        <v>0</v>
      </c>
      <c r="I446" s="174">
        <v>0</v>
      </c>
      <c r="J446" s="175">
        <v>0</v>
      </c>
      <c r="K446" s="57"/>
      <c r="L446" s="177">
        <v>82</v>
      </c>
      <c r="M446" s="182">
        <v>0</v>
      </c>
      <c r="N446" s="57"/>
      <c r="O446" s="57"/>
    </row>
    <row r="447" spans="1:15">
      <c r="A447" s="169" t="s">
        <v>42</v>
      </c>
      <c r="B447" s="169" t="s">
        <v>28</v>
      </c>
      <c r="C447" s="170">
        <v>7</v>
      </c>
      <c r="D447" s="171">
        <v>42720</v>
      </c>
      <c r="E447" s="171">
        <v>42727</v>
      </c>
      <c r="F447" s="169" t="s">
        <v>32</v>
      </c>
      <c r="G447" s="172">
        <v>79</v>
      </c>
      <c r="H447" s="173">
        <v>0</v>
      </c>
      <c r="I447" s="174">
        <v>4</v>
      </c>
      <c r="J447" s="175">
        <v>2</v>
      </c>
      <c r="K447" s="57"/>
      <c r="L447" s="177">
        <v>73</v>
      </c>
      <c r="M447" s="182">
        <v>7.5949367088607582</v>
      </c>
      <c r="N447" s="57"/>
      <c r="O447" s="57"/>
    </row>
    <row r="448" spans="1:15">
      <c r="A448" s="169" t="s">
        <v>46</v>
      </c>
      <c r="B448" s="169" t="s">
        <v>28</v>
      </c>
      <c r="C448" s="170">
        <v>7</v>
      </c>
      <c r="D448" s="171">
        <v>42727</v>
      </c>
      <c r="E448" s="171">
        <v>42734</v>
      </c>
      <c r="F448" s="169" t="s">
        <v>47</v>
      </c>
      <c r="G448" s="172">
        <v>79</v>
      </c>
      <c r="H448" s="173">
        <v>4</v>
      </c>
      <c r="I448" s="174">
        <v>2</v>
      </c>
      <c r="J448" s="175">
        <v>0</v>
      </c>
      <c r="K448" s="57"/>
      <c r="L448" s="177">
        <v>73</v>
      </c>
      <c r="M448" s="182">
        <v>7.5949367088607582</v>
      </c>
      <c r="N448" s="170">
        <v>0</v>
      </c>
      <c r="O448" s="182">
        <v>7.5949367088607582</v>
      </c>
    </row>
    <row r="449" spans="1:15" hidden="1">
      <c r="A449" s="185" t="s">
        <v>436</v>
      </c>
      <c r="B449" s="169" t="s">
        <v>437</v>
      </c>
      <c r="C449" s="170">
        <v>7</v>
      </c>
      <c r="D449" s="171">
        <v>42469</v>
      </c>
      <c r="E449" s="171">
        <v>42476</v>
      </c>
      <c r="F449" s="169" t="s">
        <v>431</v>
      </c>
      <c r="G449" s="172">
        <v>81</v>
      </c>
      <c r="H449" s="173">
        <v>79</v>
      </c>
      <c r="I449" s="174">
        <v>0</v>
      </c>
      <c r="J449" s="175">
        <v>0</v>
      </c>
      <c r="K449" s="57"/>
      <c r="L449" s="177">
        <v>2</v>
      </c>
      <c r="M449" s="181">
        <v>97.53086419753086</v>
      </c>
      <c r="N449" s="170">
        <v>0</v>
      </c>
      <c r="O449" s="181">
        <v>97.53086419753086</v>
      </c>
    </row>
    <row r="450" spans="1:15" hidden="1">
      <c r="A450" s="169" t="s">
        <v>441</v>
      </c>
      <c r="B450" s="169" t="s">
        <v>437</v>
      </c>
      <c r="C450" s="170">
        <v>7</v>
      </c>
      <c r="D450" s="171">
        <v>42476</v>
      </c>
      <c r="E450" s="171">
        <v>42483</v>
      </c>
      <c r="F450" s="169" t="s">
        <v>431</v>
      </c>
      <c r="G450" s="172">
        <v>81</v>
      </c>
      <c r="H450" s="173">
        <v>15</v>
      </c>
      <c r="I450" s="174">
        <v>13</v>
      </c>
      <c r="J450" s="175">
        <v>3</v>
      </c>
      <c r="K450" s="57"/>
      <c r="L450" s="177">
        <v>50</v>
      </c>
      <c r="M450" s="178">
        <v>38.271604938271608</v>
      </c>
      <c r="N450" s="170">
        <v>0</v>
      </c>
      <c r="O450" s="178">
        <v>38.271604938271608</v>
      </c>
    </row>
    <row r="451" spans="1:15" hidden="1">
      <c r="A451" s="169" t="s">
        <v>444</v>
      </c>
      <c r="B451" s="169" t="s">
        <v>26</v>
      </c>
      <c r="C451" s="170">
        <v>7</v>
      </c>
      <c r="D451" s="171">
        <v>42481</v>
      </c>
      <c r="E451" s="171">
        <v>42488</v>
      </c>
      <c r="F451" s="169" t="s">
        <v>431</v>
      </c>
      <c r="G451" s="172">
        <v>79</v>
      </c>
      <c r="H451" s="173">
        <v>38</v>
      </c>
      <c r="I451" s="174">
        <v>23</v>
      </c>
      <c r="J451" s="175">
        <v>8</v>
      </c>
      <c r="K451" s="176">
        <v>4</v>
      </c>
      <c r="L451" s="177">
        <v>10</v>
      </c>
      <c r="M451" s="179">
        <v>87.341772151898738</v>
      </c>
      <c r="N451" s="170">
        <v>2</v>
      </c>
      <c r="O451" s="179">
        <v>89.873417721519004</v>
      </c>
    </row>
    <row r="452" spans="1:15" hidden="1">
      <c r="A452" s="169" t="s">
        <v>447</v>
      </c>
      <c r="B452" s="169" t="s">
        <v>26</v>
      </c>
      <c r="C452" s="170">
        <v>7</v>
      </c>
      <c r="D452" s="171">
        <v>42488</v>
      </c>
      <c r="E452" s="171">
        <v>42495</v>
      </c>
      <c r="F452" s="169" t="s">
        <v>431</v>
      </c>
      <c r="G452" s="172">
        <v>79</v>
      </c>
      <c r="H452" s="173">
        <v>25</v>
      </c>
      <c r="I452" s="174">
        <v>26</v>
      </c>
      <c r="J452" s="175">
        <v>7</v>
      </c>
      <c r="K452" s="176">
        <v>2</v>
      </c>
      <c r="L452" s="177">
        <v>21</v>
      </c>
      <c r="M452" s="180">
        <v>73.417721518987335</v>
      </c>
      <c r="N452" s="170">
        <v>4</v>
      </c>
      <c r="O452" s="180">
        <v>78.481012658227854</v>
      </c>
    </row>
    <row r="453" spans="1:15" hidden="1">
      <c r="A453" s="169" t="s">
        <v>449</v>
      </c>
      <c r="B453" s="169" t="s">
        <v>26</v>
      </c>
      <c r="C453" s="170">
        <v>7</v>
      </c>
      <c r="D453" s="171">
        <v>42495</v>
      </c>
      <c r="E453" s="171">
        <v>42502</v>
      </c>
      <c r="F453" s="169" t="s">
        <v>431</v>
      </c>
      <c r="G453" s="172">
        <v>79</v>
      </c>
      <c r="H453" s="173">
        <v>8</v>
      </c>
      <c r="I453" s="174">
        <v>22</v>
      </c>
      <c r="J453" s="175">
        <v>11</v>
      </c>
      <c r="K453" s="57"/>
      <c r="L453" s="177">
        <v>38</v>
      </c>
      <c r="M453" s="178">
        <v>51.898734177215189</v>
      </c>
      <c r="N453" s="170">
        <v>0</v>
      </c>
      <c r="O453" s="178">
        <v>51.898734177215189</v>
      </c>
    </row>
    <row r="454" spans="1:15" hidden="1">
      <c r="A454" s="169" t="s">
        <v>450</v>
      </c>
      <c r="B454" s="169" t="s">
        <v>10</v>
      </c>
      <c r="C454" s="170">
        <v>14</v>
      </c>
      <c r="D454" s="171">
        <v>42495</v>
      </c>
      <c r="E454" s="171">
        <v>42509</v>
      </c>
      <c r="F454" s="169" t="s">
        <v>617</v>
      </c>
      <c r="G454" s="172">
        <v>0</v>
      </c>
      <c r="H454" s="173">
        <v>0</v>
      </c>
      <c r="I454" s="174">
        <v>1</v>
      </c>
      <c r="J454" s="175">
        <v>0</v>
      </c>
      <c r="K454" s="57"/>
      <c r="L454" s="177">
        <v>0</v>
      </c>
      <c r="M454" s="182">
        <v>0</v>
      </c>
      <c r="N454" s="57"/>
      <c r="O454" s="182">
        <v>0</v>
      </c>
    </row>
    <row r="455" spans="1:15" hidden="1">
      <c r="A455" s="169" t="s">
        <v>452</v>
      </c>
      <c r="B455" s="169" t="s">
        <v>10</v>
      </c>
      <c r="C455" s="170">
        <v>14</v>
      </c>
      <c r="D455" s="171">
        <v>42523</v>
      </c>
      <c r="E455" s="171">
        <v>42537</v>
      </c>
      <c r="F455" s="169" t="s">
        <v>617</v>
      </c>
      <c r="G455" s="172">
        <v>0</v>
      </c>
      <c r="H455" s="173">
        <v>0</v>
      </c>
      <c r="I455" s="174">
        <v>4</v>
      </c>
      <c r="J455" s="175">
        <v>0</v>
      </c>
      <c r="K455" s="57"/>
      <c r="L455" s="177">
        <v>0</v>
      </c>
      <c r="M455" s="182">
        <v>0</v>
      </c>
      <c r="N455" s="57"/>
      <c r="O455" s="182">
        <v>0</v>
      </c>
    </row>
    <row r="456" spans="1:15" hidden="1">
      <c r="A456" s="184" t="s">
        <v>454</v>
      </c>
      <c r="B456" s="169" t="s">
        <v>10</v>
      </c>
      <c r="C456" s="170">
        <v>14</v>
      </c>
      <c r="D456" s="171">
        <v>42551</v>
      </c>
      <c r="E456" s="171">
        <v>42565</v>
      </c>
      <c r="F456" s="169" t="s">
        <v>617</v>
      </c>
      <c r="G456" s="172">
        <v>0</v>
      </c>
      <c r="H456" s="173">
        <v>0</v>
      </c>
      <c r="I456" s="174">
        <v>0</v>
      </c>
      <c r="J456" s="175">
        <v>0</v>
      </c>
      <c r="K456" s="57"/>
      <c r="L456" s="177">
        <v>0</v>
      </c>
      <c r="M456" s="182">
        <v>0</v>
      </c>
      <c r="N456" s="57"/>
      <c r="O456" s="182">
        <v>0</v>
      </c>
    </row>
    <row r="457" spans="1:15" hidden="1">
      <c r="A457" s="184" t="s">
        <v>456</v>
      </c>
      <c r="B457" s="169" t="s">
        <v>10</v>
      </c>
      <c r="C457" s="170">
        <v>14</v>
      </c>
      <c r="D457" s="171">
        <v>42579</v>
      </c>
      <c r="E457" s="171">
        <v>42593</v>
      </c>
      <c r="F457" s="169" t="s">
        <v>617</v>
      </c>
      <c r="G457" s="172">
        <v>0</v>
      </c>
      <c r="H457" s="173">
        <v>0</v>
      </c>
      <c r="I457" s="174">
        <v>0</v>
      </c>
      <c r="J457" s="175">
        <v>0</v>
      </c>
      <c r="K457" s="57"/>
      <c r="L457" s="177">
        <v>0</v>
      </c>
      <c r="M457" s="182">
        <v>0</v>
      </c>
      <c r="N457" s="57"/>
      <c r="O457" s="182">
        <v>0</v>
      </c>
    </row>
    <row r="458" spans="1:15" hidden="1">
      <c r="A458" s="169" t="s">
        <v>458</v>
      </c>
      <c r="B458" s="169" t="s">
        <v>10</v>
      </c>
      <c r="C458" s="170">
        <v>14</v>
      </c>
      <c r="D458" s="171">
        <v>42607</v>
      </c>
      <c r="E458" s="171">
        <v>42621</v>
      </c>
      <c r="F458" s="169" t="s">
        <v>617</v>
      </c>
      <c r="G458" s="172">
        <v>0</v>
      </c>
      <c r="H458" s="173">
        <v>0</v>
      </c>
      <c r="I458" s="174">
        <v>1</v>
      </c>
      <c r="J458" s="175">
        <v>0</v>
      </c>
      <c r="K458" s="57"/>
      <c r="L458" s="177">
        <v>0</v>
      </c>
      <c r="M458" s="182">
        <v>0</v>
      </c>
      <c r="N458" s="57"/>
      <c r="O458" s="182">
        <v>0</v>
      </c>
    </row>
    <row r="459" spans="1:15" hidden="1">
      <c r="A459" s="169" t="s">
        <v>460</v>
      </c>
      <c r="B459" s="169" t="s">
        <v>10</v>
      </c>
      <c r="C459" s="170">
        <v>14</v>
      </c>
      <c r="D459" s="171">
        <v>42635</v>
      </c>
      <c r="E459" s="171">
        <v>42649</v>
      </c>
      <c r="F459" s="169" t="s">
        <v>617</v>
      </c>
      <c r="G459" s="172">
        <v>0</v>
      </c>
      <c r="H459" s="173">
        <v>0</v>
      </c>
      <c r="I459" s="174">
        <v>0</v>
      </c>
      <c r="J459" s="175">
        <v>0</v>
      </c>
      <c r="K459" s="57"/>
      <c r="L459" s="177">
        <v>0</v>
      </c>
      <c r="M459" s="182">
        <v>0</v>
      </c>
      <c r="N459" s="57"/>
      <c r="O459" s="182">
        <v>0</v>
      </c>
    </row>
    <row r="460" spans="1:15" hidden="1">
      <c r="A460" s="169" t="s">
        <v>451</v>
      </c>
      <c r="B460" s="169" t="s">
        <v>10</v>
      </c>
      <c r="C460" s="170">
        <v>14</v>
      </c>
      <c r="D460" s="171">
        <v>42509</v>
      </c>
      <c r="E460" s="171">
        <v>42523</v>
      </c>
      <c r="F460" s="169" t="s">
        <v>618</v>
      </c>
      <c r="G460" s="172">
        <v>0</v>
      </c>
      <c r="H460" s="173">
        <v>0</v>
      </c>
      <c r="I460" s="174">
        <v>0</v>
      </c>
      <c r="J460" s="175">
        <v>0</v>
      </c>
      <c r="K460" s="57"/>
      <c r="L460" s="177">
        <v>0</v>
      </c>
      <c r="M460" s="182">
        <v>0</v>
      </c>
      <c r="N460" s="57"/>
      <c r="O460" s="182">
        <v>0</v>
      </c>
    </row>
    <row r="461" spans="1:15" hidden="1">
      <c r="A461" s="169" t="s">
        <v>453</v>
      </c>
      <c r="B461" s="169" t="s">
        <v>10</v>
      </c>
      <c r="C461" s="170">
        <v>14</v>
      </c>
      <c r="D461" s="171">
        <v>42537</v>
      </c>
      <c r="E461" s="171">
        <v>42551</v>
      </c>
      <c r="F461" s="169" t="s">
        <v>618</v>
      </c>
      <c r="G461" s="172">
        <v>0</v>
      </c>
      <c r="H461" s="173">
        <v>0</v>
      </c>
      <c r="I461" s="174">
        <v>7</v>
      </c>
      <c r="J461" s="175">
        <v>0</v>
      </c>
      <c r="K461" s="176">
        <v>4</v>
      </c>
      <c r="L461" s="177">
        <v>0</v>
      </c>
      <c r="M461" s="182">
        <v>0</v>
      </c>
      <c r="N461" s="57"/>
      <c r="O461" s="182">
        <v>0</v>
      </c>
    </row>
    <row r="462" spans="1:15" hidden="1">
      <c r="A462" s="169" t="s">
        <v>455</v>
      </c>
      <c r="B462" s="169" t="s">
        <v>10</v>
      </c>
      <c r="C462" s="170">
        <v>14</v>
      </c>
      <c r="D462" s="171">
        <v>42565</v>
      </c>
      <c r="E462" s="171">
        <v>42579</v>
      </c>
      <c r="F462" s="169" t="s">
        <v>618</v>
      </c>
      <c r="G462" s="172">
        <v>0</v>
      </c>
      <c r="H462" s="173">
        <v>0</v>
      </c>
      <c r="I462" s="174">
        <v>3</v>
      </c>
      <c r="J462" s="175">
        <v>0</v>
      </c>
      <c r="K462" s="57"/>
      <c r="L462" s="177">
        <v>0</v>
      </c>
      <c r="M462" s="182">
        <v>0</v>
      </c>
      <c r="N462" s="57"/>
      <c r="O462" s="182">
        <v>0</v>
      </c>
    </row>
    <row r="463" spans="1:15" hidden="1">
      <c r="A463" s="169" t="s">
        <v>457</v>
      </c>
      <c r="B463" s="169" t="s">
        <v>10</v>
      </c>
      <c r="C463" s="170">
        <v>14</v>
      </c>
      <c r="D463" s="171">
        <v>42593</v>
      </c>
      <c r="E463" s="171">
        <v>42607</v>
      </c>
      <c r="F463" s="169" t="s">
        <v>618</v>
      </c>
      <c r="G463" s="172">
        <v>0</v>
      </c>
      <c r="H463" s="173">
        <v>0</v>
      </c>
      <c r="I463" s="174">
        <v>0</v>
      </c>
      <c r="J463" s="175">
        <v>0</v>
      </c>
      <c r="K463" s="57"/>
      <c r="L463" s="177">
        <v>0</v>
      </c>
      <c r="M463" s="182">
        <v>0</v>
      </c>
      <c r="N463" s="170">
        <v>0</v>
      </c>
      <c r="O463" s="182">
        <v>0</v>
      </c>
    </row>
    <row r="464" spans="1:15" hidden="1">
      <c r="A464" s="169" t="s">
        <v>459</v>
      </c>
      <c r="B464" s="169" t="s">
        <v>10</v>
      </c>
      <c r="C464" s="170">
        <v>14</v>
      </c>
      <c r="D464" s="171">
        <v>42621</v>
      </c>
      <c r="E464" s="171">
        <v>42635</v>
      </c>
      <c r="F464" s="169" t="s">
        <v>618</v>
      </c>
      <c r="G464" s="172">
        <v>0</v>
      </c>
      <c r="H464" s="173">
        <v>0</v>
      </c>
      <c r="I464" s="174">
        <v>0</v>
      </c>
      <c r="J464" s="175">
        <v>0</v>
      </c>
      <c r="K464" s="57"/>
      <c r="L464" s="177">
        <v>0</v>
      </c>
      <c r="M464" s="182">
        <v>0</v>
      </c>
      <c r="N464" s="57"/>
      <c r="O464" s="182">
        <v>0</v>
      </c>
    </row>
    <row r="465" spans="1:15" hidden="1">
      <c r="A465" s="169" t="s">
        <v>461</v>
      </c>
      <c r="B465" s="169" t="s">
        <v>10</v>
      </c>
      <c r="C465" s="170">
        <v>14</v>
      </c>
      <c r="D465" s="171">
        <v>42649</v>
      </c>
      <c r="E465" s="171">
        <v>42663</v>
      </c>
      <c r="F465" s="169" t="s">
        <v>618</v>
      </c>
      <c r="G465" s="172">
        <v>0</v>
      </c>
      <c r="H465" s="173">
        <v>0</v>
      </c>
      <c r="I465" s="174">
        <v>6</v>
      </c>
      <c r="J465" s="175">
        <v>0</v>
      </c>
      <c r="K465" s="57"/>
      <c r="L465" s="177">
        <v>0</v>
      </c>
      <c r="M465" s="182">
        <v>0</v>
      </c>
      <c r="N465" s="57"/>
      <c r="O465" s="182">
        <v>0</v>
      </c>
    </row>
    <row r="466" spans="1:15" hidden="1">
      <c r="A466" s="185" t="s">
        <v>619</v>
      </c>
      <c r="B466" s="169" t="s">
        <v>23</v>
      </c>
      <c r="C466" s="170">
        <v>4</v>
      </c>
      <c r="D466" s="171">
        <v>42449</v>
      </c>
      <c r="E466" s="171">
        <v>42453</v>
      </c>
      <c r="F466" s="169" t="s">
        <v>620</v>
      </c>
      <c r="G466" s="172">
        <v>82</v>
      </c>
      <c r="H466" s="173">
        <v>82</v>
      </c>
      <c r="I466" s="174">
        <v>0</v>
      </c>
      <c r="J466" s="175">
        <v>0</v>
      </c>
      <c r="K466" s="57"/>
      <c r="L466" s="177">
        <v>0</v>
      </c>
      <c r="M466" s="181">
        <v>100</v>
      </c>
      <c r="N466" s="170">
        <v>0</v>
      </c>
      <c r="O466" s="181">
        <v>100</v>
      </c>
    </row>
    <row r="467" spans="1:15" hidden="1">
      <c r="A467" s="169" t="s">
        <v>621</v>
      </c>
      <c r="B467" s="169" t="s">
        <v>463</v>
      </c>
      <c r="C467" s="170">
        <v>7</v>
      </c>
      <c r="D467" s="171">
        <v>42590</v>
      </c>
      <c r="E467" s="171">
        <v>42597</v>
      </c>
      <c r="F467" s="169" t="s">
        <v>712</v>
      </c>
      <c r="G467" s="172">
        <v>62</v>
      </c>
      <c r="H467" s="173">
        <v>0</v>
      </c>
      <c r="I467" s="174">
        <v>2</v>
      </c>
      <c r="J467" s="175">
        <v>0</v>
      </c>
      <c r="K467" s="57"/>
      <c r="L467" s="177">
        <v>60</v>
      </c>
      <c r="M467" s="182">
        <v>3.225806451612903</v>
      </c>
      <c r="N467" s="57"/>
      <c r="O467" s="57"/>
    </row>
    <row r="468" spans="1:15" hidden="1">
      <c r="A468" s="185" t="s">
        <v>622</v>
      </c>
      <c r="B468" s="169" t="s">
        <v>463</v>
      </c>
      <c r="C468" s="170">
        <v>7</v>
      </c>
      <c r="D468" s="171">
        <v>42604</v>
      </c>
      <c r="E468" s="171">
        <v>42611</v>
      </c>
      <c r="F468" s="169" t="s">
        <v>712</v>
      </c>
      <c r="G468" s="172">
        <v>62</v>
      </c>
      <c r="H468" s="173">
        <v>62</v>
      </c>
      <c r="I468" s="174">
        <v>0</v>
      </c>
      <c r="J468" s="175">
        <v>0</v>
      </c>
      <c r="K468" s="57"/>
      <c r="L468" s="177">
        <v>0</v>
      </c>
      <c r="M468" s="181">
        <v>100</v>
      </c>
      <c r="N468" s="170">
        <v>0</v>
      </c>
      <c r="O468" s="181">
        <v>100</v>
      </c>
    </row>
    <row r="469" spans="1:15" hidden="1">
      <c r="A469" s="169" t="s">
        <v>623</v>
      </c>
      <c r="B469" s="169" t="s">
        <v>463</v>
      </c>
      <c r="C469" s="170">
        <v>7</v>
      </c>
      <c r="D469" s="171">
        <v>42618</v>
      </c>
      <c r="E469" s="171">
        <v>42625</v>
      </c>
      <c r="F469" s="169" t="s">
        <v>712</v>
      </c>
      <c r="G469" s="172">
        <v>62</v>
      </c>
      <c r="H469" s="173">
        <v>0</v>
      </c>
      <c r="I469" s="174">
        <v>2</v>
      </c>
      <c r="J469" s="175">
        <v>0</v>
      </c>
      <c r="K469" s="57"/>
      <c r="L469" s="177">
        <v>60</v>
      </c>
      <c r="M469" s="182">
        <v>3.225806451612903</v>
      </c>
      <c r="N469" s="170">
        <v>0</v>
      </c>
      <c r="O469" s="182">
        <v>3.225806451612903</v>
      </c>
    </row>
    <row r="470" spans="1:15" hidden="1">
      <c r="A470" s="169" t="s">
        <v>624</v>
      </c>
      <c r="B470" s="169" t="s">
        <v>463</v>
      </c>
      <c r="C470" s="170">
        <v>7</v>
      </c>
      <c r="D470" s="171">
        <v>42632</v>
      </c>
      <c r="E470" s="171">
        <v>42639</v>
      </c>
      <c r="F470" s="169" t="s">
        <v>712</v>
      </c>
      <c r="G470" s="172">
        <v>62</v>
      </c>
      <c r="H470" s="173">
        <v>0</v>
      </c>
      <c r="I470" s="174">
        <v>0</v>
      </c>
      <c r="J470" s="175">
        <v>0</v>
      </c>
      <c r="K470" s="57"/>
      <c r="L470" s="177">
        <v>62</v>
      </c>
      <c r="M470" s="182">
        <v>0</v>
      </c>
      <c r="N470" s="57"/>
      <c r="O470" s="57"/>
    </row>
    <row r="471" spans="1:15" hidden="1">
      <c r="A471" s="169" t="s">
        <v>625</v>
      </c>
      <c r="B471" s="169" t="s">
        <v>463</v>
      </c>
      <c r="C471" s="170">
        <v>7</v>
      </c>
      <c r="D471" s="171">
        <v>42646</v>
      </c>
      <c r="E471" s="171">
        <v>42653</v>
      </c>
      <c r="F471" s="169" t="s">
        <v>712</v>
      </c>
      <c r="G471" s="172">
        <v>62</v>
      </c>
      <c r="H471" s="173">
        <v>0</v>
      </c>
      <c r="I471" s="174">
        <v>0</v>
      </c>
      <c r="J471" s="175">
        <v>0</v>
      </c>
      <c r="K471" s="57"/>
      <c r="L471" s="177">
        <v>62</v>
      </c>
      <c r="M471" s="182">
        <v>0</v>
      </c>
      <c r="N471" s="57"/>
      <c r="O471" s="57"/>
    </row>
    <row r="472" spans="1:15" hidden="1">
      <c r="A472" s="169" t="s">
        <v>626</v>
      </c>
      <c r="B472" s="169" t="s">
        <v>463</v>
      </c>
      <c r="C472" s="170">
        <v>7</v>
      </c>
      <c r="D472" s="171">
        <v>42660</v>
      </c>
      <c r="E472" s="171">
        <v>42667</v>
      </c>
      <c r="F472" s="169" t="s">
        <v>712</v>
      </c>
      <c r="G472" s="172">
        <v>62</v>
      </c>
      <c r="H472" s="173">
        <v>0</v>
      </c>
      <c r="I472" s="174">
        <v>0</v>
      </c>
      <c r="J472" s="175">
        <v>0</v>
      </c>
      <c r="K472" s="57"/>
      <c r="L472" s="177">
        <v>62</v>
      </c>
      <c r="M472" s="182">
        <v>0</v>
      </c>
      <c r="N472" s="170">
        <v>0</v>
      </c>
      <c r="O472" s="182">
        <v>0</v>
      </c>
    </row>
    <row r="473" spans="1:15" hidden="1">
      <c r="A473" s="169" t="s">
        <v>627</v>
      </c>
      <c r="B473" s="169" t="s">
        <v>463</v>
      </c>
      <c r="C473" s="170">
        <v>7</v>
      </c>
      <c r="D473" s="171">
        <v>42674</v>
      </c>
      <c r="E473" s="171">
        <v>42681</v>
      </c>
      <c r="F473" s="169" t="s">
        <v>712</v>
      </c>
      <c r="G473" s="172">
        <v>62</v>
      </c>
      <c r="H473" s="173">
        <v>2</v>
      </c>
      <c r="I473" s="174">
        <v>3</v>
      </c>
      <c r="J473" s="175">
        <v>0</v>
      </c>
      <c r="K473" s="57"/>
      <c r="L473" s="177">
        <v>57</v>
      </c>
      <c r="M473" s="182">
        <v>8.064516129032258</v>
      </c>
      <c r="N473" s="170">
        <v>0</v>
      </c>
      <c r="O473" s="182">
        <v>8.064516129032258</v>
      </c>
    </row>
    <row r="474" spans="1:15" hidden="1">
      <c r="A474" s="169" t="s">
        <v>628</v>
      </c>
      <c r="B474" s="169" t="s">
        <v>463</v>
      </c>
      <c r="C474" s="170">
        <v>7</v>
      </c>
      <c r="D474" s="171">
        <v>42688</v>
      </c>
      <c r="E474" s="171">
        <v>42695</v>
      </c>
      <c r="F474" s="169" t="s">
        <v>712</v>
      </c>
      <c r="G474" s="172">
        <v>62</v>
      </c>
      <c r="H474" s="173">
        <v>0</v>
      </c>
      <c r="I474" s="174">
        <v>5</v>
      </c>
      <c r="J474" s="175">
        <v>0</v>
      </c>
      <c r="K474" s="57"/>
      <c r="L474" s="177">
        <v>57</v>
      </c>
      <c r="M474" s="182">
        <v>8.064516129032258</v>
      </c>
      <c r="N474" s="57"/>
      <c r="O474" s="57"/>
    </row>
    <row r="475" spans="1:15" hidden="1">
      <c r="A475" s="169" t="s">
        <v>629</v>
      </c>
      <c r="B475" s="169" t="s">
        <v>463</v>
      </c>
      <c r="C475" s="170">
        <v>7</v>
      </c>
      <c r="D475" s="171">
        <v>42702</v>
      </c>
      <c r="E475" s="171">
        <v>42709</v>
      </c>
      <c r="F475" s="169" t="s">
        <v>712</v>
      </c>
      <c r="G475" s="172">
        <v>62</v>
      </c>
      <c r="H475" s="173">
        <v>0</v>
      </c>
      <c r="I475" s="174">
        <v>0</v>
      </c>
      <c r="J475" s="175">
        <v>0</v>
      </c>
      <c r="K475" s="57"/>
      <c r="L475" s="177">
        <v>62</v>
      </c>
      <c r="M475" s="182">
        <v>0</v>
      </c>
      <c r="N475" s="170">
        <v>0</v>
      </c>
      <c r="O475" s="182">
        <v>0</v>
      </c>
    </row>
    <row r="476" spans="1:15" hidden="1">
      <c r="A476" s="169" t="s">
        <v>630</v>
      </c>
      <c r="B476" s="169" t="s">
        <v>463</v>
      </c>
      <c r="C476" s="170">
        <v>7</v>
      </c>
      <c r="D476" s="171">
        <v>42716</v>
      </c>
      <c r="E476" s="171">
        <v>42723</v>
      </c>
      <c r="F476" s="169" t="s">
        <v>712</v>
      </c>
      <c r="G476" s="172">
        <v>62</v>
      </c>
      <c r="H476" s="173">
        <v>0</v>
      </c>
      <c r="I476" s="174">
        <v>0</v>
      </c>
      <c r="J476" s="175">
        <v>0</v>
      </c>
      <c r="K476" s="57"/>
      <c r="L476" s="177">
        <v>62</v>
      </c>
      <c r="M476" s="182">
        <v>0</v>
      </c>
      <c r="N476" s="57"/>
      <c r="O476" s="57"/>
    </row>
    <row r="477" spans="1:15" hidden="1">
      <c r="A477" s="169" t="s">
        <v>631</v>
      </c>
      <c r="B477" s="169" t="s">
        <v>463</v>
      </c>
      <c r="C477" s="170">
        <v>7</v>
      </c>
      <c r="D477" s="171">
        <v>42730</v>
      </c>
      <c r="E477" s="171">
        <v>42737</v>
      </c>
      <c r="F477" s="169" t="s">
        <v>712</v>
      </c>
      <c r="G477" s="172">
        <v>62</v>
      </c>
      <c r="H477" s="173">
        <v>0</v>
      </c>
      <c r="I477" s="174">
        <v>2</v>
      </c>
      <c r="J477" s="175">
        <v>0</v>
      </c>
      <c r="K477" s="57"/>
      <c r="L477" s="177">
        <v>60</v>
      </c>
      <c r="M477" s="182">
        <v>3.225806451612903</v>
      </c>
      <c r="N477" s="57"/>
      <c r="O477" s="57"/>
    </row>
    <row r="478" spans="1:15" hidden="1">
      <c r="A478" s="169" t="s">
        <v>462</v>
      </c>
      <c r="B478" s="169" t="s">
        <v>463</v>
      </c>
      <c r="C478" s="170">
        <v>7</v>
      </c>
      <c r="D478" s="171">
        <v>42373</v>
      </c>
      <c r="E478" s="171">
        <v>42380</v>
      </c>
      <c r="F478" s="169" t="s">
        <v>464</v>
      </c>
      <c r="G478" s="172">
        <v>62</v>
      </c>
      <c r="H478" s="173">
        <v>4</v>
      </c>
      <c r="I478" s="174">
        <v>57</v>
      </c>
      <c r="J478" s="175">
        <v>0</v>
      </c>
      <c r="K478" s="176">
        <v>1</v>
      </c>
      <c r="L478" s="177">
        <v>1</v>
      </c>
      <c r="M478" s="181">
        <v>98.387096774193566</v>
      </c>
      <c r="N478" s="170">
        <v>0</v>
      </c>
      <c r="O478" s="181">
        <v>98.387096774193566</v>
      </c>
    </row>
    <row r="479" spans="1:15" hidden="1">
      <c r="A479" s="169" t="s">
        <v>467</v>
      </c>
      <c r="B479" s="169" t="s">
        <v>463</v>
      </c>
      <c r="C479" s="170">
        <v>7</v>
      </c>
      <c r="D479" s="171">
        <v>42387</v>
      </c>
      <c r="E479" s="171">
        <v>42394</v>
      </c>
      <c r="F479" s="169" t="s">
        <v>464</v>
      </c>
      <c r="G479" s="172">
        <v>62</v>
      </c>
      <c r="H479" s="173">
        <v>0</v>
      </c>
      <c r="I479" s="174">
        <v>46</v>
      </c>
      <c r="J479" s="175">
        <v>2</v>
      </c>
      <c r="K479" s="176">
        <v>3</v>
      </c>
      <c r="L479" s="177">
        <v>14</v>
      </c>
      <c r="M479" s="180">
        <v>77.419354838709694</v>
      </c>
      <c r="N479" s="170">
        <v>0</v>
      </c>
      <c r="O479" s="180">
        <v>77.419354838709694</v>
      </c>
    </row>
    <row r="480" spans="1:15" hidden="1">
      <c r="A480" s="169" t="s">
        <v>505</v>
      </c>
      <c r="B480" s="169" t="s">
        <v>463</v>
      </c>
      <c r="C480" s="170">
        <v>7</v>
      </c>
      <c r="D480" s="171">
        <v>42401</v>
      </c>
      <c r="E480" s="171">
        <v>42408</v>
      </c>
      <c r="F480" s="169" t="s">
        <v>464</v>
      </c>
      <c r="G480" s="172">
        <v>62</v>
      </c>
      <c r="H480" s="173">
        <v>12</v>
      </c>
      <c r="I480" s="174">
        <v>42</v>
      </c>
      <c r="J480" s="175">
        <v>4</v>
      </c>
      <c r="K480" s="57"/>
      <c r="L480" s="177">
        <v>4</v>
      </c>
      <c r="M480" s="181">
        <v>93.548387096774192</v>
      </c>
      <c r="N480" s="170">
        <v>0</v>
      </c>
      <c r="O480" s="181">
        <v>93.548387096774192</v>
      </c>
    </row>
    <row r="481" spans="1:15" hidden="1">
      <c r="A481" s="169" t="s">
        <v>470</v>
      </c>
      <c r="B481" s="169" t="s">
        <v>463</v>
      </c>
      <c r="C481" s="170">
        <v>7</v>
      </c>
      <c r="D481" s="171">
        <v>42415</v>
      </c>
      <c r="E481" s="171">
        <v>42422</v>
      </c>
      <c r="F481" s="169" t="s">
        <v>464</v>
      </c>
      <c r="G481" s="172">
        <v>62</v>
      </c>
      <c r="H481" s="173">
        <v>16</v>
      </c>
      <c r="I481" s="174">
        <v>37</v>
      </c>
      <c r="J481" s="175">
        <v>0</v>
      </c>
      <c r="K481" s="176">
        <v>4</v>
      </c>
      <c r="L481" s="177">
        <v>9</v>
      </c>
      <c r="M481" s="179">
        <v>85.483870967741936</v>
      </c>
      <c r="N481" s="170">
        <v>4</v>
      </c>
      <c r="O481" s="181">
        <v>91.935483870967744</v>
      </c>
    </row>
    <row r="482" spans="1:15" hidden="1">
      <c r="A482" s="169" t="s">
        <v>472</v>
      </c>
      <c r="B482" s="169" t="s">
        <v>463</v>
      </c>
      <c r="C482" s="170">
        <v>7</v>
      </c>
      <c r="D482" s="171">
        <v>42429</v>
      </c>
      <c r="E482" s="171">
        <v>42436</v>
      </c>
      <c r="F482" s="169" t="s">
        <v>464</v>
      </c>
      <c r="G482" s="172">
        <v>62</v>
      </c>
      <c r="H482" s="173">
        <v>10</v>
      </c>
      <c r="I482" s="174">
        <v>23</v>
      </c>
      <c r="J482" s="175">
        <v>1</v>
      </c>
      <c r="K482" s="176">
        <v>1</v>
      </c>
      <c r="L482" s="177">
        <v>28</v>
      </c>
      <c r="M482" s="178">
        <v>54.838709677419359</v>
      </c>
      <c r="N482" s="170">
        <v>1</v>
      </c>
      <c r="O482" s="178">
        <v>56.451612903225808</v>
      </c>
    </row>
    <row r="483" spans="1:15" hidden="1">
      <c r="A483" s="169" t="s">
        <v>474</v>
      </c>
      <c r="B483" s="169" t="s">
        <v>463</v>
      </c>
      <c r="C483" s="170">
        <v>7</v>
      </c>
      <c r="D483" s="171">
        <v>42443</v>
      </c>
      <c r="E483" s="171">
        <v>42450</v>
      </c>
      <c r="F483" s="169" t="s">
        <v>464</v>
      </c>
      <c r="G483" s="172">
        <v>62</v>
      </c>
      <c r="H483" s="173">
        <v>7</v>
      </c>
      <c r="I483" s="174">
        <v>11</v>
      </c>
      <c r="J483" s="175">
        <v>1</v>
      </c>
      <c r="K483" s="57"/>
      <c r="L483" s="177">
        <v>43</v>
      </c>
      <c r="M483" s="178">
        <v>30.64516129032258</v>
      </c>
      <c r="N483" s="170">
        <v>0</v>
      </c>
      <c r="O483" s="178">
        <v>30.64516129032258</v>
      </c>
    </row>
    <row r="484" spans="1:15" hidden="1">
      <c r="A484" s="169" t="s">
        <v>476</v>
      </c>
      <c r="B484" s="169" t="s">
        <v>463</v>
      </c>
      <c r="C484" s="170">
        <v>7</v>
      </c>
      <c r="D484" s="171">
        <v>42457</v>
      </c>
      <c r="E484" s="171">
        <v>42464</v>
      </c>
      <c r="F484" s="169" t="s">
        <v>464</v>
      </c>
      <c r="G484" s="172">
        <v>62</v>
      </c>
      <c r="H484" s="173">
        <v>20</v>
      </c>
      <c r="I484" s="174">
        <v>14</v>
      </c>
      <c r="J484" s="175">
        <v>1</v>
      </c>
      <c r="K484" s="57"/>
      <c r="L484" s="177">
        <v>27</v>
      </c>
      <c r="M484" s="178">
        <v>56.451612903225808</v>
      </c>
      <c r="N484" s="170">
        <v>4</v>
      </c>
      <c r="O484" s="178">
        <v>62.903225806451609</v>
      </c>
    </row>
    <row r="485" spans="1:15" hidden="1">
      <c r="A485" s="169" t="s">
        <v>479</v>
      </c>
      <c r="B485" s="169" t="s">
        <v>463</v>
      </c>
      <c r="C485" s="170">
        <v>7</v>
      </c>
      <c r="D485" s="171">
        <v>42471</v>
      </c>
      <c r="E485" s="171">
        <v>42478</v>
      </c>
      <c r="F485" s="169" t="s">
        <v>464</v>
      </c>
      <c r="G485" s="172">
        <v>62</v>
      </c>
      <c r="H485" s="173">
        <v>1</v>
      </c>
      <c r="I485" s="174">
        <v>14</v>
      </c>
      <c r="J485" s="175">
        <v>1</v>
      </c>
      <c r="K485" s="57"/>
      <c r="L485" s="177">
        <v>46</v>
      </c>
      <c r="M485" s="178">
        <v>25.806451612903224</v>
      </c>
      <c r="N485" s="170">
        <v>4</v>
      </c>
      <c r="O485" s="178">
        <v>32.258064516129032</v>
      </c>
    </row>
    <row r="486" spans="1:15" hidden="1">
      <c r="A486" s="169" t="s">
        <v>481</v>
      </c>
      <c r="B486" s="169" t="s">
        <v>463</v>
      </c>
      <c r="C486" s="170">
        <v>7</v>
      </c>
      <c r="D486" s="171">
        <v>42597</v>
      </c>
      <c r="E486" s="171">
        <v>42604</v>
      </c>
      <c r="F486" s="169" t="s">
        <v>464</v>
      </c>
      <c r="G486" s="172">
        <v>62</v>
      </c>
      <c r="H486" s="173">
        <v>0</v>
      </c>
      <c r="I486" s="174">
        <v>2</v>
      </c>
      <c r="J486" s="175">
        <v>0</v>
      </c>
      <c r="K486" s="57"/>
      <c r="L486" s="177">
        <v>60</v>
      </c>
      <c r="M486" s="182">
        <v>3.225806451612903</v>
      </c>
      <c r="N486" s="170">
        <v>0</v>
      </c>
      <c r="O486" s="182">
        <v>3.225806451612903</v>
      </c>
    </row>
    <row r="487" spans="1:15" hidden="1">
      <c r="A487" s="169" t="s">
        <v>482</v>
      </c>
      <c r="B487" s="169" t="s">
        <v>463</v>
      </c>
      <c r="C487" s="170">
        <v>7</v>
      </c>
      <c r="D487" s="171">
        <v>42611</v>
      </c>
      <c r="E487" s="171">
        <v>42618</v>
      </c>
      <c r="F487" s="169" t="s">
        <v>464</v>
      </c>
      <c r="G487" s="172">
        <v>62</v>
      </c>
      <c r="H487" s="173">
        <v>0</v>
      </c>
      <c r="I487" s="174">
        <v>1</v>
      </c>
      <c r="J487" s="175">
        <v>0</v>
      </c>
      <c r="K487" s="57"/>
      <c r="L487" s="177">
        <v>61</v>
      </c>
      <c r="M487" s="182">
        <v>1.6129032258064515</v>
      </c>
      <c r="N487" s="57"/>
      <c r="O487" s="57"/>
    </row>
    <row r="488" spans="1:15" hidden="1">
      <c r="A488" s="169" t="s">
        <v>483</v>
      </c>
      <c r="B488" s="169" t="s">
        <v>463</v>
      </c>
      <c r="C488" s="170">
        <v>7</v>
      </c>
      <c r="D488" s="171">
        <v>42625</v>
      </c>
      <c r="E488" s="171">
        <v>42632</v>
      </c>
      <c r="F488" s="169" t="s">
        <v>464</v>
      </c>
      <c r="G488" s="172">
        <v>62</v>
      </c>
      <c r="H488" s="173">
        <v>5</v>
      </c>
      <c r="I488" s="174">
        <v>5</v>
      </c>
      <c r="J488" s="175">
        <v>0</v>
      </c>
      <c r="K488" s="57"/>
      <c r="L488" s="177">
        <v>52</v>
      </c>
      <c r="M488" s="183">
        <v>16.129032258064516</v>
      </c>
      <c r="N488" s="170">
        <v>0</v>
      </c>
      <c r="O488" s="183">
        <v>16.129032258064516</v>
      </c>
    </row>
    <row r="489" spans="1:15" hidden="1">
      <c r="A489" s="169" t="s">
        <v>484</v>
      </c>
      <c r="B489" s="169" t="s">
        <v>463</v>
      </c>
      <c r="C489" s="170">
        <v>7</v>
      </c>
      <c r="D489" s="171">
        <v>42639</v>
      </c>
      <c r="E489" s="171">
        <v>42646</v>
      </c>
      <c r="F489" s="169" t="s">
        <v>464</v>
      </c>
      <c r="G489" s="172">
        <v>62</v>
      </c>
      <c r="H489" s="173">
        <v>0</v>
      </c>
      <c r="I489" s="174">
        <v>4</v>
      </c>
      <c r="J489" s="175">
        <v>0</v>
      </c>
      <c r="K489" s="57"/>
      <c r="L489" s="177">
        <v>58</v>
      </c>
      <c r="M489" s="182">
        <v>6.4516129032258061</v>
      </c>
      <c r="N489" s="170">
        <v>0</v>
      </c>
      <c r="O489" s="182">
        <v>6.4516129032258061</v>
      </c>
    </row>
    <row r="490" spans="1:15" hidden="1">
      <c r="A490" s="169" t="s">
        <v>485</v>
      </c>
      <c r="B490" s="169" t="s">
        <v>463</v>
      </c>
      <c r="C490" s="170">
        <v>7</v>
      </c>
      <c r="D490" s="171">
        <v>42653</v>
      </c>
      <c r="E490" s="171">
        <v>42660</v>
      </c>
      <c r="F490" s="169" t="s">
        <v>464</v>
      </c>
      <c r="G490" s="172">
        <v>62</v>
      </c>
      <c r="H490" s="173">
        <v>3</v>
      </c>
      <c r="I490" s="174">
        <v>5</v>
      </c>
      <c r="J490" s="175">
        <v>0</v>
      </c>
      <c r="K490" s="57"/>
      <c r="L490" s="177">
        <v>54</v>
      </c>
      <c r="M490" s="183">
        <v>12.903225806451612</v>
      </c>
      <c r="N490" s="170">
        <v>1</v>
      </c>
      <c r="O490" s="183">
        <v>14.516129032258064</v>
      </c>
    </row>
    <row r="491" spans="1:15" hidden="1">
      <c r="A491" s="169" t="s">
        <v>486</v>
      </c>
      <c r="B491" s="169" t="s">
        <v>463</v>
      </c>
      <c r="C491" s="170">
        <v>7</v>
      </c>
      <c r="D491" s="171">
        <v>42667</v>
      </c>
      <c r="E491" s="171">
        <v>42674</v>
      </c>
      <c r="F491" s="169" t="s">
        <v>464</v>
      </c>
      <c r="G491" s="172">
        <v>62</v>
      </c>
      <c r="H491" s="173">
        <v>25</v>
      </c>
      <c r="I491" s="174">
        <v>11</v>
      </c>
      <c r="J491" s="175">
        <v>0</v>
      </c>
      <c r="K491" s="176">
        <v>1</v>
      </c>
      <c r="L491" s="177">
        <v>26</v>
      </c>
      <c r="M491" s="178">
        <v>58.064516129032256</v>
      </c>
      <c r="N491" s="170">
        <v>0</v>
      </c>
      <c r="O491" s="178">
        <v>58.064516129032256</v>
      </c>
    </row>
    <row r="492" spans="1:15" hidden="1">
      <c r="A492" s="169" t="s">
        <v>487</v>
      </c>
      <c r="B492" s="169" t="s">
        <v>463</v>
      </c>
      <c r="C492" s="170">
        <v>7</v>
      </c>
      <c r="D492" s="171">
        <v>42681</v>
      </c>
      <c r="E492" s="171">
        <v>42688</v>
      </c>
      <c r="F492" s="169" t="s">
        <v>464</v>
      </c>
      <c r="G492" s="172">
        <v>62</v>
      </c>
      <c r="H492" s="173">
        <v>50</v>
      </c>
      <c r="I492" s="174">
        <v>10</v>
      </c>
      <c r="J492" s="175">
        <v>0</v>
      </c>
      <c r="K492" s="176">
        <v>2</v>
      </c>
      <c r="L492" s="177">
        <v>2</v>
      </c>
      <c r="M492" s="181">
        <v>96.774193548387103</v>
      </c>
      <c r="N492" s="170">
        <v>0</v>
      </c>
      <c r="O492" s="181">
        <v>96.774193548387103</v>
      </c>
    </row>
    <row r="493" spans="1:15" hidden="1">
      <c r="A493" s="169" t="s">
        <v>488</v>
      </c>
      <c r="B493" s="169" t="s">
        <v>463</v>
      </c>
      <c r="C493" s="170">
        <v>7</v>
      </c>
      <c r="D493" s="171">
        <v>42695</v>
      </c>
      <c r="E493" s="171">
        <v>42702</v>
      </c>
      <c r="F493" s="169" t="s">
        <v>464</v>
      </c>
      <c r="G493" s="172">
        <v>62</v>
      </c>
      <c r="H493" s="173">
        <v>17</v>
      </c>
      <c r="I493" s="174">
        <v>10</v>
      </c>
      <c r="J493" s="175">
        <v>0</v>
      </c>
      <c r="K493" s="57"/>
      <c r="L493" s="177">
        <v>35</v>
      </c>
      <c r="M493" s="178">
        <v>43.548387096774192</v>
      </c>
      <c r="N493" s="170">
        <v>4</v>
      </c>
      <c r="O493" s="178">
        <v>50</v>
      </c>
    </row>
    <row r="494" spans="1:15" hidden="1">
      <c r="A494" s="169" t="s">
        <v>489</v>
      </c>
      <c r="B494" s="169" t="s">
        <v>463</v>
      </c>
      <c r="C494" s="170">
        <v>7</v>
      </c>
      <c r="D494" s="171">
        <v>42709</v>
      </c>
      <c r="E494" s="171">
        <v>42716</v>
      </c>
      <c r="F494" s="169" t="s">
        <v>464</v>
      </c>
      <c r="G494" s="172">
        <v>62</v>
      </c>
      <c r="H494" s="173">
        <v>11</v>
      </c>
      <c r="I494" s="174">
        <v>5</v>
      </c>
      <c r="J494" s="175">
        <v>0</v>
      </c>
      <c r="K494" s="57"/>
      <c r="L494" s="177">
        <v>46</v>
      </c>
      <c r="M494" s="178">
        <v>25.806451612903224</v>
      </c>
      <c r="N494" s="170">
        <v>0</v>
      </c>
      <c r="O494" s="178">
        <v>25.806451612903224</v>
      </c>
    </row>
    <row r="495" spans="1:15" hidden="1">
      <c r="A495" s="169" t="s">
        <v>490</v>
      </c>
      <c r="B495" s="169" t="s">
        <v>463</v>
      </c>
      <c r="C495" s="170">
        <v>7</v>
      </c>
      <c r="D495" s="171">
        <v>42723</v>
      </c>
      <c r="E495" s="171">
        <v>42730</v>
      </c>
      <c r="F495" s="169" t="s">
        <v>464</v>
      </c>
      <c r="G495" s="172">
        <v>62</v>
      </c>
      <c r="H495" s="173">
        <v>16</v>
      </c>
      <c r="I495" s="174">
        <v>1</v>
      </c>
      <c r="J495" s="175">
        <v>0</v>
      </c>
      <c r="K495" s="57"/>
      <c r="L495" s="177">
        <v>45</v>
      </c>
      <c r="M495" s="178">
        <v>27.41935483870968</v>
      </c>
      <c r="N495" s="170">
        <v>0</v>
      </c>
      <c r="O495" s="178">
        <v>27.41935483870968</v>
      </c>
    </row>
    <row r="496" spans="1:15" hidden="1">
      <c r="A496" s="169" t="s">
        <v>465</v>
      </c>
      <c r="B496" s="169" t="s">
        <v>466</v>
      </c>
      <c r="C496" s="170">
        <v>7</v>
      </c>
      <c r="D496" s="171">
        <v>42380</v>
      </c>
      <c r="E496" s="171">
        <v>42387</v>
      </c>
      <c r="F496" s="169" t="s">
        <v>464</v>
      </c>
      <c r="G496" s="172">
        <v>62</v>
      </c>
      <c r="H496" s="173">
        <v>16</v>
      </c>
      <c r="I496" s="174">
        <v>16</v>
      </c>
      <c r="J496" s="175">
        <v>0</v>
      </c>
      <c r="K496" s="57"/>
      <c r="L496" s="177">
        <v>30</v>
      </c>
      <c r="M496" s="178">
        <v>51.612903225806448</v>
      </c>
      <c r="N496" s="170">
        <v>0</v>
      </c>
      <c r="O496" s="178">
        <v>51.612903225806448</v>
      </c>
    </row>
    <row r="497" spans="1:15" hidden="1">
      <c r="A497" s="169" t="s">
        <v>468</v>
      </c>
      <c r="B497" s="169" t="s">
        <v>466</v>
      </c>
      <c r="C497" s="170">
        <v>7</v>
      </c>
      <c r="D497" s="171">
        <v>42394</v>
      </c>
      <c r="E497" s="171">
        <v>42401</v>
      </c>
      <c r="F497" s="169" t="s">
        <v>464</v>
      </c>
      <c r="G497" s="172">
        <v>62</v>
      </c>
      <c r="H497" s="173">
        <v>0</v>
      </c>
      <c r="I497" s="174">
        <v>15</v>
      </c>
      <c r="J497" s="175">
        <v>1</v>
      </c>
      <c r="K497" s="57"/>
      <c r="L497" s="177">
        <v>46</v>
      </c>
      <c r="M497" s="178">
        <v>25.806451612903224</v>
      </c>
      <c r="N497" s="57"/>
      <c r="O497" s="57"/>
    </row>
    <row r="498" spans="1:15" hidden="1">
      <c r="A498" s="169" t="s">
        <v>469</v>
      </c>
      <c r="B498" s="169" t="s">
        <v>466</v>
      </c>
      <c r="C498" s="170">
        <v>7</v>
      </c>
      <c r="D498" s="171">
        <v>42408</v>
      </c>
      <c r="E498" s="171">
        <v>42415</v>
      </c>
      <c r="F498" s="169" t="s">
        <v>464</v>
      </c>
      <c r="G498" s="172">
        <v>62</v>
      </c>
      <c r="H498" s="173">
        <v>3</v>
      </c>
      <c r="I498" s="174">
        <v>15</v>
      </c>
      <c r="J498" s="175">
        <v>3</v>
      </c>
      <c r="K498" s="57"/>
      <c r="L498" s="177">
        <v>41</v>
      </c>
      <c r="M498" s="178">
        <v>33.87096774193548</v>
      </c>
      <c r="N498" s="170">
        <v>0</v>
      </c>
      <c r="O498" s="178">
        <v>33.87096774193548</v>
      </c>
    </row>
    <row r="499" spans="1:15" hidden="1">
      <c r="A499" s="169" t="s">
        <v>471</v>
      </c>
      <c r="B499" s="169" t="s">
        <v>466</v>
      </c>
      <c r="C499" s="170">
        <v>7</v>
      </c>
      <c r="D499" s="171">
        <v>42422</v>
      </c>
      <c r="E499" s="171">
        <v>42429</v>
      </c>
      <c r="F499" s="169" t="s">
        <v>464</v>
      </c>
      <c r="G499" s="172">
        <v>62</v>
      </c>
      <c r="H499" s="173">
        <v>7</v>
      </c>
      <c r="I499" s="174">
        <v>16</v>
      </c>
      <c r="J499" s="175">
        <v>1</v>
      </c>
      <c r="K499" s="57"/>
      <c r="L499" s="177">
        <v>38</v>
      </c>
      <c r="M499" s="178">
        <v>38.709677419354847</v>
      </c>
      <c r="N499" s="170">
        <v>0</v>
      </c>
      <c r="O499" s="178">
        <v>38.709677419354847</v>
      </c>
    </row>
    <row r="500" spans="1:15" hidden="1">
      <c r="A500" s="169" t="s">
        <v>473</v>
      </c>
      <c r="B500" s="169" t="s">
        <v>466</v>
      </c>
      <c r="C500" s="170">
        <v>7</v>
      </c>
      <c r="D500" s="171">
        <v>42436</v>
      </c>
      <c r="E500" s="171">
        <v>42443</v>
      </c>
      <c r="F500" s="169" t="s">
        <v>464</v>
      </c>
      <c r="G500" s="172">
        <v>62</v>
      </c>
      <c r="H500" s="173">
        <v>0</v>
      </c>
      <c r="I500" s="174">
        <v>3</v>
      </c>
      <c r="J500" s="175">
        <v>1</v>
      </c>
      <c r="K500" s="57"/>
      <c r="L500" s="177">
        <v>58</v>
      </c>
      <c r="M500" s="182">
        <v>6.4516129032258061</v>
      </c>
      <c r="N500" s="57"/>
      <c r="O500" s="57"/>
    </row>
    <row r="501" spans="1:15" hidden="1">
      <c r="A501" s="169" t="s">
        <v>475</v>
      </c>
      <c r="B501" s="169" t="s">
        <v>466</v>
      </c>
      <c r="C501" s="170">
        <v>7</v>
      </c>
      <c r="D501" s="171">
        <v>42450</v>
      </c>
      <c r="E501" s="171">
        <v>42457</v>
      </c>
      <c r="F501" s="169" t="s">
        <v>464</v>
      </c>
      <c r="G501" s="172">
        <v>62</v>
      </c>
      <c r="H501" s="173">
        <v>0</v>
      </c>
      <c r="I501" s="174">
        <v>8</v>
      </c>
      <c r="J501" s="175">
        <v>0</v>
      </c>
      <c r="K501" s="57"/>
      <c r="L501" s="177">
        <v>54</v>
      </c>
      <c r="M501" s="183">
        <v>12.903225806451612</v>
      </c>
      <c r="N501" s="57"/>
      <c r="O501" s="57"/>
    </row>
    <row r="502" spans="1:15" hidden="1">
      <c r="A502" s="169" t="s">
        <v>478</v>
      </c>
      <c r="B502" s="169" t="s">
        <v>466</v>
      </c>
      <c r="C502" s="170">
        <v>7</v>
      </c>
      <c r="D502" s="171">
        <v>42464</v>
      </c>
      <c r="E502" s="171">
        <v>42471</v>
      </c>
      <c r="F502" s="169" t="s">
        <v>464</v>
      </c>
      <c r="G502" s="172">
        <v>62</v>
      </c>
      <c r="H502" s="173">
        <v>1</v>
      </c>
      <c r="I502" s="174">
        <v>3</v>
      </c>
      <c r="J502" s="175">
        <v>0</v>
      </c>
      <c r="K502" s="57"/>
      <c r="L502" s="177">
        <v>58</v>
      </c>
      <c r="M502" s="182">
        <v>6.4516129032258061</v>
      </c>
      <c r="N502" s="170">
        <v>0</v>
      </c>
      <c r="O502" s="182">
        <v>6.4516129032258061</v>
      </c>
    </row>
    <row r="503" spans="1:15" hidden="1">
      <c r="A503" s="169" t="s">
        <v>480</v>
      </c>
      <c r="B503" s="169" t="s">
        <v>466</v>
      </c>
      <c r="C503" s="170">
        <v>7</v>
      </c>
      <c r="D503" s="171">
        <v>42478</v>
      </c>
      <c r="E503" s="171">
        <v>42485</v>
      </c>
      <c r="F503" s="169" t="s">
        <v>464</v>
      </c>
      <c r="G503" s="172">
        <v>62</v>
      </c>
      <c r="H503" s="173">
        <v>0</v>
      </c>
      <c r="I503" s="174">
        <v>5</v>
      </c>
      <c r="J503" s="175">
        <v>1</v>
      </c>
      <c r="K503" s="57"/>
      <c r="L503" s="177">
        <v>56</v>
      </c>
      <c r="M503" s="182">
        <v>9.6774193548387117</v>
      </c>
      <c r="N503" s="170">
        <v>0</v>
      </c>
      <c r="O503" s="182">
        <v>9.6774193548387117</v>
      </c>
    </row>
  </sheetData>
  <autoFilter ref="A1:O503">
    <filterColumn colId="1">
      <filters>
        <filter val="AMASTELLA"/>
      </filters>
    </filterColumn>
    <sortState ref="A16:O448">
      <sortCondition ref="D1:D503"/>
    </sortState>
  </autoFilter>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0"/>
  <sheetViews>
    <sheetView workbookViewId="0">
      <selection activeCell="K8" sqref="K8"/>
    </sheetView>
  </sheetViews>
  <sheetFormatPr defaultColWidth="8.85546875" defaultRowHeight="15"/>
  <sheetData>
    <row r="1" spans="1:13" ht="22.5">
      <c r="A1" s="140" t="s">
        <v>1</v>
      </c>
      <c r="B1" s="140" t="s">
        <v>2</v>
      </c>
      <c r="C1" s="141" t="s">
        <v>3</v>
      </c>
      <c r="D1" s="141" t="s">
        <v>4</v>
      </c>
      <c r="E1" s="141" t="s">
        <v>5</v>
      </c>
      <c r="F1" s="140" t="s">
        <v>6</v>
      </c>
      <c r="G1" s="141" t="s">
        <v>593</v>
      </c>
      <c r="H1" s="141" t="s">
        <v>594</v>
      </c>
      <c r="I1" s="141" t="s">
        <v>595</v>
      </c>
      <c r="J1" s="141" t="s">
        <v>596</v>
      </c>
      <c r="K1" s="141" t="s">
        <v>597</v>
      </c>
      <c r="L1" s="46" t="s">
        <v>598</v>
      </c>
      <c r="M1" s="47" t="s">
        <v>599</v>
      </c>
    </row>
    <row r="2" spans="1:13">
      <c r="A2" s="49" t="s">
        <v>600</v>
      </c>
      <c r="B2" s="50" t="s">
        <v>437</v>
      </c>
      <c r="C2" s="51">
        <v>5</v>
      </c>
      <c r="D2" s="52">
        <v>42679</v>
      </c>
      <c r="E2" s="52">
        <v>42684</v>
      </c>
      <c r="F2" s="50" t="s">
        <v>601</v>
      </c>
      <c r="G2" s="142">
        <v>81</v>
      </c>
      <c r="H2" s="54">
        <v>81</v>
      </c>
      <c r="I2" s="55">
        <v>0</v>
      </c>
      <c r="J2" s="56">
        <v>0</v>
      </c>
      <c r="K2" s="57"/>
      <c r="L2" s="58">
        <v>0</v>
      </c>
      <c r="M2" s="59">
        <v>100</v>
      </c>
    </row>
    <row r="3" spans="1:13">
      <c r="A3" s="50" t="s">
        <v>9</v>
      </c>
      <c r="B3" s="50" t="s">
        <v>10</v>
      </c>
      <c r="C3" s="51">
        <v>7</v>
      </c>
      <c r="D3" s="52">
        <v>42453</v>
      </c>
      <c r="E3" s="52">
        <v>42460</v>
      </c>
      <c r="F3" s="50" t="s">
        <v>11</v>
      </c>
      <c r="G3" s="142">
        <v>74</v>
      </c>
      <c r="H3" s="54">
        <v>0</v>
      </c>
      <c r="I3" s="55">
        <v>26</v>
      </c>
      <c r="J3" s="56">
        <v>3</v>
      </c>
      <c r="K3" s="61">
        <v>1</v>
      </c>
      <c r="L3" s="58">
        <v>45</v>
      </c>
      <c r="M3" s="63">
        <v>39.189189189189186</v>
      </c>
    </row>
    <row r="4" spans="1:13">
      <c r="A4" s="50" t="s">
        <v>13</v>
      </c>
      <c r="B4" s="50" t="s">
        <v>10</v>
      </c>
      <c r="C4" s="51">
        <v>7</v>
      </c>
      <c r="D4" s="52">
        <v>42495</v>
      </c>
      <c r="E4" s="52">
        <v>42502</v>
      </c>
      <c r="F4" s="50" t="s">
        <v>11</v>
      </c>
      <c r="G4" s="142">
        <v>74</v>
      </c>
      <c r="H4" s="54">
        <v>15</v>
      </c>
      <c r="I4" s="55">
        <v>32</v>
      </c>
      <c r="J4" s="56">
        <v>8</v>
      </c>
      <c r="K4" s="61">
        <v>2</v>
      </c>
      <c r="L4" s="58">
        <v>19</v>
      </c>
      <c r="M4" s="62">
        <v>74.324324324324323</v>
      </c>
    </row>
    <row r="5" spans="1:13">
      <c r="A5" s="50" t="s">
        <v>14</v>
      </c>
      <c r="B5" s="50" t="s">
        <v>10</v>
      </c>
      <c r="C5" s="51">
        <v>7</v>
      </c>
      <c r="D5" s="52">
        <v>42523</v>
      </c>
      <c r="E5" s="52">
        <v>42530</v>
      </c>
      <c r="F5" s="50" t="s">
        <v>11</v>
      </c>
      <c r="G5" s="142">
        <v>74</v>
      </c>
      <c r="H5" s="54">
        <v>5</v>
      </c>
      <c r="I5" s="55">
        <v>36</v>
      </c>
      <c r="J5" s="56">
        <v>2</v>
      </c>
      <c r="K5" s="61">
        <v>1</v>
      </c>
      <c r="L5" s="58">
        <v>31</v>
      </c>
      <c r="M5" s="63">
        <v>58.108108108108105</v>
      </c>
    </row>
    <row r="6" spans="1:13">
      <c r="A6" s="50" t="s">
        <v>15</v>
      </c>
      <c r="B6" s="50" t="s">
        <v>10</v>
      </c>
      <c r="C6" s="51">
        <v>7</v>
      </c>
      <c r="D6" s="52">
        <v>42551</v>
      </c>
      <c r="E6" s="52">
        <v>42558</v>
      </c>
      <c r="F6" s="50" t="s">
        <v>11</v>
      </c>
      <c r="G6" s="142">
        <v>74</v>
      </c>
      <c r="H6" s="54">
        <v>16</v>
      </c>
      <c r="I6" s="55">
        <v>26</v>
      </c>
      <c r="J6" s="56">
        <v>1</v>
      </c>
      <c r="K6" s="57"/>
      <c r="L6" s="58">
        <v>31</v>
      </c>
      <c r="M6" s="63">
        <v>58.108108108108105</v>
      </c>
    </row>
    <row r="7" spans="1:13">
      <c r="A7" s="50" t="s">
        <v>16</v>
      </c>
      <c r="B7" s="50" t="s">
        <v>10</v>
      </c>
      <c r="C7" s="51">
        <v>7</v>
      </c>
      <c r="D7" s="52">
        <v>42579</v>
      </c>
      <c r="E7" s="52">
        <v>42586</v>
      </c>
      <c r="F7" s="50" t="s">
        <v>11</v>
      </c>
      <c r="G7" s="142">
        <v>74</v>
      </c>
      <c r="H7" s="54">
        <v>3</v>
      </c>
      <c r="I7" s="55">
        <v>21</v>
      </c>
      <c r="J7" s="56">
        <v>1</v>
      </c>
      <c r="K7" s="57"/>
      <c r="L7" s="58">
        <v>49</v>
      </c>
      <c r="M7" s="63">
        <v>33.783783783783782</v>
      </c>
    </row>
    <row r="8" spans="1:13">
      <c r="A8" s="50" t="s">
        <v>17</v>
      </c>
      <c r="B8" s="50" t="s">
        <v>10</v>
      </c>
      <c r="C8" s="51">
        <v>7</v>
      </c>
      <c r="D8" s="52">
        <v>42607</v>
      </c>
      <c r="E8" s="52">
        <v>42614</v>
      </c>
      <c r="F8" s="50" t="s">
        <v>11</v>
      </c>
      <c r="G8" s="142">
        <v>74</v>
      </c>
      <c r="H8" s="54">
        <v>31</v>
      </c>
      <c r="I8" s="55">
        <v>25</v>
      </c>
      <c r="J8" s="56">
        <v>0</v>
      </c>
      <c r="K8" s="61">
        <v>2</v>
      </c>
      <c r="L8" s="58">
        <v>18</v>
      </c>
      <c r="M8" s="62">
        <v>75.675675675675677</v>
      </c>
    </row>
    <row r="9" spans="1:13">
      <c r="A9" s="50" t="s">
        <v>18</v>
      </c>
      <c r="B9" s="50" t="s">
        <v>10</v>
      </c>
      <c r="C9" s="51">
        <v>7</v>
      </c>
      <c r="D9" s="52">
        <v>42635</v>
      </c>
      <c r="E9" s="52">
        <v>42642</v>
      </c>
      <c r="F9" s="50" t="s">
        <v>11</v>
      </c>
      <c r="G9" s="142">
        <v>74</v>
      </c>
      <c r="H9" s="54">
        <v>26</v>
      </c>
      <c r="I9" s="55">
        <v>22</v>
      </c>
      <c r="J9" s="56">
        <v>3</v>
      </c>
      <c r="K9" s="61">
        <v>6</v>
      </c>
      <c r="L9" s="58">
        <v>23</v>
      </c>
      <c r="M9" s="63">
        <v>68.918918918918919</v>
      </c>
    </row>
    <row r="10" spans="1:13">
      <c r="A10" s="50" t="s">
        <v>19</v>
      </c>
      <c r="B10" s="50" t="s">
        <v>10</v>
      </c>
      <c r="C10" s="51">
        <v>7</v>
      </c>
      <c r="D10" s="52">
        <v>42663</v>
      </c>
      <c r="E10" s="52">
        <v>42670</v>
      </c>
      <c r="F10" s="50" t="s">
        <v>11</v>
      </c>
      <c r="G10" s="142">
        <v>74</v>
      </c>
      <c r="H10" s="54">
        <v>17</v>
      </c>
      <c r="I10" s="55">
        <v>26</v>
      </c>
      <c r="J10" s="56">
        <v>4</v>
      </c>
      <c r="K10" s="61">
        <v>1</v>
      </c>
      <c r="L10" s="58">
        <v>27</v>
      </c>
      <c r="M10" s="63">
        <v>63.513513513513516</v>
      </c>
    </row>
    <row r="11" spans="1:13">
      <c r="A11" s="50" t="s">
        <v>20</v>
      </c>
      <c r="B11" s="50" t="s">
        <v>10</v>
      </c>
      <c r="C11" s="51">
        <v>7</v>
      </c>
      <c r="D11" s="52">
        <v>42677</v>
      </c>
      <c r="E11" s="52">
        <v>42684</v>
      </c>
      <c r="F11" s="50" t="s">
        <v>11</v>
      </c>
      <c r="G11" s="142">
        <v>74</v>
      </c>
      <c r="H11" s="54">
        <v>0</v>
      </c>
      <c r="I11" s="55">
        <v>1</v>
      </c>
      <c r="J11" s="56">
        <v>0</v>
      </c>
      <c r="K11" s="57"/>
      <c r="L11" s="58">
        <v>73</v>
      </c>
      <c r="M11" s="60">
        <v>1.3513513513513513</v>
      </c>
    </row>
    <row r="12" spans="1:13">
      <c r="A12" s="50" t="s">
        <v>727</v>
      </c>
      <c r="B12" s="50" t="s">
        <v>10</v>
      </c>
      <c r="C12" s="51">
        <v>7</v>
      </c>
      <c r="D12" s="52">
        <v>42838</v>
      </c>
      <c r="E12" s="52">
        <v>42845</v>
      </c>
      <c r="F12" s="50" t="s">
        <v>11</v>
      </c>
      <c r="G12" s="142">
        <v>74</v>
      </c>
      <c r="H12" s="54">
        <v>0</v>
      </c>
      <c r="I12" s="55">
        <v>0</v>
      </c>
      <c r="J12" s="56">
        <v>0</v>
      </c>
      <c r="K12" s="57"/>
      <c r="L12" s="58">
        <v>74</v>
      </c>
      <c r="M12" s="60">
        <v>0</v>
      </c>
    </row>
    <row r="13" spans="1:13">
      <c r="A13" s="50" t="s">
        <v>728</v>
      </c>
      <c r="B13" s="50" t="s">
        <v>30</v>
      </c>
      <c r="C13" s="51">
        <v>7</v>
      </c>
      <c r="D13" s="52">
        <v>42835</v>
      </c>
      <c r="E13" s="52">
        <v>42842</v>
      </c>
      <c r="F13" s="50" t="s">
        <v>11</v>
      </c>
      <c r="G13" s="142">
        <v>82</v>
      </c>
      <c r="H13" s="54">
        <v>0</v>
      </c>
      <c r="I13" s="55">
        <v>0</v>
      </c>
      <c r="J13" s="56">
        <v>0</v>
      </c>
      <c r="K13" s="57"/>
      <c r="L13" s="58">
        <v>82</v>
      </c>
      <c r="M13" s="60">
        <v>0</v>
      </c>
    </row>
    <row r="14" spans="1:13">
      <c r="A14" s="50" t="s">
        <v>540</v>
      </c>
      <c r="B14" s="50" t="s">
        <v>23</v>
      </c>
      <c r="C14" s="51">
        <v>7</v>
      </c>
      <c r="D14" s="52">
        <v>42695</v>
      </c>
      <c r="E14" s="52">
        <v>42702</v>
      </c>
      <c r="F14" s="50" t="s">
        <v>11</v>
      </c>
      <c r="G14" s="142">
        <v>82</v>
      </c>
      <c r="H14" s="54">
        <v>0</v>
      </c>
      <c r="I14" s="55">
        <v>1</v>
      </c>
      <c r="J14" s="56">
        <v>0</v>
      </c>
      <c r="K14" s="57"/>
      <c r="L14" s="58">
        <v>81</v>
      </c>
      <c r="M14" s="60">
        <v>1.2195121951219512</v>
      </c>
    </row>
    <row r="15" spans="1:13">
      <c r="A15" s="50" t="s">
        <v>155</v>
      </c>
      <c r="B15" s="50" t="s">
        <v>23</v>
      </c>
      <c r="C15" s="51">
        <v>14</v>
      </c>
      <c r="D15" s="52">
        <v>42723</v>
      </c>
      <c r="E15" s="52">
        <v>42737</v>
      </c>
      <c r="F15" s="50" t="s">
        <v>156</v>
      </c>
      <c r="G15" s="142">
        <v>0</v>
      </c>
      <c r="H15" s="54">
        <v>0</v>
      </c>
      <c r="I15" s="55">
        <v>2</v>
      </c>
      <c r="J15" s="56">
        <v>0</v>
      </c>
      <c r="K15" s="57"/>
      <c r="L15" s="58">
        <v>0</v>
      </c>
      <c r="M15" s="60">
        <v>0</v>
      </c>
    </row>
    <row r="16" spans="1:13">
      <c r="A16" s="50" t="s">
        <v>29</v>
      </c>
      <c r="B16" s="50" t="s">
        <v>30</v>
      </c>
      <c r="C16" s="51">
        <v>7</v>
      </c>
      <c r="D16" s="52">
        <v>42701</v>
      </c>
      <c r="E16" s="52">
        <v>42708</v>
      </c>
      <c r="F16" s="50" t="s">
        <v>24</v>
      </c>
      <c r="G16" s="142">
        <v>82</v>
      </c>
      <c r="H16" s="54">
        <v>1</v>
      </c>
      <c r="I16" s="55">
        <v>2</v>
      </c>
      <c r="J16" s="56">
        <v>0</v>
      </c>
      <c r="K16" s="57"/>
      <c r="L16" s="58">
        <v>79</v>
      </c>
      <c r="M16" s="60">
        <v>3.6585365853658534</v>
      </c>
    </row>
    <row r="17" spans="1:13">
      <c r="A17" s="50" t="s">
        <v>39</v>
      </c>
      <c r="B17" s="50" t="s">
        <v>30</v>
      </c>
      <c r="C17" s="51">
        <v>7</v>
      </c>
      <c r="D17" s="52">
        <v>42715</v>
      </c>
      <c r="E17" s="52">
        <v>42722</v>
      </c>
      <c r="F17" s="50" t="s">
        <v>24</v>
      </c>
      <c r="G17" s="142">
        <v>82</v>
      </c>
      <c r="H17" s="54">
        <v>0</v>
      </c>
      <c r="I17" s="55">
        <v>1</v>
      </c>
      <c r="J17" s="56">
        <v>0</v>
      </c>
      <c r="K17" s="57"/>
      <c r="L17" s="58">
        <v>81</v>
      </c>
      <c r="M17" s="60">
        <v>1.2195121951219512</v>
      </c>
    </row>
    <row r="18" spans="1:13">
      <c r="A18" s="50" t="s">
        <v>36</v>
      </c>
      <c r="B18" s="50" t="s">
        <v>23</v>
      </c>
      <c r="C18" s="51">
        <v>7</v>
      </c>
      <c r="D18" s="52">
        <v>42709</v>
      </c>
      <c r="E18" s="52">
        <v>42716</v>
      </c>
      <c r="F18" s="50" t="s">
        <v>24</v>
      </c>
      <c r="G18" s="142">
        <v>82</v>
      </c>
      <c r="H18" s="54">
        <v>20</v>
      </c>
      <c r="I18" s="55">
        <v>2</v>
      </c>
      <c r="J18" s="56">
        <v>0</v>
      </c>
      <c r="K18" s="57"/>
      <c r="L18" s="58">
        <v>60</v>
      </c>
      <c r="M18" s="63">
        <v>26.829268292682926</v>
      </c>
    </row>
    <row r="19" spans="1:13">
      <c r="A19" s="50" t="s">
        <v>27</v>
      </c>
      <c r="B19" s="50" t="s">
        <v>28</v>
      </c>
      <c r="C19" s="51">
        <v>7</v>
      </c>
      <c r="D19" s="52">
        <v>42699</v>
      </c>
      <c r="E19" s="52">
        <v>42706</v>
      </c>
      <c r="F19" s="50" t="s">
        <v>24</v>
      </c>
      <c r="G19" s="142">
        <v>79</v>
      </c>
      <c r="H19" s="54">
        <v>0</v>
      </c>
      <c r="I19" s="55">
        <v>1</v>
      </c>
      <c r="J19" s="56">
        <v>0</v>
      </c>
      <c r="K19" s="57"/>
      <c r="L19" s="58">
        <v>78</v>
      </c>
      <c r="M19" s="60">
        <v>1.2658227848101269</v>
      </c>
    </row>
    <row r="20" spans="1:13">
      <c r="A20" s="50" t="s">
        <v>38</v>
      </c>
      <c r="B20" s="50" t="s">
        <v>28</v>
      </c>
      <c r="C20" s="51">
        <v>7</v>
      </c>
      <c r="D20" s="52">
        <v>42713</v>
      </c>
      <c r="E20" s="52">
        <v>42720</v>
      </c>
      <c r="F20" s="50" t="s">
        <v>24</v>
      </c>
      <c r="G20" s="142">
        <v>79</v>
      </c>
      <c r="H20" s="54">
        <v>0</v>
      </c>
      <c r="I20" s="55">
        <v>2</v>
      </c>
      <c r="J20" s="56">
        <v>2</v>
      </c>
      <c r="K20" s="57"/>
      <c r="L20" s="58">
        <v>75</v>
      </c>
      <c r="M20" s="60">
        <v>5.0632911392405076</v>
      </c>
    </row>
    <row r="21" spans="1:13">
      <c r="A21" s="50" t="s">
        <v>25</v>
      </c>
      <c r="B21" s="50" t="s">
        <v>26</v>
      </c>
      <c r="C21" s="51">
        <v>7</v>
      </c>
      <c r="D21" s="52">
        <v>42698</v>
      </c>
      <c r="E21" s="52">
        <v>42705</v>
      </c>
      <c r="F21" s="50" t="s">
        <v>24</v>
      </c>
      <c r="G21" s="142">
        <v>79</v>
      </c>
      <c r="H21" s="54">
        <v>1</v>
      </c>
      <c r="I21" s="55">
        <v>3</v>
      </c>
      <c r="J21" s="56">
        <v>0</v>
      </c>
      <c r="K21" s="57"/>
      <c r="L21" s="58">
        <v>75</v>
      </c>
      <c r="M21" s="60">
        <v>5.0632911392405076</v>
      </c>
    </row>
    <row r="22" spans="1:13">
      <c r="A22" s="50" t="s">
        <v>35</v>
      </c>
      <c r="B22" s="50" t="s">
        <v>30</v>
      </c>
      <c r="C22" s="51">
        <v>7</v>
      </c>
      <c r="D22" s="52">
        <v>42708</v>
      </c>
      <c r="E22" s="52">
        <v>42715</v>
      </c>
      <c r="F22" s="50" t="s">
        <v>32</v>
      </c>
      <c r="G22" s="142">
        <v>82</v>
      </c>
      <c r="H22" s="54">
        <v>44</v>
      </c>
      <c r="I22" s="55">
        <v>8</v>
      </c>
      <c r="J22" s="56">
        <v>0</v>
      </c>
      <c r="K22" s="57"/>
      <c r="L22" s="58">
        <v>30</v>
      </c>
      <c r="M22" s="63">
        <v>63.414634146341456</v>
      </c>
    </row>
    <row r="23" spans="1:13">
      <c r="A23" s="50" t="s">
        <v>43</v>
      </c>
      <c r="B23" s="50" t="s">
        <v>30</v>
      </c>
      <c r="C23" s="51">
        <v>7</v>
      </c>
      <c r="D23" s="52">
        <v>42722</v>
      </c>
      <c r="E23" s="52">
        <v>42729</v>
      </c>
      <c r="F23" s="50" t="s">
        <v>32</v>
      </c>
      <c r="G23" s="142">
        <v>82</v>
      </c>
      <c r="H23" s="54">
        <v>0</v>
      </c>
      <c r="I23" s="55">
        <v>2</v>
      </c>
      <c r="J23" s="56">
        <v>0</v>
      </c>
      <c r="K23" s="57"/>
      <c r="L23" s="58">
        <v>80</v>
      </c>
      <c r="M23" s="60">
        <v>2.4390243902439024</v>
      </c>
    </row>
    <row r="24" spans="1:13">
      <c r="A24" s="50" t="s">
        <v>31</v>
      </c>
      <c r="B24" s="50" t="s">
        <v>23</v>
      </c>
      <c r="C24" s="51">
        <v>7</v>
      </c>
      <c r="D24" s="52">
        <v>42702</v>
      </c>
      <c r="E24" s="52">
        <v>42709</v>
      </c>
      <c r="F24" s="50" t="s">
        <v>32</v>
      </c>
      <c r="G24" s="142">
        <v>82</v>
      </c>
      <c r="H24" s="54">
        <v>14</v>
      </c>
      <c r="I24" s="55">
        <v>8</v>
      </c>
      <c r="J24" s="56">
        <v>0</v>
      </c>
      <c r="K24" s="57"/>
      <c r="L24" s="58">
        <v>60</v>
      </c>
      <c r="M24" s="63">
        <v>26.829268292682926</v>
      </c>
    </row>
    <row r="25" spans="1:13">
      <c r="A25" s="50" t="s">
        <v>40</v>
      </c>
      <c r="B25" s="50" t="s">
        <v>23</v>
      </c>
      <c r="C25" s="51">
        <v>7</v>
      </c>
      <c r="D25" s="52">
        <v>42716</v>
      </c>
      <c r="E25" s="52">
        <v>42723</v>
      </c>
      <c r="F25" s="50" t="s">
        <v>32</v>
      </c>
      <c r="G25" s="142">
        <v>82</v>
      </c>
      <c r="H25" s="54">
        <v>2</v>
      </c>
      <c r="I25" s="55">
        <v>7</v>
      </c>
      <c r="J25" s="56">
        <v>0</v>
      </c>
      <c r="K25" s="57"/>
      <c r="L25" s="58">
        <v>73</v>
      </c>
      <c r="M25" s="64">
        <v>10.97560975609756</v>
      </c>
    </row>
    <row r="26" spans="1:13">
      <c r="A26" s="50" t="s">
        <v>34</v>
      </c>
      <c r="B26" s="50" t="s">
        <v>28</v>
      </c>
      <c r="C26" s="51">
        <v>7</v>
      </c>
      <c r="D26" s="52">
        <v>42706</v>
      </c>
      <c r="E26" s="52">
        <v>42713</v>
      </c>
      <c r="F26" s="50" t="s">
        <v>32</v>
      </c>
      <c r="G26" s="142">
        <v>79</v>
      </c>
      <c r="H26" s="54">
        <v>0</v>
      </c>
      <c r="I26" s="55">
        <v>6</v>
      </c>
      <c r="J26" s="56">
        <v>0</v>
      </c>
      <c r="K26" s="57"/>
      <c r="L26" s="58">
        <v>73</v>
      </c>
      <c r="M26" s="60">
        <v>7.5949367088607582</v>
      </c>
    </row>
    <row r="27" spans="1:13">
      <c r="A27" s="50" t="s">
        <v>42</v>
      </c>
      <c r="B27" s="50" t="s">
        <v>28</v>
      </c>
      <c r="C27" s="51">
        <v>7</v>
      </c>
      <c r="D27" s="52">
        <v>42720</v>
      </c>
      <c r="E27" s="52">
        <v>42727</v>
      </c>
      <c r="F27" s="50" t="s">
        <v>32</v>
      </c>
      <c r="G27" s="142">
        <v>79</v>
      </c>
      <c r="H27" s="54">
        <v>0</v>
      </c>
      <c r="I27" s="55">
        <v>6</v>
      </c>
      <c r="J27" s="56">
        <v>0</v>
      </c>
      <c r="K27" s="57"/>
      <c r="L27" s="58">
        <v>73</v>
      </c>
      <c r="M27" s="60">
        <v>7.5949367088607582</v>
      </c>
    </row>
    <row r="28" spans="1:13">
      <c r="A28" s="50" t="s">
        <v>33</v>
      </c>
      <c r="B28" s="50" t="s">
        <v>26</v>
      </c>
      <c r="C28" s="51">
        <v>7</v>
      </c>
      <c r="D28" s="52">
        <v>42705</v>
      </c>
      <c r="E28" s="52">
        <v>42712</v>
      </c>
      <c r="F28" s="50" t="s">
        <v>32</v>
      </c>
      <c r="G28" s="142">
        <v>79</v>
      </c>
      <c r="H28" s="54">
        <v>15</v>
      </c>
      <c r="I28" s="55">
        <v>10</v>
      </c>
      <c r="J28" s="56">
        <v>0</v>
      </c>
      <c r="K28" s="57"/>
      <c r="L28" s="58">
        <v>54</v>
      </c>
      <c r="M28" s="63">
        <v>31.64556962025317</v>
      </c>
    </row>
    <row r="29" spans="1:13">
      <c r="A29" s="50" t="s">
        <v>44</v>
      </c>
      <c r="B29" s="50" t="s">
        <v>23</v>
      </c>
      <c r="C29" s="51">
        <v>7</v>
      </c>
      <c r="D29" s="52">
        <v>42723</v>
      </c>
      <c r="E29" s="52">
        <v>42730</v>
      </c>
      <c r="F29" s="50" t="s">
        <v>45</v>
      </c>
      <c r="G29" s="142">
        <v>82</v>
      </c>
      <c r="H29" s="54">
        <v>0</v>
      </c>
      <c r="I29" s="55">
        <v>0</v>
      </c>
      <c r="J29" s="56">
        <v>3</v>
      </c>
      <c r="K29" s="57"/>
      <c r="L29" s="58">
        <v>79</v>
      </c>
      <c r="M29" s="60">
        <v>3.6585365853658534</v>
      </c>
    </row>
    <row r="30" spans="1:13">
      <c r="A30" s="50" t="s">
        <v>494</v>
      </c>
      <c r="B30" s="50" t="s">
        <v>492</v>
      </c>
      <c r="C30" s="51">
        <v>4</v>
      </c>
      <c r="D30" s="52">
        <v>42471</v>
      </c>
      <c r="E30" s="52">
        <v>42475</v>
      </c>
      <c r="F30" s="50" t="s">
        <v>707</v>
      </c>
      <c r="G30" s="142">
        <v>14</v>
      </c>
      <c r="H30" s="54">
        <v>0</v>
      </c>
      <c r="I30" s="55">
        <v>8</v>
      </c>
      <c r="J30" s="56">
        <v>0</v>
      </c>
      <c r="K30" s="57"/>
      <c r="L30" s="58">
        <v>6</v>
      </c>
      <c r="M30" s="63">
        <v>57.142857142857146</v>
      </c>
    </row>
    <row r="31" spans="1:13">
      <c r="A31" s="50" t="s">
        <v>495</v>
      </c>
      <c r="B31" s="50" t="s">
        <v>492</v>
      </c>
      <c r="C31" s="51">
        <v>4</v>
      </c>
      <c r="D31" s="52">
        <v>42499</v>
      </c>
      <c r="E31" s="52">
        <v>42503</v>
      </c>
      <c r="F31" s="50" t="s">
        <v>707</v>
      </c>
      <c r="G31" s="142">
        <v>14</v>
      </c>
      <c r="H31" s="54">
        <v>0</v>
      </c>
      <c r="I31" s="55">
        <v>5</v>
      </c>
      <c r="J31" s="56">
        <v>0</v>
      </c>
      <c r="K31" s="57"/>
      <c r="L31" s="58">
        <v>9</v>
      </c>
      <c r="M31" s="63">
        <v>35.714285714285715</v>
      </c>
    </row>
    <row r="32" spans="1:13">
      <c r="A32" s="50" t="s">
        <v>496</v>
      </c>
      <c r="B32" s="50" t="s">
        <v>492</v>
      </c>
      <c r="C32" s="51">
        <v>4</v>
      </c>
      <c r="D32" s="52">
        <v>42513</v>
      </c>
      <c r="E32" s="52">
        <v>42517</v>
      </c>
      <c r="F32" s="50" t="s">
        <v>707</v>
      </c>
      <c r="G32" s="142">
        <v>14</v>
      </c>
      <c r="H32" s="54">
        <v>0</v>
      </c>
      <c r="I32" s="55">
        <v>3</v>
      </c>
      <c r="J32" s="56">
        <v>1</v>
      </c>
      <c r="K32" s="57"/>
      <c r="L32" s="58">
        <v>10</v>
      </c>
      <c r="M32" s="63">
        <v>28.571428571428573</v>
      </c>
    </row>
    <row r="33" spans="1:13">
      <c r="A33" s="50" t="s">
        <v>497</v>
      </c>
      <c r="B33" s="50" t="s">
        <v>492</v>
      </c>
      <c r="C33" s="51">
        <v>4</v>
      </c>
      <c r="D33" s="52">
        <v>42541</v>
      </c>
      <c r="E33" s="52">
        <v>42545</v>
      </c>
      <c r="F33" s="50" t="s">
        <v>707</v>
      </c>
      <c r="G33" s="142">
        <v>14</v>
      </c>
      <c r="H33" s="54">
        <v>0</v>
      </c>
      <c r="I33" s="55">
        <v>5</v>
      </c>
      <c r="J33" s="56">
        <v>0</v>
      </c>
      <c r="K33" s="57"/>
      <c r="L33" s="58">
        <v>9</v>
      </c>
      <c r="M33" s="63">
        <v>35.714285714285715</v>
      </c>
    </row>
    <row r="34" spans="1:13">
      <c r="A34" s="50" t="s">
        <v>498</v>
      </c>
      <c r="B34" s="50" t="s">
        <v>492</v>
      </c>
      <c r="C34" s="51">
        <v>4</v>
      </c>
      <c r="D34" s="52">
        <v>42562</v>
      </c>
      <c r="E34" s="52">
        <v>42566</v>
      </c>
      <c r="F34" s="50" t="s">
        <v>707</v>
      </c>
      <c r="G34" s="142">
        <v>14</v>
      </c>
      <c r="H34" s="54">
        <v>0</v>
      </c>
      <c r="I34" s="55">
        <v>1</v>
      </c>
      <c r="J34" s="56">
        <v>0</v>
      </c>
      <c r="K34" s="57"/>
      <c r="L34" s="58">
        <v>13</v>
      </c>
      <c r="M34" s="60">
        <v>7.1428571428571432</v>
      </c>
    </row>
    <row r="35" spans="1:13">
      <c r="A35" s="50" t="s">
        <v>499</v>
      </c>
      <c r="B35" s="50" t="s">
        <v>492</v>
      </c>
      <c r="C35" s="51">
        <v>4</v>
      </c>
      <c r="D35" s="52">
        <v>42590</v>
      </c>
      <c r="E35" s="52">
        <v>42594</v>
      </c>
      <c r="F35" s="50" t="s">
        <v>707</v>
      </c>
      <c r="G35" s="142">
        <v>14</v>
      </c>
      <c r="H35" s="54">
        <v>2</v>
      </c>
      <c r="I35" s="55">
        <v>5</v>
      </c>
      <c r="J35" s="56">
        <v>0</v>
      </c>
      <c r="K35" s="57"/>
      <c r="L35" s="58">
        <v>7</v>
      </c>
      <c r="M35" s="63">
        <v>50</v>
      </c>
    </row>
    <row r="36" spans="1:13">
      <c r="A36" s="50" t="s">
        <v>500</v>
      </c>
      <c r="B36" s="50" t="s">
        <v>492</v>
      </c>
      <c r="C36" s="51">
        <v>4</v>
      </c>
      <c r="D36" s="52">
        <v>42604</v>
      </c>
      <c r="E36" s="52">
        <v>42608</v>
      </c>
      <c r="F36" s="50" t="s">
        <v>707</v>
      </c>
      <c r="G36" s="142">
        <v>14</v>
      </c>
      <c r="H36" s="54">
        <v>0</v>
      </c>
      <c r="I36" s="55">
        <v>6</v>
      </c>
      <c r="J36" s="56">
        <v>0</v>
      </c>
      <c r="K36" s="57"/>
      <c r="L36" s="58">
        <v>8</v>
      </c>
      <c r="M36" s="63">
        <v>42.857142857142854</v>
      </c>
    </row>
    <row r="37" spans="1:13">
      <c r="A37" s="50" t="s">
        <v>501</v>
      </c>
      <c r="B37" s="50" t="s">
        <v>492</v>
      </c>
      <c r="C37" s="51">
        <v>4</v>
      </c>
      <c r="D37" s="52">
        <v>42632</v>
      </c>
      <c r="E37" s="52">
        <v>42636</v>
      </c>
      <c r="F37" s="50" t="s">
        <v>707</v>
      </c>
      <c r="G37" s="142">
        <v>14</v>
      </c>
      <c r="H37" s="54">
        <v>0</v>
      </c>
      <c r="I37" s="55">
        <v>5</v>
      </c>
      <c r="J37" s="56">
        <v>0</v>
      </c>
      <c r="K37" s="57"/>
      <c r="L37" s="58">
        <v>9</v>
      </c>
      <c r="M37" s="63">
        <v>35.714285714285715</v>
      </c>
    </row>
    <row r="38" spans="1:13">
      <c r="A38" s="50" t="s">
        <v>502</v>
      </c>
      <c r="B38" s="50" t="s">
        <v>492</v>
      </c>
      <c r="C38" s="51">
        <v>4</v>
      </c>
      <c r="D38" s="52">
        <v>42646</v>
      </c>
      <c r="E38" s="52">
        <v>42650</v>
      </c>
      <c r="F38" s="50" t="s">
        <v>707</v>
      </c>
      <c r="G38" s="142">
        <v>14</v>
      </c>
      <c r="H38" s="54">
        <v>0</v>
      </c>
      <c r="I38" s="55">
        <v>3</v>
      </c>
      <c r="J38" s="56">
        <v>0</v>
      </c>
      <c r="K38" s="57"/>
      <c r="L38" s="58">
        <v>11</v>
      </c>
      <c r="M38" s="63">
        <v>21.428571428571427</v>
      </c>
    </row>
    <row r="39" spans="1:13">
      <c r="A39" s="50" t="s">
        <v>503</v>
      </c>
      <c r="B39" s="50" t="s">
        <v>492</v>
      </c>
      <c r="C39" s="51">
        <v>4</v>
      </c>
      <c r="D39" s="52">
        <v>42660</v>
      </c>
      <c r="E39" s="52">
        <v>42664</v>
      </c>
      <c r="F39" s="50" t="s">
        <v>707</v>
      </c>
      <c r="G39" s="142">
        <v>14</v>
      </c>
      <c r="H39" s="54">
        <v>0</v>
      </c>
      <c r="I39" s="55">
        <v>6</v>
      </c>
      <c r="J39" s="56">
        <v>0</v>
      </c>
      <c r="K39" s="57"/>
      <c r="L39" s="58">
        <v>8</v>
      </c>
      <c r="M39" s="63">
        <v>42.857142857142854</v>
      </c>
    </row>
    <row r="40" spans="1:13">
      <c r="A40" s="50" t="s">
        <v>504</v>
      </c>
      <c r="B40" s="50" t="s">
        <v>492</v>
      </c>
      <c r="C40" s="51">
        <v>4</v>
      </c>
      <c r="D40" s="52">
        <v>42681</v>
      </c>
      <c r="E40" s="52">
        <v>42685</v>
      </c>
      <c r="F40" s="50" t="s">
        <v>707</v>
      </c>
      <c r="G40" s="142">
        <v>14</v>
      </c>
      <c r="H40" s="54">
        <v>0</v>
      </c>
      <c r="I40" s="55">
        <v>0</v>
      </c>
      <c r="J40" s="56">
        <v>0</v>
      </c>
      <c r="K40" s="57"/>
      <c r="L40" s="58">
        <v>14</v>
      </c>
      <c r="M40" s="60">
        <v>0</v>
      </c>
    </row>
    <row r="41" spans="1:13">
      <c r="A41" s="50" t="s">
        <v>729</v>
      </c>
      <c r="B41" s="50" t="s">
        <v>492</v>
      </c>
      <c r="C41" s="51">
        <v>4</v>
      </c>
      <c r="D41" s="52">
        <v>42807</v>
      </c>
      <c r="E41" s="52">
        <v>42811</v>
      </c>
      <c r="F41" s="50" t="s">
        <v>707</v>
      </c>
      <c r="G41" s="142">
        <v>14</v>
      </c>
      <c r="H41" s="54">
        <v>0</v>
      </c>
      <c r="I41" s="55">
        <v>0</v>
      </c>
      <c r="J41" s="56">
        <v>0</v>
      </c>
      <c r="K41" s="57"/>
      <c r="L41" s="58">
        <v>14</v>
      </c>
      <c r="M41" s="60">
        <v>0</v>
      </c>
    </row>
    <row r="42" spans="1:13">
      <c r="A42" s="50" t="s">
        <v>730</v>
      </c>
      <c r="B42" s="50" t="s">
        <v>492</v>
      </c>
      <c r="C42" s="51">
        <v>4</v>
      </c>
      <c r="D42" s="52">
        <v>42828</v>
      </c>
      <c r="E42" s="52">
        <v>42832</v>
      </c>
      <c r="F42" s="50" t="s">
        <v>707</v>
      </c>
      <c r="G42" s="142">
        <v>14</v>
      </c>
      <c r="H42" s="54">
        <v>0</v>
      </c>
      <c r="I42" s="55">
        <v>0</v>
      </c>
      <c r="J42" s="56">
        <v>0</v>
      </c>
      <c r="K42" s="57"/>
      <c r="L42" s="58">
        <v>14</v>
      </c>
      <c r="M42" s="60">
        <v>0</v>
      </c>
    </row>
    <row r="43" spans="1:13">
      <c r="A43" s="50" t="s">
        <v>731</v>
      </c>
      <c r="B43" s="50" t="s">
        <v>492</v>
      </c>
      <c r="C43" s="51">
        <v>4</v>
      </c>
      <c r="D43" s="52">
        <v>42849</v>
      </c>
      <c r="E43" s="52">
        <v>42853</v>
      </c>
      <c r="F43" s="50" t="s">
        <v>707</v>
      </c>
      <c r="G43" s="142">
        <v>14</v>
      </c>
      <c r="H43" s="54">
        <v>0</v>
      </c>
      <c r="I43" s="55">
        <v>0</v>
      </c>
      <c r="J43" s="56">
        <v>0</v>
      </c>
      <c r="K43" s="57"/>
      <c r="L43" s="58">
        <v>14</v>
      </c>
      <c r="M43" s="60">
        <v>0</v>
      </c>
    </row>
    <row r="44" spans="1:13">
      <c r="A44" s="65" t="s">
        <v>312</v>
      </c>
      <c r="B44" s="50" t="s">
        <v>49</v>
      </c>
      <c r="C44" s="51">
        <v>7</v>
      </c>
      <c r="D44" s="52">
        <v>42459</v>
      </c>
      <c r="E44" s="52">
        <v>42466</v>
      </c>
      <c r="F44" s="50" t="s">
        <v>50</v>
      </c>
      <c r="G44" s="142">
        <v>82</v>
      </c>
      <c r="H44" s="54">
        <v>36</v>
      </c>
      <c r="I44" s="55">
        <v>40</v>
      </c>
      <c r="J44" s="56">
        <v>1</v>
      </c>
      <c r="K44" s="61">
        <v>2</v>
      </c>
      <c r="L44" s="58">
        <v>5</v>
      </c>
      <c r="M44" s="59">
        <v>93.902439024390247</v>
      </c>
    </row>
    <row r="45" spans="1:13">
      <c r="A45" s="65" t="s">
        <v>317</v>
      </c>
      <c r="B45" s="50" t="s">
        <v>49</v>
      </c>
      <c r="C45" s="51">
        <v>7</v>
      </c>
      <c r="D45" s="52">
        <v>42473</v>
      </c>
      <c r="E45" s="52">
        <v>42480</v>
      </c>
      <c r="F45" s="50" t="s">
        <v>50</v>
      </c>
      <c r="G45" s="142">
        <v>82</v>
      </c>
      <c r="H45" s="54">
        <v>54</v>
      </c>
      <c r="I45" s="55">
        <v>31</v>
      </c>
      <c r="J45" s="56">
        <v>0</v>
      </c>
      <c r="K45" s="61">
        <v>24</v>
      </c>
      <c r="L45" s="58">
        <v>-3</v>
      </c>
      <c r="M45" s="59">
        <v>103.65853658536585</v>
      </c>
    </row>
    <row r="46" spans="1:13">
      <c r="A46" s="50" t="s">
        <v>320</v>
      </c>
      <c r="B46" s="50" t="s">
        <v>49</v>
      </c>
      <c r="C46" s="51">
        <v>7</v>
      </c>
      <c r="D46" s="52">
        <v>42487</v>
      </c>
      <c r="E46" s="52">
        <v>42494</v>
      </c>
      <c r="F46" s="50" t="s">
        <v>50</v>
      </c>
      <c r="G46" s="142">
        <v>82</v>
      </c>
      <c r="H46" s="54">
        <v>8</v>
      </c>
      <c r="I46" s="55">
        <v>46</v>
      </c>
      <c r="J46" s="56">
        <v>1</v>
      </c>
      <c r="K46" s="57"/>
      <c r="L46" s="58">
        <v>27</v>
      </c>
      <c r="M46" s="63">
        <v>67.073170731707322</v>
      </c>
    </row>
    <row r="47" spans="1:13">
      <c r="A47" s="50" t="s">
        <v>323</v>
      </c>
      <c r="B47" s="50" t="s">
        <v>49</v>
      </c>
      <c r="C47" s="51">
        <v>7</v>
      </c>
      <c r="D47" s="52">
        <v>42501</v>
      </c>
      <c r="E47" s="52">
        <v>42508</v>
      </c>
      <c r="F47" s="50" t="s">
        <v>50</v>
      </c>
      <c r="G47" s="142">
        <v>82</v>
      </c>
      <c r="H47" s="54">
        <v>39</v>
      </c>
      <c r="I47" s="55">
        <v>5</v>
      </c>
      <c r="J47" s="56">
        <v>3</v>
      </c>
      <c r="K47" s="57"/>
      <c r="L47" s="58">
        <v>35</v>
      </c>
      <c r="M47" s="63">
        <v>57.31707317073171</v>
      </c>
    </row>
    <row r="48" spans="1:13">
      <c r="A48" s="50" t="s">
        <v>328</v>
      </c>
      <c r="B48" s="50" t="s">
        <v>49</v>
      </c>
      <c r="C48" s="51">
        <v>7</v>
      </c>
      <c r="D48" s="52">
        <v>42515</v>
      </c>
      <c r="E48" s="52">
        <v>42522</v>
      </c>
      <c r="F48" s="50" t="s">
        <v>50</v>
      </c>
      <c r="G48" s="142">
        <v>82</v>
      </c>
      <c r="H48" s="54">
        <v>20</v>
      </c>
      <c r="I48" s="55">
        <v>46</v>
      </c>
      <c r="J48" s="56">
        <v>0</v>
      </c>
      <c r="K48" s="61">
        <v>9</v>
      </c>
      <c r="L48" s="58">
        <v>16</v>
      </c>
      <c r="M48" s="66">
        <v>80.487804878048777</v>
      </c>
    </row>
    <row r="49" spans="1:13">
      <c r="A49" s="50" t="s">
        <v>331</v>
      </c>
      <c r="B49" s="50" t="s">
        <v>49</v>
      </c>
      <c r="C49" s="51">
        <v>7</v>
      </c>
      <c r="D49" s="52">
        <v>42529</v>
      </c>
      <c r="E49" s="52">
        <v>42536</v>
      </c>
      <c r="F49" s="50" t="s">
        <v>50</v>
      </c>
      <c r="G49" s="142">
        <v>82</v>
      </c>
      <c r="H49" s="54">
        <v>27</v>
      </c>
      <c r="I49" s="55">
        <v>36</v>
      </c>
      <c r="J49" s="56">
        <v>3</v>
      </c>
      <c r="K49" s="57"/>
      <c r="L49" s="58">
        <v>16</v>
      </c>
      <c r="M49" s="66">
        <v>80.487804878048777</v>
      </c>
    </row>
    <row r="50" spans="1:13">
      <c r="A50" s="50" t="s">
        <v>335</v>
      </c>
      <c r="B50" s="50" t="s">
        <v>49</v>
      </c>
      <c r="C50" s="51">
        <v>7</v>
      </c>
      <c r="D50" s="52">
        <v>42543</v>
      </c>
      <c r="E50" s="52">
        <v>42550</v>
      </c>
      <c r="F50" s="50" t="s">
        <v>50</v>
      </c>
      <c r="G50" s="142">
        <v>82</v>
      </c>
      <c r="H50" s="54">
        <v>46</v>
      </c>
      <c r="I50" s="55">
        <v>28</v>
      </c>
      <c r="J50" s="56">
        <v>0</v>
      </c>
      <c r="K50" s="61">
        <v>5</v>
      </c>
      <c r="L50" s="58">
        <v>8</v>
      </c>
      <c r="M50" s="59">
        <v>90.243902439024382</v>
      </c>
    </row>
    <row r="51" spans="1:13">
      <c r="A51" s="50" t="s">
        <v>338</v>
      </c>
      <c r="B51" s="50" t="s">
        <v>49</v>
      </c>
      <c r="C51" s="51">
        <v>7</v>
      </c>
      <c r="D51" s="52">
        <v>42557</v>
      </c>
      <c r="E51" s="52">
        <v>42564</v>
      </c>
      <c r="F51" s="50" t="s">
        <v>50</v>
      </c>
      <c r="G51" s="142">
        <v>82</v>
      </c>
      <c r="H51" s="54">
        <v>51</v>
      </c>
      <c r="I51" s="55">
        <v>17</v>
      </c>
      <c r="J51" s="56">
        <v>2</v>
      </c>
      <c r="K51" s="61">
        <v>1</v>
      </c>
      <c r="L51" s="58">
        <v>12</v>
      </c>
      <c r="M51" s="66">
        <v>85.365853658536579</v>
      </c>
    </row>
    <row r="52" spans="1:13">
      <c r="A52" s="50" t="s">
        <v>342</v>
      </c>
      <c r="B52" s="50" t="s">
        <v>49</v>
      </c>
      <c r="C52" s="51">
        <v>7</v>
      </c>
      <c r="D52" s="52">
        <v>42571</v>
      </c>
      <c r="E52" s="52">
        <v>42578</v>
      </c>
      <c r="F52" s="50" t="s">
        <v>50</v>
      </c>
      <c r="G52" s="142">
        <v>82</v>
      </c>
      <c r="H52" s="54">
        <v>30</v>
      </c>
      <c r="I52" s="55">
        <v>11</v>
      </c>
      <c r="J52" s="56">
        <v>2</v>
      </c>
      <c r="K52" s="57"/>
      <c r="L52" s="58">
        <v>39</v>
      </c>
      <c r="M52" s="63">
        <v>52.439024390243901</v>
      </c>
    </row>
    <row r="53" spans="1:13">
      <c r="A53" s="50" t="s">
        <v>347</v>
      </c>
      <c r="B53" s="50" t="s">
        <v>49</v>
      </c>
      <c r="C53" s="51">
        <v>7</v>
      </c>
      <c r="D53" s="52">
        <v>42585</v>
      </c>
      <c r="E53" s="52">
        <v>42592</v>
      </c>
      <c r="F53" s="50" t="s">
        <v>50</v>
      </c>
      <c r="G53" s="142">
        <v>82</v>
      </c>
      <c r="H53" s="54">
        <v>0</v>
      </c>
      <c r="I53" s="55">
        <v>11</v>
      </c>
      <c r="J53" s="56">
        <v>1</v>
      </c>
      <c r="K53" s="57"/>
      <c r="L53" s="58">
        <v>70</v>
      </c>
      <c r="M53" s="64">
        <v>14.634146341463413</v>
      </c>
    </row>
    <row r="54" spans="1:13">
      <c r="A54" s="50" t="s">
        <v>351</v>
      </c>
      <c r="B54" s="50" t="s">
        <v>49</v>
      </c>
      <c r="C54" s="51">
        <v>7</v>
      </c>
      <c r="D54" s="52">
        <v>42599</v>
      </c>
      <c r="E54" s="52">
        <v>42606</v>
      </c>
      <c r="F54" s="50" t="s">
        <v>50</v>
      </c>
      <c r="G54" s="142">
        <v>82</v>
      </c>
      <c r="H54" s="54">
        <v>47</v>
      </c>
      <c r="I54" s="55">
        <v>15</v>
      </c>
      <c r="J54" s="56">
        <v>1</v>
      </c>
      <c r="K54" s="61">
        <v>3</v>
      </c>
      <c r="L54" s="58">
        <v>19</v>
      </c>
      <c r="M54" s="62">
        <v>76.829268292682912</v>
      </c>
    </row>
    <row r="55" spans="1:13">
      <c r="A55" s="50" t="s">
        <v>354</v>
      </c>
      <c r="B55" s="50" t="s">
        <v>49</v>
      </c>
      <c r="C55" s="51">
        <v>7</v>
      </c>
      <c r="D55" s="52">
        <v>42613</v>
      </c>
      <c r="E55" s="52">
        <v>42620</v>
      </c>
      <c r="F55" s="50" t="s">
        <v>50</v>
      </c>
      <c r="G55" s="142">
        <v>82</v>
      </c>
      <c r="H55" s="54">
        <v>28</v>
      </c>
      <c r="I55" s="55">
        <v>25</v>
      </c>
      <c r="J55" s="56">
        <v>0</v>
      </c>
      <c r="K55" s="57"/>
      <c r="L55" s="58">
        <v>29</v>
      </c>
      <c r="M55" s="63">
        <v>64.634146341463421</v>
      </c>
    </row>
    <row r="56" spans="1:13">
      <c r="A56" s="50" t="s">
        <v>358</v>
      </c>
      <c r="B56" s="50" t="s">
        <v>49</v>
      </c>
      <c r="C56" s="51">
        <v>7</v>
      </c>
      <c r="D56" s="52">
        <v>42627</v>
      </c>
      <c r="E56" s="52">
        <v>42634</v>
      </c>
      <c r="F56" s="50" t="s">
        <v>50</v>
      </c>
      <c r="G56" s="142">
        <v>82</v>
      </c>
      <c r="H56" s="54">
        <v>37</v>
      </c>
      <c r="I56" s="55">
        <v>24</v>
      </c>
      <c r="J56" s="56">
        <v>1</v>
      </c>
      <c r="K56" s="61">
        <v>2</v>
      </c>
      <c r="L56" s="58">
        <v>20</v>
      </c>
      <c r="M56" s="62">
        <v>75.609756097560961</v>
      </c>
    </row>
    <row r="57" spans="1:13">
      <c r="A57" s="50" t="s">
        <v>361</v>
      </c>
      <c r="B57" s="50" t="s">
        <v>49</v>
      </c>
      <c r="C57" s="51">
        <v>7</v>
      </c>
      <c r="D57" s="52">
        <v>42641</v>
      </c>
      <c r="E57" s="52">
        <v>42648</v>
      </c>
      <c r="F57" s="50" t="s">
        <v>50</v>
      </c>
      <c r="G57" s="142">
        <v>82</v>
      </c>
      <c r="H57" s="54">
        <v>16</v>
      </c>
      <c r="I57" s="55">
        <v>26</v>
      </c>
      <c r="J57" s="56">
        <v>1</v>
      </c>
      <c r="K57" s="61">
        <v>3</v>
      </c>
      <c r="L57" s="58">
        <v>39</v>
      </c>
      <c r="M57" s="63">
        <v>52.439024390243901</v>
      </c>
    </row>
    <row r="58" spans="1:13">
      <c r="A58" s="50" t="s">
        <v>365</v>
      </c>
      <c r="B58" s="50" t="s">
        <v>49</v>
      </c>
      <c r="C58" s="51">
        <v>7</v>
      </c>
      <c r="D58" s="52">
        <v>42655</v>
      </c>
      <c r="E58" s="52">
        <v>42662</v>
      </c>
      <c r="F58" s="50" t="s">
        <v>50</v>
      </c>
      <c r="G58" s="142">
        <v>82</v>
      </c>
      <c r="H58" s="54">
        <v>35</v>
      </c>
      <c r="I58" s="55">
        <v>11</v>
      </c>
      <c r="J58" s="56">
        <v>3</v>
      </c>
      <c r="K58" s="57"/>
      <c r="L58" s="58">
        <v>33</v>
      </c>
      <c r="M58" s="63">
        <v>59.756097560975604</v>
      </c>
    </row>
    <row r="59" spans="1:13">
      <c r="A59" s="50" t="s">
        <v>369</v>
      </c>
      <c r="B59" s="50" t="s">
        <v>49</v>
      </c>
      <c r="C59" s="51">
        <v>7</v>
      </c>
      <c r="D59" s="52">
        <v>42669</v>
      </c>
      <c r="E59" s="52">
        <v>42676</v>
      </c>
      <c r="F59" s="50" t="s">
        <v>50</v>
      </c>
      <c r="G59" s="142">
        <v>82</v>
      </c>
      <c r="H59" s="54">
        <v>0</v>
      </c>
      <c r="I59" s="55">
        <v>2</v>
      </c>
      <c r="J59" s="56">
        <v>2</v>
      </c>
      <c r="K59" s="57"/>
      <c r="L59" s="58">
        <v>78</v>
      </c>
      <c r="M59" s="60">
        <v>4.8780487804878048</v>
      </c>
    </row>
    <row r="60" spans="1:13">
      <c r="A60" s="50" t="s">
        <v>373</v>
      </c>
      <c r="B60" s="50" t="s">
        <v>49</v>
      </c>
      <c r="C60" s="51">
        <v>7</v>
      </c>
      <c r="D60" s="52">
        <v>42683</v>
      </c>
      <c r="E60" s="52">
        <v>42690</v>
      </c>
      <c r="F60" s="50" t="s">
        <v>50</v>
      </c>
      <c r="G60" s="142">
        <v>82</v>
      </c>
      <c r="H60" s="54">
        <v>10</v>
      </c>
      <c r="I60" s="55">
        <v>0</v>
      </c>
      <c r="J60" s="56">
        <v>0</v>
      </c>
      <c r="K60" s="57"/>
      <c r="L60" s="58">
        <v>72</v>
      </c>
      <c r="M60" s="64">
        <v>12.195121951219512</v>
      </c>
    </row>
    <row r="61" spans="1:13">
      <c r="A61" s="50" t="s">
        <v>48</v>
      </c>
      <c r="B61" s="50" t="s">
        <v>49</v>
      </c>
      <c r="C61" s="51">
        <v>7</v>
      </c>
      <c r="D61" s="52">
        <v>42697</v>
      </c>
      <c r="E61" s="52">
        <v>42704</v>
      </c>
      <c r="F61" s="50" t="s">
        <v>50</v>
      </c>
      <c r="G61" s="142">
        <v>82</v>
      </c>
      <c r="H61" s="54">
        <v>19</v>
      </c>
      <c r="I61" s="55">
        <v>1</v>
      </c>
      <c r="J61" s="56">
        <v>0</v>
      </c>
      <c r="K61" s="57"/>
      <c r="L61" s="58">
        <v>62</v>
      </c>
      <c r="M61" s="63">
        <v>24.390243902439025</v>
      </c>
    </row>
    <row r="62" spans="1:13">
      <c r="A62" s="50" t="s">
        <v>56</v>
      </c>
      <c r="B62" s="50" t="s">
        <v>49</v>
      </c>
      <c r="C62" s="51">
        <v>7</v>
      </c>
      <c r="D62" s="52">
        <v>42711</v>
      </c>
      <c r="E62" s="52">
        <v>42718</v>
      </c>
      <c r="F62" s="50" t="s">
        <v>50</v>
      </c>
      <c r="G62" s="142">
        <v>82</v>
      </c>
      <c r="H62" s="54">
        <v>11</v>
      </c>
      <c r="I62" s="55">
        <v>5</v>
      </c>
      <c r="J62" s="56">
        <v>0</v>
      </c>
      <c r="K62" s="57"/>
      <c r="L62" s="58">
        <v>66</v>
      </c>
      <c r="M62" s="64">
        <v>19.512195121951219</v>
      </c>
    </row>
    <row r="63" spans="1:13">
      <c r="A63" s="50" t="s">
        <v>60</v>
      </c>
      <c r="B63" s="50" t="s">
        <v>49</v>
      </c>
      <c r="C63" s="51">
        <v>7</v>
      </c>
      <c r="D63" s="52">
        <v>42725</v>
      </c>
      <c r="E63" s="52">
        <v>42732</v>
      </c>
      <c r="F63" s="50" t="s">
        <v>50</v>
      </c>
      <c r="G63" s="142">
        <v>82</v>
      </c>
      <c r="H63" s="54">
        <v>0</v>
      </c>
      <c r="I63" s="55">
        <v>0</v>
      </c>
      <c r="J63" s="56">
        <v>0</v>
      </c>
      <c r="K63" s="57"/>
      <c r="L63" s="58">
        <v>82</v>
      </c>
      <c r="M63" s="60">
        <v>0</v>
      </c>
    </row>
    <row r="64" spans="1:13">
      <c r="A64" s="65" t="s">
        <v>313</v>
      </c>
      <c r="B64" s="50" t="s">
        <v>314</v>
      </c>
      <c r="C64" s="51">
        <v>7</v>
      </c>
      <c r="D64" s="52">
        <v>42461</v>
      </c>
      <c r="E64" s="52">
        <v>42468</v>
      </c>
      <c r="F64" s="50" t="s">
        <v>50</v>
      </c>
      <c r="G64" s="142">
        <v>74</v>
      </c>
      <c r="H64" s="54">
        <v>25</v>
      </c>
      <c r="I64" s="55">
        <v>17</v>
      </c>
      <c r="J64" s="56">
        <v>1</v>
      </c>
      <c r="K64" s="61">
        <v>4</v>
      </c>
      <c r="L64" s="58">
        <v>31</v>
      </c>
      <c r="M64" s="63">
        <v>58.108108108108105</v>
      </c>
    </row>
    <row r="65" spans="1:13">
      <c r="A65" s="50" t="s">
        <v>332</v>
      </c>
      <c r="B65" s="50" t="s">
        <v>314</v>
      </c>
      <c r="C65" s="51">
        <v>7</v>
      </c>
      <c r="D65" s="52">
        <v>42531</v>
      </c>
      <c r="E65" s="52">
        <v>42538</v>
      </c>
      <c r="F65" s="50" t="s">
        <v>50</v>
      </c>
      <c r="G65" s="142">
        <v>74</v>
      </c>
      <c r="H65" s="54">
        <v>8</v>
      </c>
      <c r="I65" s="55">
        <v>14</v>
      </c>
      <c r="J65" s="56">
        <v>11</v>
      </c>
      <c r="K65" s="57"/>
      <c r="L65" s="58">
        <v>41</v>
      </c>
      <c r="M65" s="63">
        <v>44.594594594594604</v>
      </c>
    </row>
    <row r="66" spans="1:13">
      <c r="A66" s="50" t="s">
        <v>343</v>
      </c>
      <c r="B66" s="50" t="s">
        <v>314</v>
      </c>
      <c r="C66" s="51">
        <v>7</v>
      </c>
      <c r="D66" s="52">
        <v>42573</v>
      </c>
      <c r="E66" s="52">
        <v>42580</v>
      </c>
      <c r="F66" s="50" t="s">
        <v>50</v>
      </c>
      <c r="G66" s="142">
        <v>74</v>
      </c>
      <c r="H66" s="54">
        <v>16</v>
      </c>
      <c r="I66" s="55">
        <v>5</v>
      </c>
      <c r="J66" s="56">
        <v>0</v>
      </c>
      <c r="K66" s="57"/>
      <c r="L66" s="58">
        <v>53</v>
      </c>
      <c r="M66" s="63">
        <v>28.378378378378379</v>
      </c>
    </row>
    <row r="67" spans="1:13">
      <c r="A67" s="50" t="s">
        <v>348</v>
      </c>
      <c r="B67" s="50" t="s">
        <v>314</v>
      </c>
      <c r="C67" s="51">
        <v>7</v>
      </c>
      <c r="D67" s="52">
        <v>42587</v>
      </c>
      <c r="E67" s="52">
        <v>42594</v>
      </c>
      <c r="F67" s="50" t="s">
        <v>50</v>
      </c>
      <c r="G67" s="142">
        <v>74</v>
      </c>
      <c r="H67" s="54">
        <v>16</v>
      </c>
      <c r="I67" s="55">
        <v>1</v>
      </c>
      <c r="J67" s="56">
        <v>0</v>
      </c>
      <c r="K67" s="57"/>
      <c r="L67" s="58">
        <v>57</v>
      </c>
      <c r="M67" s="63">
        <v>22.972972972972975</v>
      </c>
    </row>
    <row r="68" spans="1:13">
      <c r="A68" s="50" t="s">
        <v>355</v>
      </c>
      <c r="B68" s="50" t="s">
        <v>314</v>
      </c>
      <c r="C68" s="51">
        <v>7</v>
      </c>
      <c r="D68" s="52">
        <v>42615</v>
      </c>
      <c r="E68" s="52">
        <v>42622</v>
      </c>
      <c r="F68" s="50" t="s">
        <v>50</v>
      </c>
      <c r="G68" s="142">
        <v>74</v>
      </c>
      <c r="H68" s="54">
        <v>25</v>
      </c>
      <c r="I68" s="55">
        <v>13</v>
      </c>
      <c r="J68" s="56">
        <v>0</v>
      </c>
      <c r="K68" s="57"/>
      <c r="L68" s="58">
        <v>36</v>
      </c>
      <c r="M68" s="63">
        <v>51.351351351351362</v>
      </c>
    </row>
    <row r="69" spans="1:13">
      <c r="A69" s="50" t="s">
        <v>322</v>
      </c>
      <c r="B69" s="50" t="s">
        <v>52</v>
      </c>
      <c r="C69" s="51">
        <v>7</v>
      </c>
      <c r="D69" s="52">
        <v>42499</v>
      </c>
      <c r="E69" s="52">
        <v>42506</v>
      </c>
      <c r="F69" s="50" t="s">
        <v>50</v>
      </c>
      <c r="G69" s="142">
        <v>82</v>
      </c>
      <c r="H69" s="54">
        <v>10</v>
      </c>
      <c r="I69" s="55">
        <v>38</v>
      </c>
      <c r="J69" s="56">
        <v>8</v>
      </c>
      <c r="K69" s="57"/>
      <c r="L69" s="58">
        <v>26</v>
      </c>
      <c r="M69" s="63">
        <v>68.292682926829272</v>
      </c>
    </row>
    <row r="70" spans="1:13">
      <c r="A70" s="50" t="s">
        <v>337</v>
      </c>
      <c r="B70" s="50" t="s">
        <v>52</v>
      </c>
      <c r="C70" s="51">
        <v>7</v>
      </c>
      <c r="D70" s="52">
        <v>42555</v>
      </c>
      <c r="E70" s="52">
        <v>42562</v>
      </c>
      <c r="F70" s="50" t="s">
        <v>50</v>
      </c>
      <c r="G70" s="142">
        <v>82</v>
      </c>
      <c r="H70" s="54">
        <v>23</v>
      </c>
      <c r="I70" s="55">
        <v>42</v>
      </c>
      <c r="J70" s="56">
        <v>8</v>
      </c>
      <c r="K70" s="57"/>
      <c r="L70" s="58">
        <v>9</v>
      </c>
      <c r="M70" s="66">
        <v>89.024390243902431</v>
      </c>
    </row>
    <row r="71" spans="1:13">
      <c r="A71" s="50" t="s">
        <v>341</v>
      </c>
      <c r="B71" s="50" t="s">
        <v>52</v>
      </c>
      <c r="C71" s="51">
        <v>7</v>
      </c>
      <c r="D71" s="52">
        <v>42569</v>
      </c>
      <c r="E71" s="52">
        <v>42576</v>
      </c>
      <c r="F71" s="50" t="s">
        <v>50</v>
      </c>
      <c r="G71" s="142">
        <v>82</v>
      </c>
      <c r="H71" s="54">
        <v>30</v>
      </c>
      <c r="I71" s="55">
        <v>19</v>
      </c>
      <c r="J71" s="56">
        <v>0</v>
      </c>
      <c r="K71" s="61">
        <v>2</v>
      </c>
      <c r="L71" s="58">
        <v>33</v>
      </c>
      <c r="M71" s="63">
        <v>59.756097560975604</v>
      </c>
    </row>
    <row r="72" spans="1:13">
      <c r="A72" s="50" t="s">
        <v>346</v>
      </c>
      <c r="B72" s="50" t="s">
        <v>52</v>
      </c>
      <c r="C72" s="51">
        <v>7</v>
      </c>
      <c r="D72" s="52">
        <v>42583</v>
      </c>
      <c r="E72" s="52">
        <v>42590</v>
      </c>
      <c r="F72" s="50" t="s">
        <v>50</v>
      </c>
      <c r="G72" s="142">
        <v>82</v>
      </c>
      <c r="H72" s="54">
        <v>12</v>
      </c>
      <c r="I72" s="55">
        <v>14</v>
      </c>
      <c r="J72" s="56">
        <v>0</v>
      </c>
      <c r="K72" s="57"/>
      <c r="L72" s="58">
        <v>56</v>
      </c>
      <c r="M72" s="63">
        <v>31.707317073170728</v>
      </c>
    </row>
    <row r="73" spans="1:13">
      <c r="A73" s="50" t="s">
        <v>360</v>
      </c>
      <c r="B73" s="50" t="s">
        <v>52</v>
      </c>
      <c r="C73" s="51">
        <v>7</v>
      </c>
      <c r="D73" s="52">
        <v>42639</v>
      </c>
      <c r="E73" s="52">
        <v>42646</v>
      </c>
      <c r="F73" s="50" t="s">
        <v>50</v>
      </c>
      <c r="G73" s="142">
        <v>82</v>
      </c>
      <c r="H73" s="54">
        <v>51</v>
      </c>
      <c r="I73" s="55">
        <v>13</v>
      </c>
      <c r="J73" s="56">
        <v>2</v>
      </c>
      <c r="K73" s="57"/>
      <c r="L73" s="58">
        <v>16</v>
      </c>
      <c r="M73" s="66">
        <v>80.487804878048777</v>
      </c>
    </row>
    <row r="74" spans="1:13">
      <c r="A74" s="50" t="s">
        <v>364</v>
      </c>
      <c r="B74" s="50" t="s">
        <v>52</v>
      </c>
      <c r="C74" s="51">
        <v>7</v>
      </c>
      <c r="D74" s="52">
        <v>42653</v>
      </c>
      <c r="E74" s="52">
        <v>42660</v>
      </c>
      <c r="F74" s="50" t="s">
        <v>50</v>
      </c>
      <c r="G74" s="142">
        <v>82</v>
      </c>
      <c r="H74" s="54">
        <v>39</v>
      </c>
      <c r="I74" s="55">
        <v>5</v>
      </c>
      <c r="J74" s="56">
        <v>0</v>
      </c>
      <c r="K74" s="61">
        <v>1</v>
      </c>
      <c r="L74" s="58">
        <v>38</v>
      </c>
      <c r="M74" s="63">
        <v>53.658536585365852</v>
      </c>
    </row>
    <row r="75" spans="1:13">
      <c r="A75" s="50" t="s">
        <v>368</v>
      </c>
      <c r="B75" s="50" t="s">
        <v>52</v>
      </c>
      <c r="C75" s="51">
        <v>7</v>
      </c>
      <c r="D75" s="52">
        <v>42667</v>
      </c>
      <c r="E75" s="52">
        <v>42674</v>
      </c>
      <c r="F75" s="50" t="s">
        <v>50</v>
      </c>
      <c r="G75" s="142">
        <v>82</v>
      </c>
      <c r="H75" s="54">
        <v>13</v>
      </c>
      <c r="I75" s="55">
        <v>7</v>
      </c>
      <c r="J75" s="56">
        <v>2</v>
      </c>
      <c r="K75" s="57"/>
      <c r="L75" s="58">
        <v>60</v>
      </c>
      <c r="M75" s="63">
        <v>26.829268292682926</v>
      </c>
    </row>
    <row r="76" spans="1:13">
      <c r="A76" s="65" t="s">
        <v>372</v>
      </c>
      <c r="B76" s="50" t="s">
        <v>52</v>
      </c>
      <c r="C76" s="51">
        <v>7</v>
      </c>
      <c r="D76" s="52">
        <v>42681</v>
      </c>
      <c r="E76" s="52">
        <v>42688</v>
      </c>
      <c r="F76" s="50" t="s">
        <v>50</v>
      </c>
      <c r="G76" s="142">
        <v>82</v>
      </c>
      <c r="H76" s="54">
        <v>80</v>
      </c>
      <c r="I76" s="55">
        <v>1</v>
      </c>
      <c r="J76" s="56">
        <v>0</v>
      </c>
      <c r="K76" s="61">
        <v>2</v>
      </c>
      <c r="L76" s="58">
        <v>1</v>
      </c>
      <c r="M76" s="59">
        <v>98.780487804878049</v>
      </c>
    </row>
    <row r="77" spans="1:13">
      <c r="A77" s="50" t="s">
        <v>376</v>
      </c>
      <c r="B77" s="50" t="s">
        <v>52</v>
      </c>
      <c r="C77" s="51">
        <v>7</v>
      </c>
      <c r="D77" s="52">
        <v>42695</v>
      </c>
      <c r="E77" s="52">
        <v>42702</v>
      </c>
      <c r="F77" s="50" t="s">
        <v>50</v>
      </c>
      <c r="G77" s="142">
        <v>82</v>
      </c>
      <c r="H77" s="54">
        <v>0</v>
      </c>
      <c r="I77" s="55">
        <v>1</v>
      </c>
      <c r="J77" s="56">
        <v>0</v>
      </c>
      <c r="K77" s="57"/>
      <c r="L77" s="58">
        <v>81</v>
      </c>
      <c r="M77" s="60">
        <v>1.2195121951219512</v>
      </c>
    </row>
    <row r="78" spans="1:13">
      <c r="A78" s="50" t="s">
        <v>55</v>
      </c>
      <c r="B78" s="50" t="s">
        <v>52</v>
      </c>
      <c r="C78" s="51">
        <v>7</v>
      </c>
      <c r="D78" s="52">
        <v>42709</v>
      </c>
      <c r="E78" s="52">
        <v>42716</v>
      </c>
      <c r="F78" s="50" t="s">
        <v>50</v>
      </c>
      <c r="G78" s="142">
        <v>82</v>
      </c>
      <c r="H78" s="54">
        <v>15</v>
      </c>
      <c r="I78" s="55">
        <v>10</v>
      </c>
      <c r="J78" s="56">
        <v>0</v>
      </c>
      <c r="K78" s="57"/>
      <c r="L78" s="58">
        <v>57</v>
      </c>
      <c r="M78" s="63">
        <v>30.487804878048777</v>
      </c>
    </row>
    <row r="79" spans="1:13">
      <c r="A79" s="50" t="s">
        <v>59</v>
      </c>
      <c r="B79" s="50" t="s">
        <v>52</v>
      </c>
      <c r="C79" s="51">
        <v>7</v>
      </c>
      <c r="D79" s="52">
        <v>42723</v>
      </c>
      <c r="E79" s="52">
        <v>42730</v>
      </c>
      <c r="F79" s="50" t="s">
        <v>50</v>
      </c>
      <c r="G79" s="142">
        <v>82</v>
      </c>
      <c r="H79" s="54">
        <v>0</v>
      </c>
      <c r="I79" s="55">
        <v>9</v>
      </c>
      <c r="J79" s="56">
        <v>0</v>
      </c>
      <c r="K79" s="57"/>
      <c r="L79" s="58">
        <v>73</v>
      </c>
      <c r="M79" s="64">
        <v>10.97560975609756</v>
      </c>
    </row>
    <row r="80" spans="1:13">
      <c r="A80" s="50" t="s">
        <v>330</v>
      </c>
      <c r="B80" s="50" t="s">
        <v>23</v>
      </c>
      <c r="C80" s="51">
        <v>7</v>
      </c>
      <c r="D80" s="52">
        <v>42527</v>
      </c>
      <c r="E80" s="52">
        <v>42534</v>
      </c>
      <c r="F80" s="50" t="s">
        <v>50</v>
      </c>
      <c r="G80" s="142">
        <v>82</v>
      </c>
      <c r="H80" s="54">
        <v>20</v>
      </c>
      <c r="I80" s="55">
        <v>33</v>
      </c>
      <c r="J80" s="56">
        <v>5</v>
      </c>
      <c r="K80" s="61">
        <v>3</v>
      </c>
      <c r="L80" s="58">
        <v>24</v>
      </c>
      <c r="M80" s="62">
        <v>70.731707317073173</v>
      </c>
    </row>
    <row r="81" spans="1:13">
      <c r="A81" s="50" t="s">
        <v>353</v>
      </c>
      <c r="B81" s="50" t="s">
        <v>23</v>
      </c>
      <c r="C81" s="51">
        <v>7</v>
      </c>
      <c r="D81" s="52">
        <v>42611</v>
      </c>
      <c r="E81" s="52">
        <v>42618</v>
      </c>
      <c r="F81" s="50" t="s">
        <v>50</v>
      </c>
      <c r="G81" s="142">
        <v>82</v>
      </c>
      <c r="H81" s="54">
        <v>34</v>
      </c>
      <c r="I81" s="55">
        <v>25</v>
      </c>
      <c r="J81" s="56">
        <v>0</v>
      </c>
      <c r="K81" s="61">
        <v>1</v>
      </c>
      <c r="L81" s="58">
        <v>23</v>
      </c>
      <c r="M81" s="62">
        <v>71.951219512195124</v>
      </c>
    </row>
    <row r="82" spans="1:13">
      <c r="A82" s="50" t="s">
        <v>732</v>
      </c>
      <c r="B82" s="50" t="s">
        <v>23</v>
      </c>
      <c r="C82" s="51">
        <v>7</v>
      </c>
      <c r="D82" s="52">
        <v>42819</v>
      </c>
      <c r="E82" s="52">
        <v>42826</v>
      </c>
      <c r="F82" s="50" t="s">
        <v>50</v>
      </c>
      <c r="G82" s="142">
        <v>82</v>
      </c>
      <c r="H82" s="54">
        <v>0</v>
      </c>
      <c r="I82" s="55">
        <v>0</v>
      </c>
      <c r="J82" s="56">
        <v>0</v>
      </c>
      <c r="K82" s="57"/>
      <c r="L82" s="58">
        <v>82</v>
      </c>
      <c r="M82" s="60">
        <v>0</v>
      </c>
    </row>
    <row r="83" spans="1:13">
      <c r="A83" s="50" t="s">
        <v>733</v>
      </c>
      <c r="B83" s="50" t="s">
        <v>23</v>
      </c>
      <c r="C83" s="51">
        <v>7</v>
      </c>
      <c r="D83" s="52">
        <v>42833</v>
      </c>
      <c r="E83" s="52">
        <v>42840</v>
      </c>
      <c r="F83" s="50" t="s">
        <v>50</v>
      </c>
      <c r="G83" s="142">
        <v>82</v>
      </c>
      <c r="H83" s="54">
        <v>0</v>
      </c>
      <c r="I83" s="55">
        <v>0</v>
      </c>
      <c r="J83" s="56">
        <v>0</v>
      </c>
      <c r="K83" s="57"/>
      <c r="L83" s="58">
        <v>82</v>
      </c>
      <c r="M83" s="60">
        <v>0</v>
      </c>
    </row>
    <row r="84" spans="1:13">
      <c r="A84" s="50" t="s">
        <v>734</v>
      </c>
      <c r="B84" s="50" t="s">
        <v>23</v>
      </c>
      <c r="C84" s="51">
        <v>7</v>
      </c>
      <c r="D84" s="52">
        <v>42847</v>
      </c>
      <c r="E84" s="52">
        <v>42854</v>
      </c>
      <c r="F84" s="50" t="s">
        <v>50</v>
      </c>
      <c r="G84" s="142">
        <v>82</v>
      </c>
      <c r="H84" s="54">
        <v>0</v>
      </c>
      <c r="I84" s="55">
        <v>0</v>
      </c>
      <c r="J84" s="56">
        <v>0</v>
      </c>
      <c r="K84" s="57"/>
      <c r="L84" s="58">
        <v>82</v>
      </c>
      <c r="M84" s="60">
        <v>0</v>
      </c>
    </row>
    <row r="85" spans="1:13">
      <c r="A85" s="50" t="s">
        <v>324</v>
      </c>
      <c r="B85" s="50" t="s">
        <v>26</v>
      </c>
      <c r="C85" s="51">
        <v>7</v>
      </c>
      <c r="D85" s="52">
        <v>42502</v>
      </c>
      <c r="E85" s="52">
        <v>42509</v>
      </c>
      <c r="F85" s="50" t="s">
        <v>50</v>
      </c>
      <c r="G85" s="142">
        <v>79</v>
      </c>
      <c r="H85" s="54">
        <v>17</v>
      </c>
      <c r="I85" s="55">
        <v>46</v>
      </c>
      <c r="J85" s="56">
        <v>1</v>
      </c>
      <c r="K85" s="61">
        <v>3</v>
      </c>
      <c r="L85" s="58">
        <v>15</v>
      </c>
      <c r="M85" s="66">
        <v>81.012658227848121</v>
      </c>
    </row>
    <row r="86" spans="1:13">
      <c r="A86" s="50" t="s">
        <v>315</v>
      </c>
      <c r="B86" s="50" t="s">
        <v>49</v>
      </c>
      <c r="C86" s="51">
        <v>7</v>
      </c>
      <c r="D86" s="52">
        <v>42466</v>
      </c>
      <c r="E86" s="52">
        <v>42473</v>
      </c>
      <c r="F86" s="50" t="s">
        <v>53</v>
      </c>
      <c r="G86" s="142">
        <v>82</v>
      </c>
      <c r="H86" s="54">
        <v>36</v>
      </c>
      <c r="I86" s="55">
        <v>6</v>
      </c>
      <c r="J86" s="56">
        <v>2</v>
      </c>
      <c r="K86" s="57"/>
      <c r="L86" s="58">
        <v>38</v>
      </c>
      <c r="M86" s="63">
        <v>53.658536585365852</v>
      </c>
    </row>
    <row r="87" spans="1:13">
      <c r="A87" s="50" t="s">
        <v>318</v>
      </c>
      <c r="B87" s="50" t="s">
        <v>49</v>
      </c>
      <c r="C87" s="51">
        <v>7</v>
      </c>
      <c r="D87" s="52">
        <v>42480</v>
      </c>
      <c r="E87" s="52">
        <v>42487</v>
      </c>
      <c r="F87" s="50" t="s">
        <v>53</v>
      </c>
      <c r="G87" s="142">
        <v>82</v>
      </c>
      <c r="H87" s="54">
        <v>11</v>
      </c>
      <c r="I87" s="55">
        <v>37</v>
      </c>
      <c r="J87" s="56">
        <v>2</v>
      </c>
      <c r="K87" s="57"/>
      <c r="L87" s="58">
        <v>32</v>
      </c>
      <c r="M87" s="63">
        <v>60.975609756097555</v>
      </c>
    </row>
    <row r="88" spans="1:13">
      <c r="A88" s="50" t="s">
        <v>321</v>
      </c>
      <c r="B88" s="50" t="s">
        <v>49</v>
      </c>
      <c r="C88" s="51">
        <v>7</v>
      </c>
      <c r="D88" s="52">
        <v>42494</v>
      </c>
      <c r="E88" s="52">
        <v>42501</v>
      </c>
      <c r="F88" s="50" t="s">
        <v>53</v>
      </c>
      <c r="G88" s="142">
        <v>82</v>
      </c>
      <c r="H88" s="54">
        <v>2</v>
      </c>
      <c r="I88" s="55">
        <v>23</v>
      </c>
      <c r="J88" s="56">
        <v>2</v>
      </c>
      <c r="K88" s="57"/>
      <c r="L88" s="58">
        <v>55</v>
      </c>
      <c r="M88" s="63">
        <v>32.926829268292686</v>
      </c>
    </row>
    <row r="89" spans="1:13">
      <c r="A89" s="50" t="s">
        <v>326</v>
      </c>
      <c r="B89" s="50" t="s">
        <v>49</v>
      </c>
      <c r="C89" s="51">
        <v>7</v>
      </c>
      <c r="D89" s="52">
        <v>42508</v>
      </c>
      <c r="E89" s="52">
        <v>42515</v>
      </c>
      <c r="F89" s="50" t="s">
        <v>53</v>
      </c>
      <c r="G89" s="142">
        <v>82</v>
      </c>
      <c r="H89" s="54">
        <v>40</v>
      </c>
      <c r="I89" s="55">
        <v>19</v>
      </c>
      <c r="J89" s="56">
        <v>5</v>
      </c>
      <c r="K89" s="57"/>
      <c r="L89" s="58">
        <v>18</v>
      </c>
      <c r="M89" s="62">
        <v>78.048780487804876</v>
      </c>
    </row>
    <row r="90" spans="1:13">
      <c r="A90" s="50" t="s">
        <v>329</v>
      </c>
      <c r="B90" s="50" t="s">
        <v>49</v>
      </c>
      <c r="C90" s="51">
        <v>7</v>
      </c>
      <c r="D90" s="52">
        <v>42522</v>
      </c>
      <c r="E90" s="52">
        <v>42529</v>
      </c>
      <c r="F90" s="50" t="s">
        <v>53</v>
      </c>
      <c r="G90" s="142">
        <v>82</v>
      </c>
      <c r="H90" s="54">
        <v>21</v>
      </c>
      <c r="I90" s="55">
        <v>13</v>
      </c>
      <c r="J90" s="56">
        <v>0</v>
      </c>
      <c r="K90" s="57"/>
      <c r="L90" s="58">
        <v>48</v>
      </c>
      <c r="M90" s="63">
        <v>41.463414634146339</v>
      </c>
    </row>
    <row r="91" spans="1:13">
      <c r="A91" s="50" t="s">
        <v>334</v>
      </c>
      <c r="B91" s="50" t="s">
        <v>49</v>
      </c>
      <c r="C91" s="51">
        <v>7</v>
      </c>
      <c r="D91" s="52">
        <v>42536</v>
      </c>
      <c r="E91" s="52">
        <v>42543</v>
      </c>
      <c r="F91" s="50" t="s">
        <v>53</v>
      </c>
      <c r="G91" s="142">
        <v>82</v>
      </c>
      <c r="H91" s="54">
        <v>33</v>
      </c>
      <c r="I91" s="55">
        <v>25</v>
      </c>
      <c r="J91" s="56">
        <v>2</v>
      </c>
      <c r="K91" s="61">
        <v>1</v>
      </c>
      <c r="L91" s="58">
        <v>22</v>
      </c>
      <c r="M91" s="62">
        <v>73.170731707317088</v>
      </c>
    </row>
    <row r="92" spans="1:13">
      <c r="A92" s="50" t="s">
        <v>336</v>
      </c>
      <c r="B92" s="50" t="s">
        <v>49</v>
      </c>
      <c r="C92" s="51">
        <v>7</v>
      </c>
      <c r="D92" s="52">
        <v>42550</v>
      </c>
      <c r="E92" s="52">
        <v>42557</v>
      </c>
      <c r="F92" s="50" t="s">
        <v>53</v>
      </c>
      <c r="G92" s="142">
        <v>82</v>
      </c>
      <c r="H92" s="54">
        <v>19</v>
      </c>
      <c r="I92" s="55">
        <v>15</v>
      </c>
      <c r="J92" s="56">
        <v>7</v>
      </c>
      <c r="K92" s="57"/>
      <c r="L92" s="58">
        <v>41</v>
      </c>
      <c r="M92" s="63">
        <v>50</v>
      </c>
    </row>
    <row r="93" spans="1:13">
      <c r="A93" s="49" t="s">
        <v>340</v>
      </c>
      <c r="B93" s="50" t="s">
        <v>49</v>
      </c>
      <c r="C93" s="51">
        <v>7</v>
      </c>
      <c r="D93" s="52">
        <v>42564</v>
      </c>
      <c r="E93" s="52">
        <v>42571</v>
      </c>
      <c r="F93" s="50" t="s">
        <v>53</v>
      </c>
      <c r="G93" s="142">
        <v>82</v>
      </c>
      <c r="H93" s="54">
        <v>82</v>
      </c>
      <c r="I93" s="55">
        <v>0</v>
      </c>
      <c r="J93" s="56">
        <v>0</v>
      </c>
      <c r="K93" s="57"/>
      <c r="L93" s="58">
        <v>0</v>
      </c>
      <c r="M93" s="59">
        <v>100</v>
      </c>
    </row>
    <row r="94" spans="1:13">
      <c r="A94" s="50" t="s">
        <v>345</v>
      </c>
      <c r="B94" s="50" t="s">
        <v>49</v>
      </c>
      <c r="C94" s="51">
        <v>7</v>
      </c>
      <c r="D94" s="52">
        <v>42578</v>
      </c>
      <c r="E94" s="52">
        <v>42585</v>
      </c>
      <c r="F94" s="50" t="s">
        <v>53</v>
      </c>
      <c r="G94" s="142">
        <v>82</v>
      </c>
      <c r="H94" s="54">
        <v>55</v>
      </c>
      <c r="I94" s="55">
        <v>3</v>
      </c>
      <c r="J94" s="56">
        <v>0</v>
      </c>
      <c r="K94" s="57"/>
      <c r="L94" s="58">
        <v>24</v>
      </c>
      <c r="M94" s="62">
        <v>70.731707317073173</v>
      </c>
    </row>
    <row r="95" spans="1:13">
      <c r="A95" s="65" t="s">
        <v>350</v>
      </c>
      <c r="B95" s="50" t="s">
        <v>49</v>
      </c>
      <c r="C95" s="51">
        <v>7</v>
      </c>
      <c r="D95" s="52">
        <v>42592</v>
      </c>
      <c r="E95" s="52">
        <v>42599</v>
      </c>
      <c r="F95" s="50" t="s">
        <v>53</v>
      </c>
      <c r="G95" s="142">
        <v>82</v>
      </c>
      <c r="H95" s="54">
        <v>57</v>
      </c>
      <c r="I95" s="55">
        <v>27</v>
      </c>
      <c r="J95" s="56">
        <v>0</v>
      </c>
      <c r="K95" s="61">
        <v>23</v>
      </c>
      <c r="L95" s="58">
        <v>-2</v>
      </c>
      <c r="M95" s="59">
        <v>102.4390243902439</v>
      </c>
    </row>
    <row r="96" spans="1:13">
      <c r="A96" s="50" t="s">
        <v>352</v>
      </c>
      <c r="B96" s="50" t="s">
        <v>49</v>
      </c>
      <c r="C96" s="51">
        <v>7</v>
      </c>
      <c r="D96" s="52">
        <v>42606</v>
      </c>
      <c r="E96" s="52">
        <v>42613</v>
      </c>
      <c r="F96" s="50" t="s">
        <v>53</v>
      </c>
      <c r="G96" s="142">
        <v>82</v>
      </c>
      <c r="H96" s="54">
        <v>20</v>
      </c>
      <c r="I96" s="55">
        <v>7</v>
      </c>
      <c r="J96" s="56">
        <v>3</v>
      </c>
      <c r="K96" s="57"/>
      <c r="L96" s="58">
        <v>52</v>
      </c>
      <c r="M96" s="63">
        <v>36.585365853658544</v>
      </c>
    </row>
    <row r="97" spans="1:13">
      <c r="A97" s="50" t="s">
        <v>357</v>
      </c>
      <c r="B97" s="50" t="s">
        <v>49</v>
      </c>
      <c r="C97" s="51">
        <v>7</v>
      </c>
      <c r="D97" s="52">
        <v>42620</v>
      </c>
      <c r="E97" s="52">
        <v>42627</v>
      </c>
      <c r="F97" s="50" t="s">
        <v>53</v>
      </c>
      <c r="G97" s="142">
        <v>82</v>
      </c>
      <c r="H97" s="54">
        <v>42</v>
      </c>
      <c r="I97" s="55">
        <v>23</v>
      </c>
      <c r="J97" s="56">
        <v>1</v>
      </c>
      <c r="K97" s="61">
        <v>4</v>
      </c>
      <c r="L97" s="58">
        <v>16</v>
      </c>
      <c r="M97" s="66">
        <v>80.487804878048777</v>
      </c>
    </row>
    <row r="98" spans="1:13">
      <c r="A98" s="50" t="s">
        <v>359</v>
      </c>
      <c r="B98" s="50" t="s">
        <v>49</v>
      </c>
      <c r="C98" s="51">
        <v>7</v>
      </c>
      <c r="D98" s="52">
        <v>42634</v>
      </c>
      <c r="E98" s="52">
        <v>42641</v>
      </c>
      <c r="F98" s="50" t="s">
        <v>53</v>
      </c>
      <c r="G98" s="142">
        <v>82</v>
      </c>
      <c r="H98" s="54">
        <v>43</v>
      </c>
      <c r="I98" s="55">
        <v>22</v>
      </c>
      <c r="J98" s="56">
        <v>0</v>
      </c>
      <c r="K98" s="57"/>
      <c r="L98" s="58">
        <v>17</v>
      </c>
      <c r="M98" s="62">
        <v>79.268292682926827</v>
      </c>
    </row>
    <row r="99" spans="1:13">
      <c r="A99" s="50" t="s">
        <v>363</v>
      </c>
      <c r="B99" s="50" t="s">
        <v>49</v>
      </c>
      <c r="C99" s="51">
        <v>7</v>
      </c>
      <c r="D99" s="52">
        <v>42648</v>
      </c>
      <c r="E99" s="52">
        <v>42655</v>
      </c>
      <c r="F99" s="50" t="s">
        <v>53</v>
      </c>
      <c r="G99" s="142">
        <v>82</v>
      </c>
      <c r="H99" s="54">
        <v>42</v>
      </c>
      <c r="I99" s="55">
        <v>4</v>
      </c>
      <c r="J99" s="56">
        <v>3</v>
      </c>
      <c r="K99" s="57"/>
      <c r="L99" s="58">
        <v>33</v>
      </c>
      <c r="M99" s="63">
        <v>59.756097560975604</v>
      </c>
    </row>
    <row r="100" spans="1:13">
      <c r="A100" s="49" t="s">
        <v>367</v>
      </c>
      <c r="B100" s="50" t="s">
        <v>49</v>
      </c>
      <c r="C100" s="51">
        <v>7</v>
      </c>
      <c r="D100" s="52">
        <v>42662</v>
      </c>
      <c r="E100" s="52">
        <v>42669</v>
      </c>
      <c r="F100" s="50" t="s">
        <v>53</v>
      </c>
      <c r="G100" s="142">
        <v>82</v>
      </c>
      <c r="H100" s="54">
        <v>82</v>
      </c>
      <c r="I100" s="55">
        <v>0</v>
      </c>
      <c r="J100" s="56">
        <v>0</v>
      </c>
      <c r="K100" s="57"/>
      <c r="L100" s="58">
        <v>0</v>
      </c>
      <c r="M100" s="59">
        <v>100</v>
      </c>
    </row>
    <row r="101" spans="1:13">
      <c r="A101" s="65" t="s">
        <v>371</v>
      </c>
      <c r="B101" s="50" t="s">
        <v>49</v>
      </c>
      <c r="C101" s="51">
        <v>7</v>
      </c>
      <c r="D101" s="52">
        <v>42676</v>
      </c>
      <c r="E101" s="52">
        <v>42683</v>
      </c>
      <c r="F101" s="50" t="s">
        <v>53</v>
      </c>
      <c r="G101" s="142">
        <v>82</v>
      </c>
      <c r="H101" s="54">
        <v>7</v>
      </c>
      <c r="I101" s="55">
        <v>6</v>
      </c>
      <c r="J101" s="56">
        <v>1</v>
      </c>
      <c r="K101" s="57"/>
      <c r="L101" s="58">
        <v>68</v>
      </c>
      <c r="M101" s="64">
        <v>17.073170731707318</v>
      </c>
    </row>
    <row r="102" spans="1:13">
      <c r="A102" s="65" t="s">
        <v>375</v>
      </c>
      <c r="B102" s="50" t="s">
        <v>49</v>
      </c>
      <c r="C102" s="51">
        <v>7</v>
      </c>
      <c r="D102" s="52">
        <v>42690</v>
      </c>
      <c r="E102" s="52">
        <v>42697</v>
      </c>
      <c r="F102" s="50" t="s">
        <v>53</v>
      </c>
      <c r="G102" s="142">
        <v>82</v>
      </c>
      <c r="H102" s="54">
        <v>2</v>
      </c>
      <c r="I102" s="55">
        <v>2</v>
      </c>
      <c r="J102" s="56">
        <v>0</v>
      </c>
      <c r="K102" s="57"/>
      <c r="L102" s="58">
        <v>78</v>
      </c>
      <c r="M102" s="60">
        <v>4.8780487804878048</v>
      </c>
    </row>
    <row r="103" spans="1:13">
      <c r="A103" s="50" t="s">
        <v>54</v>
      </c>
      <c r="B103" s="50" t="s">
        <v>49</v>
      </c>
      <c r="C103" s="51">
        <v>7</v>
      </c>
      <c r="D103" s="52">
        <v>42704</v>
      </c>
      <c r="E103" s="52">
        <v>42711</v>
      </c>
      <c r="F103" s="50" t="s">
        <v>53</v>
      </c>
      <c r="G103" s="142">
        <v>82</v>
      </c>
      <c r="H103" s="54">
        <v>31</v>
      </c>
      <c r="I103" s="55">
        <v>7</v>
      </c>
      <c r="J103" s="56">
        <v>0</v>
      </c>
      <c r="K103" s="57"/>
      <c r="L103" s="58">
        <v>44</v>
      </c>
      <c r="M103" s="63">
        <v>46.341463414634148</v>
      </c>
    </row>
    <row r="104" spans="1:13">
      <c r="A104" s="50" t="s">
        <v>58</v>
      </c>
      <c r="B104" s="50" t="s">
        <v>49</v>
      </c>
      <c r="C104" s="51">
        <v>7</v>
      </c>
      <c r="D104" s="52">
        <v>42718</v>
      </c>
      <c r="E104" s="52">
        <v>42725</v>
      </c>
      <c r="F104" s="50" t="s">
        <v>53</v>
      </c>
      <c r="G104" s="142">
        <v>82</v>
      </c>
      <c r="H104" s="54">
        <v>0</v>
      </c>
      <c r="I104" s="55">
        <v>1</v>
      </c>
      <c r="J104" s="56">
        <v>0</v>
      </c>
      <c r="K104" s="57"/>
      <c r="L104" s="58">
        <v>81</v>
      </c>
      <c r="M104" s="60">
        <v>1.2195121951219512</v>
      </c>
    </row>
    <row r="105" spans="1:13">
      <c r="A105" s="50" t="s">
        <v>203</v>
      </c>
      <c r="B105" s="50" t="s">
        <v>49</v>
      </c>
      <c r="C105" s="51">
        <v>7</v>
      </c>
      <c r="D105" s="52">
        <v>42732</v>
      </c>
      <c r="E105" s="52">
        <v>42739</v>
      </c>
      <c r="F105" s="50" t="s">
        <v>53</v>
      </c>
      <c r="G105" s="142">
        <v>82</v>
      </c>
      <c r="H105" s="54">
        <v>0</v>
      </c>
      <c r="I105" s="55">
        <v>0</v>
      </c>
      <c r="J105" s="56">
        <v>0</v>
      </c>
      <c r="K105" s="57"/>
      <c r="L105" s="58">
        <v>82</v>
      </c>
      <c r="M105" s="60">
        <v>0</v>
      </c>
    </row>
    <row r="106" spans="1:13">
      <c r="A106" s="65" t="s">
        <v>316</v>
      </c>
      <c r="B106" s="50" t="s">
        <v>314</v>
      </c>
      <c r="C106" s="51">
        <v>7</v>
      </c>
      <c r="D106" s="52">
        <v>42468</v>
      </c>
      <c r="E106" s="52">
        <v>42475</v>
      </c>
      <c r="F106" s="50" t="s">
        <v>53</v>
      </c>
      <c r="G106" s="142">
        <v>74</v>
      </c>
      <c r="H106" s="54">
        <v>34</v>
      </c>
      <c r="I106" s="55">
        <v>18</v>
      </c>
      <c r="J106" s="56">
        <v>0</v>
      </c>
      <c r="K106" s="61">
        <v>2</v>
      </c>
      <c r="L106" s="58">
        <v>22</v>
      </c>
      <c r="M106" s="62">
        <v>70.270270270270274</v>
      </c>
    </row>
    <row r="107" spans="1:13">
      <c r="A107" s="50" t="s">
        <v>319</v>
      </c>
      <c r="B107" s="50" t="s">
        <v>314</v>
      </c>
      <c r="C107" s="51">
        <v>7</v>
      </c>
      <c r="D107" s="52">
        <v>42482</v>
      </c>
      <c r="E107" s="52">
        <v>42489</v>
      </c>
      <c r="F107" s="50" t="s">
        <v>53</v>
      </c>
      <c r="G107" s="142">
        <v>74</v>
      </c>
      <c r="H107" s="54">
        <v>0</v>
      </c>
      <c r="I107" s="55">
        <v>22</v>
      </c>
      <c r="J107" s="56">
        <v>8</v>
      </c>
      <c r="K107" s="61">
        <v>1</v>
      </c>
      <c r="L107" s="58">
        <v>44</v>
      </c>
      <c r="M107" s="63">
        <v>40.54054054054054</v>
      </c>
    </row>
    <row r="108" spans="1:13">
      <c r="A108" s="50" t="s">
        <v>325</v>
      </c>
      <c r="B108" s="50" t="s">
        <v>52</v>
      </c>
      <c r="C108" s="51">
        <v>7</v>
      </c>
      <c r="D108" s="52">
        <v>42506</v>
      </c>
      <c r="E108" s="52">
        <v>42513</v>
      </c>
      <c r="F108" s="50" t="s">
        <v>53</v>
      </c>
      <c r="G108" s="142">
        <v>82</v>
      </c>
      <c r="H108" s="54">
        <v>48</v>
      </c>
      <c r="I108" s="55">
        <v>7</v>
      </c>
      <c r="J108" s="56">
        <v>0</v>
      </c>
      <c r="K108" s="57"/>
      <c r="L108" s="58">
        <v>27</v>
      </c>
      <c r="M108" s="63">
        <v>67.073170731707322</v>
      </c>
    </row>
    <row r="109" spans="1:13">
      <c r="A109" s="50" t="s">
        <v>339</v>
      </c>
      <c r="B109" s="50" t="s">
        <v>52</v>
      </c>
      <c r="C109" s="51">
        <v>7</v>
      </c>
      <c r="D109" s="52">
        <v>42562</v>
      </c>
      <c r="E109" s="52">
        <v>42569</v>
      </c>
      <c r="F109" s="50" t="s">
        <v>53</v>
      </c>
      <c r="G109" s="142">
        <v>82</v>
      </c>
      <c r="H109" s="54">
        <v>20</v>
      </c>
      <c r="I109" s="55">
        <v>2</v>
      </c>
      <c r="J109" s="56">
        <v>0</v>
      </c>
      <c r="K109" s="57"/>
      <c r="L109" s="58">
        <v>60</v>
      </c>
      <c r="M109" s="63">
        <v>26.829268292682926</v>
      </c>
    </row>
    <row r="110" spans="1:13">
      <c r="A110" s="50" t="s">
        <v>344</v>
      </c>
      <c r="B110" s="50" t="s">
        <v>52</v>
      </c>
      <c r="C110" s="51">
        <v>7</v>
      </c>
      <c r="D110" s="52">
        <v>42576</v>
      </c>
      <c r="E110" s="52">
        <v>42583</v>
      </c>
      <c r="F110" s="50" t="s">
        <v>53</v>
      </c>
      <c r="G110" s="142">
        <v>82</v>
      </c>
      <c r="H110" s="54">
        <v>16</v>
      </c>
      <c r="I110" s="55">
        <v>3</v>
      </c>
      <c r="J110" s="56">
        <v>0</v>
      </c>
      <c r="K110" s="57"/>
      <c r="L110" s="58">
        <v>63</v>
      </c>
      <c r="M110" s="63">
        <v>23.170731707317074</v>
      </c>
    </row>
    <row r="111" spans="1:13">
      <c r="A111" s="50" t="s">
        <v>349</v>
      </c>
      <c r="B111" s="50" t="s">
        <v>52</v>
      </c>
      <c r="C111" s="51">
        <v>7</v>
      </c>
      <c r="D111" s="52">
        <v>42590</v>
      </c>
      <c r="E111" s="52">
        <v>42597</v>
      </c>
      <c r="F111" s="50" t="s">
        <v>53</v>
      </c>
      <c r="G111" s="142">
        <v>82</v>
      </c>
      <c r="H111" s="54">
        <v>21</v>
      </c>
      <c r="I111" s="55">
        <v>10</v>
      </c>
      <c r="J111" s="56">
        <v>0</v>
      </c>
      <c r="K111" s="57"/>
      <c r="L111" s="58">
        <v>51</v>
      </c>
      <c r="M111" s="63">
        <v>37.804878048780481</v>
      </c>
    </row>
    <row r="112" spans="1:13">
      <c r="A112" s="50" t="s">
        <v>362</v>
      </c>
      <c r="B112" s="50" t="s">
        <v>52</v>
      </c>
      <c r="C112" s="51">
        <v>7</v>
      </c>
      <c r="D112" s="52">
        <v>42646</v>
      </c>
      <c r="E112" s="52">
        <v>42653</v>
      </c>
      <c r="F112" s="50" t="s">
        <v>53</v>
      </c>
      <c r="G112" s="142">
        <v>82</v>
      </c>
      <c r="H112" s="54">
        <v>18</v>
      </c>
      <c r="I112" s="55">
        <v>25</v>
      </c>
      <c r="J112" s="56">
        <v>0</v>
      </c>
      <c r="K112" s="57"/>
      <c r="L112" s="58">
        <v>39</v>
      </c>
      <c r="M112" s="63">
        <v>52.439024390243901</v>
      </c>
    </row>
    <row r="113" spans="1:13">
      <c r="A113" s="50" t="s">
        <v>366</v>
      </c>
      <c r="B113" s="50" t="s">
        <v>52</v>
      </c>
      <c r="C113" s="51">
        <v>7</v>
      </c>
      <c r="D113" s="52">
        <v>42660</v>
      </c>
      <c r="E113" s="52">
        <v>42667</v>
      </c>
      <c r="F113" s="50" t="s">
        <v>53</v>
      </c>
      <c r="G113" s="142">
        <v>82</v>
      </c>
      <c r="H113" s="54">
        <v>54</v>
      </c>
      <c r="I113" s="55">
        <v>3</v>
      </c>
      <c r="J113" s="56">
        <v>0</v>
      </c>
      <c r="K113" s="57"/>
      <c r="L113" s="58">
        <v>25</v>
      </c>
      <c r="M113" s="63">
        <v>69.512195121951223</v>
      </c>
    </row>
    <row r="114" spans="1:13">
      <c r="A114" s="50" t="s">
        <v>370</v>
      </c>
      <c r="B114" s="50" t="s">
        <v>52</v>
      </c>
      <c r="C114" s="51">
        <v>7</v>
      </c>
      <c r="D114" s="52">
        <v>42674</v>
      </c>
      <c r="E114" s="52">
        <v>42681</v>
      </c>
      <c r="F114" s="50" t="s">
        <v>53</v>
      </c>
      <c r="G114" s="142">
        <v>82</v>
      </c>
      <c r="H114" s="54">
        <v>0</v>
      </c>
      <c r="I114" s="55">
        <v>1</v>
      </c>
      <c r="J114" s="56">
        <v>0</v>
      </c>
      <c r="K114" s="57"/>
      <c r="L114" s="58">
        <v>81</v>
      </c>
      <c r="M114" s="60">
        <v>1.2195121951219512</v>
      </c>
    </row>
    <row r="115" spans="1:13">
      <c r="A115" s="65" t="s">
        <v>374</v>
      </c>
      <c r="B115" s="50" t="s">
        <v>52</v>
      </c>
      <c r="C115" s="51">
        <v>7</v>
      </c>
      <c r="D115" s="52">
        <v>42688</v>
      </c>
      <c r="E115" s="52">
        <v>42695</v>
      </c>
      <c r="F115" s="50" t="s">
        <v>53</v>
      </c>
      <c r="G115" s="142">
        <v>82</v>
      </c>
      <c r="H115" s="54">
        <v>23</v>
      </c>
      <c r="I115" s="55">
        <v>6</v>
      </c>
      <c r="J115" s="56">
        <v>0</v>
      </c>
      <c r="K115" s="57"/>
      <c r="L115" s="58">
        <v>53</v>
      </c>
      <c r="M115" s="63">
        <v>35.365853658536587</v>
      </c>
    </row>
    <row r="116" spans="1:13">
      <c r="A116" s="50" t="s">
        <v>51</v>
      </c>
      <c r="B116" s="50" t="s">
        <v>52</v>
      </c>
      <c r="C116" s="51">
        <v>7</v>
      </c>
      <c r="D116" s="52">
        <v>42702</v>
      </c>
      <c r="E116" s="52">
        <v>42709</v>
      </c>
      <c r="F116" s="50" t="s">
        <v>53</v>
      </c>
      <c r="G116" s="142">
        <v>82</v>
      </c>
      <c r="H116" s="54">
        <v>0</v>
      </c>
      <c r="I116" s="55">
        <v>1</v>
      </c>
      <c r="J116" s="56">
        <v>0</v>
      </c>
      <c r="K116" s="57"/>
      <c r="L116" s="58">
        <v>81</v>
      </c>
      <c r="M116" s="60">
        <v>1.2195121951219512</v>
      </c>
    </row>
    <row r="117" spans="1:13">
      <c r="A117" s="50" t="s">
        <v>57</v>
      </c>
      <c r="B117" s="50" t="s">
        <v>52</v>
      </c>
      <c r="C117" s="51">
        <v>7</v>
      </c>
      <c r="D117" s="52">
        <v>42716</v>
      </c>
      <c r="E117" s="52">
        <v>42723</v>
      </c>
      <c r="F117" s="50" t="s">
        <v>53</v>
      </c>
      <c r="G117" s="142">
        <v>82</v>
      </c>
      <c r="H117" s="54">
        <v>2</v>
      </c>
      <c r="I117" s="55">
        <v>3</v>
      </c>
      <c r="J117" s="56">
        <v>0</v>
      </c>
      <c r="K117" s="57"/>
      <c r="L117" s="58">
        <v>77</v>
      </c>
      <c r="M117" s="60">
        <v>6.0975609756097562</v>
      </c>
    </row>
    <row r="118" spans="1:13">
      <c r="A118" s="50" t="s">
        <v>202</v>
      </c>
      <c r="B118" s="50" t="s">
        <v>52</v>
      </c>
      <c r="C118" s="51">
        <v>7</v>
      </c>
      <c r="D118" s="52">
        <v>42730</v>
      </c>
      <c r="E118" s="52">
        <v>42737</v>
      </c>
      <c r="F118" s="50" t="s">
        <v>53</v>
      </c>
      <c r="G118" s="142">
        <v>82</v>
      </c>
      <c r="H118" s="54">
        <v>0</v>
      </c>
      <c r="I118" s="55">
        <v>0</v>
      </c>
      <c r="J118" s="56">
        <v>0</v>
      </c>
      <c r="K118" s="57"/>
      <c r="L118" s="58">
        <v>82</v>
      </c>
      <c r="M118" s="60">
        <v>0</v>
      </c>
    </row>
    <row r="119" spans="1:13">
      <c r="A119" s="50" t="s">
        <v>333</v>
      </c>
      <c r="B119" s="50" t="s">
        <v>23</v>
      </c>
      <c r="C119" s="51">
        <v>7</v>
      </c>
      <c r="D119" s="52">
        <v>42534</v>
      </c>
      <c r="E119" s="52">
        <v>42541</v>
      </c>
      <c r="F119" s="50" t="s">
        <v>53</v>
      </c>
      <c r="G119" s="142">
        <v>82</v>
      </c>
      <c r="H119" s="54">
        <v>23</v>
      </c>
      <c r="I119" s="55">
        <v>27</v>
      </c>
      <c r="J119" s="56">
        <v>0</v>
      </c>
      <c r="K119" s="61">
        <v>3</v>
      </c>
      <c r="L119" s="58">
        <v>32</v>
      </c>
      <c r="M119" s="63">
        <v>60.975609756097555</v>
      </c>
    </row>
    <row r="120" spans="1:13">
      <c r="A120" s="50" t="s">
        <v>356</v>
      </c>
      <c r="B120" s="50" t="s">
        <v>23</v>
      </c>
      <c r="C120" s="51">
        <v>7</v>
      </c>
      <c r="D120" s="52">
        <v>42618</v>
      </c>
      <c r="E120" s="52">
        <v>42625</v>
      </c>
      <c r="F120" s="50" t="s">
        <v>53</v>
      </c>
      <c r="G120" s="142">
        <v>82</v>
      </c>
      <c r="H120" s="54">
        <v>37</v>
      </c>
      <c r="I120" s="55">
        <v>13</v>
      </c>
      <c r="J120" s="56">
        <v>0</v>
      </c>
      <c r="K120" s="61">
        <v>6</v>
      </c>
      <c r="L120" s="58">
        <v>32</v>
      </c>
      <c r="M120" s="63">
        <v>60.975609756097555</v>
      </c>
    </row>
    <row r="121" spans="1:13">
      <c r="A121" s="50" t="s">
        <v>735</v>
      </c>
      <c r="B121" s="50" t="s">
        <v>23</v>
      </c>
      <c r="C121" s="51">
        <v>7</v>
      </c>
      <c r="D121" s="52">
        <v>42826</v>
      </c>
      <c r="E121" s="52">
        <v>42833</v>
      </c>
      <c r="F121" s="50" t="s">
        <v>53</v>
      </c>
      <c r="G121" s="142">
        <v>82</v>
      </c>
      <c r="H121" s="54">
        <v>0</v>
      </c>
      <c r="I121" s="55">
        <v>0</v>
      </c>
      <c r="J121" s="56">
        <v>0</v>
      </c>
      <c r="K121" s="57"/>
      <c r="L121" s="58">
        <v>82</v>
      </c>
      <c r="M121" s="60">
        <v>0</v>
      </c>
    </row>
    <row r="122" spans="1:13">
      <c r="A122" s="50" t="s">
        <v>736</v>
      </c>
      <c r="B122" s="50" t="s">
        <v>23</v>
      </c>
      <c r="C122" s="51">
        <v>7</v>
      </c>
      <c r="D122" s="52">
        <v>42840</v>
      </c>
      <c r="E122" s="52">
        <v>42847</v>
      </c>
      <c r="F122" s="50" t="s">
        <v>53</v>
      </c>
      <c r="G122" s="142">
        <v>82</v>
      </c>
      <c r="H122" s="54">
        <v>0</v>
      </c>
      <c r="I122" s="55">
        <v>0</v>
      </c>
      <c r="J122" s="56">
        <v>0</v>
      </c>
      <c r="K122" s="57"/>
      <c r="L122" s="58">
        <v>82</v>
      </c>
      <c r="M122" s="60">
        <v>0</v>
      </c>
    </row>
    <row r="123" spans="1:13">
      <c r="A123" s="50" t="s">
        <v>737</v>
      </c>
      <c r="B123" s="50" t="s">
        <v>23</v>
      </c>
      <c r="C123" s="51">
        <v>7</v>
      </c>
      <c r="D123" s="52">
        <v>42854</v>
      </c>
      <c r="E123" s="52">
        <v>42861</v>
      </c>
      <c r="F123" s="50" t="s">
        <v>53</v>
      </c>
      <c r="G123" s="142">
        <v>82</v>
      </c>
      <c r="H123" s="54">
        <v>0</v>
      </c>
      <c r="I123" s="55">
        <v>0</v>
      </c>
      <c r="J123" s="56">
        <v>0</v>
      </c>
      <c r="K123" s="57"/>
      <c r="L123" s="58">
        <v>82</v>
      </c>
      <c r="M123" s="60">
        <v>0</v>
      </c>
    </row>
    <row r="124" spans="1:13">
      <c r="A124" s="50" t="s">
        <v>327</v>
      </c>
      <c r="B124" s="50" t="s">
        <v>26</v>
      </c>
      <c r="C124" s="51">
        <v>7</v>
      </c>
      <c r="D124" s="52">
        <v>42509</v>
      </c>
      <c r="E124" s="52">
        <v>42516</v>
      </c>
      <c r="F124" s="50" t="s">
        <v>53</v>
      </c>
      <c r="G124" s="142">
        <v>79</v>
      </c>
      <c r="H124" s="54">
        <v>30</v>
      </c>
      <c r="I124" s="55">
        <v>13</v>
      </c>
      <c r="J124" s="56">
        <v>2</v>
      </c>
      <c r="K124" s="61">
        <v>1</v>
      </c>
      <c r="L124" s="58">
        <v>34</v>
      </c>
      <c r="M124" s="63">
        <v>56.962025316455694</v>
      </c>
    </row>
    <row r="125" spans="1:13">
      <c r="A125" s="65" t="s">
        <v>61</v>
      </c>
      <c r="B125" s="50" t="s">
        <v>62</v>
      </c>
      <c r="C125" s="51">
        <v>7</v>
      </c>
      <c r="D125" s="52">
        <v>42479</v>
      </c>
      <c r="E125" s="52">
        <v>42486</v>
      </c>
      <c r="F125" s="50" t="s">
        <v>63</v>
      </c>
      <c r="G125" s="142">
        <v>53</v>
      </c>
      <c r="H125" s="54">
        <v>23</v>
      </c>
      <c r="I125" s="55">
        <v>24</v>
      </c>
      <c r="J125" s="56">
        <v>3</v>
      </c>
      <c r="K125" s="61">
        <v>1</v>
      </c>
      <c r="L125" s="58">
        <v>3</v>
      </c>
      <c r="M125" s="59">
        <v>94.339622641509436</v>
      </c>
    </row>
    <row r="126" spans="1:13">
      <c r="A126" s="50" t="s">
        <v>64</v>
      </c>
      <c r="B126" s="50" t="s">
        <v>62</v>
      </c>
      <c r="C126" s="51">
        <v>7</v>
      </c>
      <c r="D126" s="52">
        <v>42486</v>
      </c>
      <c r="E126" s="52">
        <v>42493</v>
      </c>
      <c r="F126" s="50" t="s">
        <v>63</v>
      </c>
      <c r="G126" s="142">
        <v>53</v>
      </c>
      <c r="H126" s="54">
        <v>15</v>
      </c>
      <c r="I126" s="55">
        <v>29</v>
      </c>
      <c r="J126" s="56">
        <v>2</v>
      </c>
      <c r="K126" s="61">
        <v>5</v>
      </c>
      <c r="L126" s="58">
        <v>7</v>
      </c>
      <c r="M126" s="66">
        <v>86.792452830188665</v>
      </c>
    </row>
    <row r="127" spans="1:13">
      <c r="A127" s="50" t="s">
        <v>65</v>
      </c>
      <c r="B127" s="50" t="s">
        <v>62</v>
      </c>
      <c r="C127" s="51">
        <v>7</v>
      </c>
      <c r="D127" s="52">
        <v>42507</v>
      </c>
      <c r="E127" s="52">
        <v>42514</v>
      </c>
      <c r="F127" s="50" t="s">
        <v>63</v>
      </c>
      <c r="G127" s="142">
        <v>53</v>
      </c>
      <c r="H127" s="54">
        <v>29</v>
      </c>
      <c r="I127" s="55">
        <v>13</v>
      </c>
      <c r="J127" s="56">
        <v>2</v>
      </c>
      <c r="K127" s="57"/>
      <c r="L127" s="58">
        <v>9</v>
      </c>
      <c r="M127" s="66">
        <v>83.018867924528308</v>
      </c>
    </row>
    <row r="128" spans="1:13">
      <c r="A128" s="50" t="s">
        <v>66</v>
      </c>
      <c r="B128" s="50" t="s">
        <v>62</v>
      </c>
      <c r="C128" s="51">
        <v>7</v>
      </c>
      <c r="D128" s="52">
        <v>42514</v>
      </c>
      <c r="E128" s="52">
        <v>42521</v>
      </c>
      <c r="F128" s="50" t="s">
        <v>63</v>
      </c>
      <c r="G128" s="142">
        <v>53</v>
      </c>
      <c r="H128" s="54">
        <v>19</v>
      </c>
      <c r="I128" s="55">
        <v>24</v>
      </c>
      <c r="J128" s="56">
        <v>3</v>
      </c>
      <c r="K128" s="57"/>
      <c r="L128" s="58">
        <v>7</v>
      </c>
      <c r="M128" s="66">
        <v>86.792452830188665</v>
      </c>
    </row>
    <row r="129" spans="1:13">
      <c r="A129" s="50" t="s">
        <v>67</v>
      </c>
      <c r="B129" s="50" t="s">
        <v>62</v>
      </c>
      <c r="C129" s="51">
        <v>7</v>
      </c>
      <c r="D129" s="52">
        <v>42535</v>
      </c>
      <c r="E129" s="52">
        <v>42542</v>
      </c>
      <c r="F129" s="50" t="s">
        <v>63</v>
      </c>
      <c r="G129" s="142">
        <v>53</v>
      </c>
      <c r="H129" s="54">
        <v>18</v>
      </c>
      <c r="I129" s="55">
        <v>17</v>
      </c>
      <c r="J129" s="56">
        <v>0</v>
      </c>
      <c r="K129" s="57"/>
      <c r="L129" s="58">
        <v>18</v>
      </c>
      <c r="M129" s="63">
        <v>66.037735849056602</v>
      </c>
    </row>
    <row r="130" spans="1:13">
      <c r="A130" s="50" t="s">
        <v>68</v>
      </c>
      <c r="B130" s="50" t="s">
        <v>62</v>
      </c>
      <c r="C130" s="51">
        <v>7</v>
      </c>
      <c r="D130" s="52">
        <v>42542</v>
      </c>
      <c r="E130" s="52">
        <v>42549</v>
      </c>
      <c r="F130" s="50" t="s">
        <v>63</v>
      </c>
      <c r="G130" s="142">
        <v>53</v>
      </c>
      <c r="H130" s="54">
        <v>14</v>
      </c>
      <c r="I130" s="55">
        <v>8</v>
      </c>
      <c r="J130" s="56">
        <v>2</v>
      </c>
      <c r="K130" s="57"/>
      <c r="L130" s="58">
        <v>29</v>
      </c>
      <c r="M130" s="63">
        <v>45.283018867924518</v>
      </c>
    </row>
    <row r="131" spans="1:13">
      <c r="A131" s="50" t="s">
        <v>69</v>
      </c>
      <c r="B131" s="50" t="s">
        <v>62</v>
      </c>
      <c r="C131" s="51">
        <v>7</v>
      </c>
      <c r="D131" s="52">
        <v>42563</v>
      </c>
      <c r="E131" s="52">
        <v>42570</v>
      </c>
      <c r="F131" s="50" t="s">
        <v>63</v>
      </c>
      <c r="G131" s="142">
        <v>53</v>
      </c>
      <c r="H131" s="54">
        <v>0</v>
      </c>
      <c r="I131" s="55">
        <v>11</v>
      </c>
      <c r="J131" s="56">
        <v>0</v>
      </c>
      <c r="K131" s="57"/>
      <c r="L131" s="58">
        <v>42</v>
      </c>
      <c r="M131" s="63">
        <v>20.754716981132077</v>
      </c>
    </row>
    <row r="132" spans="1:13">
      <c r="A132" s="50" t="s">
        <v>70</v>
      </c>
      <c r="B132" s="50" t="s">
        <v>62</v>
      </c>
      <c r="C132" s="51">
        <v>7</v>
      </c>
      <c r="D132" s="52">
        <v>42570</v>
      </c>
      <c r="E132" s="52">
        <v>42577</v>
      </c>
      <c r="F132" s="50" t="s">
        <v>63</v>
      </c>
      <c r="G132" s="142">
        <v>53</v>
      </c>
      <c r="H132" s="54">
        <v>15</v>
      </c>
      <c r="I132" s="55">
        <v>4</v>
      </c>
      <c r="J132" s="56">
        <v>1</v>
      </c>
      <c r="K132" s="57"/>
      <c r="L132" s="58">
        <v>33</v>
      </c>
      <c r="M132" s="63">
        <v>37.735849056603776</v>
      </c>
    </row>
    <row r="133" spans="1:13">
      <c r="A133" s="65" t="s">
        <v>71</v>
      </c>
      <c r="B133" s="50" t="s">
        <v>62</v>
      </c>
      <c r="C133" s="51">
        <v>7</v>
      </c>
      <c r="D133" s="52">
        <v>42591</v>
      </c>
      <c r="E133" s="52">
        <v>42598</v>
      </c>
      <c r="F133" s="50" t="s">
        <v>63</v>
      </c>
      <c r="G133" s="142">
        <v>53</v>
      </c>
      <c r="H133" s="54">
        <v>13</v>
      </c>
      <c r="I133" s="55">
        <v>10</v>
      </c>
      <c r="J133" s="56">
        <v>0</v>
      </c>
      <c r="K133" s="61">
        <v>1</v>
      </c>
      <c r="L133" s="58">
        <v>30</v>
      </c>
      <c r="M133" s="63">
        <v>43.396226415094333</v>
      </c>
    </row>
    <row r="134" spans="1:13">
      <c r="A134" s="50" t="s">
        <v>72</v>
      </c>
      <c r="B134" s="50" t="s">
        <v>62</v>
      </c>
      <c r="C134" s="51">
        <v>7</v>
      </c>
      <c r="D134" s="52">
        <v>42598</v>
      </c>
      <c r="E134" s="52">
        <v>42605</v>
      </c>
      <c r="F134" s="50" t="s">
        <v>63</v>
      </c>
      <c r="G134" s="142">
        <v>53</v>
      </c>
      <c r="H134" s="54">
        <v>5</v>
      </c>
      <c r="I134" s="55">
        <v>9</v>
      </c>
      <c r="J134" s="56">
        <v>1</v>
      </c>
      <c r="K134" s="61">
        <v>1</v>
      </c>
      <c r="L134" s="58">
        <v>38</v>
      </c>
      <c r="M134" s="63">
        <v>28.301886792452834</v>
      </c>
    </row>
    <row r="135" spans="1:13">
      <c r="A135" s="50" t="s">
        <v>73</v>
      </c>
      <c r="B135" s="50" t="s">
        <v>62</v>
      </c>
      <c r="C135" s="51">
        <v>7</v>
      </c>
      <c r="D135" s="52">
        <v>42619</v>
      </c>
      <c r="E135" s="52">
        <v>42626</v>
      </c>
      <c r="F135" s="50" t="s">
        <v>63</v>
      </c>
      <c r="G135" s="142">
        <v>53</v>
      </c>
      <c r="H135" s="54">
        <v>27</v>
      </c>
      <c r="I135" s="55">
        <v>10</v>
      </c>
      <c r="J135" s="56">
        <v>3</v>
      </c>
      <c r="K135" s="61">
        <v>2</v>
      </c>
      <c r="L135" s="58">
        <v>13</v>
      </c>
      <c r="M135" s="62">
        <v>75.471698113207552</v>
      </c>
    </row>
    <row r="136" spans="1:13">
      <c r="A136" s="50" t="s">
        <v>74</v>
      </c>
      <c r="B136" s="50" t="s">
        <v>62</v>
      </c>
      <c r="C136" s="51">
        <v>7</v>
      </c>
      <c r="D136" s="52">
        <v>42626</v>
      </c>
      <c r="E136" s="52">
        <v>42633</v>
      </c>
      <c r="F136" s="50" t="s">
        <v>63</v>
      </c>
      <c r="G136" s="142">
        <v>53</v>
      </c>
      <c r="H136" s="54">
        <v>38</v>
      </c>
      <c r="I136" s="55">
        <v>11</v>
      </c>
      <c r="J136" s="56">
        <v>3</v>
      </c>
      <c r="K136" s="61">
        <v>6</v>
      </c>
      <c r="L136" s="58">
        <v>1</v>
      </c>
      <c r="M136" s="59">
        <v>98.113207547169807</v>
      </c>
    </row>
    <row r="137" spans="1:13">
      <c r="A137" s="50" t="s">
        <v>75</v>
      </c>
      <c r="B137" s="50" t="s">
        <v>62</v>
      </c>
      <c r="C137" s="51">
        <v>7</v>
      </c>
      <c r="D137" s="52">
        <v>42647</v>
      </c>
      <c r="E137" s="52">
        <v>42654</v>
      </c>
      <c r="F137" s="50" t="s">
        <v>63</v>
      </c>
      <c r="G137" s="142">
        <v>53</v>
      </c>
      <c r="H137" s="54">
        <v>33</v>
      </c>
      <c r="I137" s="55">
        <v>9</v>
      </c>
      <c r="J137" s="56">
        <v>2</v>
      </c>
      <c r="K137" s="61">
        <v>1</v>
      </c>
      <c r="L137" s="58">
        <v>9</v>
      </c>
      <c r="M137" s="66">
        <v>83.018867924528308</v>
      </c>
    </row>
    <row r="138" spans="1:13">
      <c r="A138" s="50" t="s">
        <v>76</v>
      </c>
      <c r="B138" s="50" t="s">
        <v>62</v>
      </c>
      <c r="C138" s="51">
        <v>7</v>
      </c>
      <c r="D138" s="52">
        <v>42654</v>
      </c>
      <c r="E138" s="52">
        <v>42661</v>
      </c>
      <c r="F138" s="50" t="s">
        <v>63</v>
      </c>
      <c r="G138" s="142">
        <v>53</v>
      </c>
      <c r="H138" s="54">
        <v>14</v>
      </c>
      <c r="I138" s="55">
        <v>18</v>
      </c>
      <c r="J138" s="56">
        <v>2</v>
      </c>
      <c r="K138" s="61">
        <v>2</v>
      </c>
      <c r="L138" s="58">
        <v>19</v>
      </c>
      <c r="M138" s="63">
        <v>64.15094339622641</v>
      </c>
    </row>
    <row r="139" spans="1:13">
      <c r="A139" s="50" t="s">
        <v>77</v>
      </c>
      <c r="B139" s="50" t="s">
        <v>62</v>
      </c>
      <c r="C139" s="51">
        <v>7</v>
      </c>
      <c r="D139" s="52">
        <v>42675</v>
      </c>
      <c r="E139" s="52">
        <v>42682</v>
      </c>
      <c r="F139" s="50" t="s">
        <v>63</v>
      </c>
      <c r="G139" s="142">
        <v>53</v>
      </c>
      <c r="H139" s="54">
        <v>4</v>
      </c>
      <c r="I139" s="55">
        <v>4</v>
      </c>
      <c r="J139" s="56">
        <v>1</v>
      </c>
      <c r="K139" s="57"/>
      <c r="L139" s="58">
        <v>44</v>
      </c>
      <c r="M139" s="64">
        <v>16.981132075471699</v>
      </c>
    </row>
    <row r="140" spans="1:13">
      <c r="A140" s="49" t="s">
        <v>78</v>
      </c>
      <c r="B140" s="50" t="s">
        <v>62</v>
      </c>
      <c r="C140" s="51">
        <v>7</v>
      </c>
      <c r="D140" s="52">
        <v>42682</v>
      </c>
      <c r="E140" s="52">
        <v>42689</v>
      </c>
      <c r="F140" s="50" t="s">
        <v>63</v>
      </c>
      <c r="G140" s="142">
        <v>53</v>
      </c>
      <c r="H140" s="54">
        <v>53</v>
      </c>
      <c r="I140" s="55">
        <v>0</v>
      </c>
      <c r="J140" s="56">
        <v>0</v>
      </c>
      <c r="K140" s="57"/>
      <c r="L140" s="58">
        <v>0</v>
      </c>
      <c r="M140" s="59">
        <v>100</v>
      </c>
    </row>
    <row r="141" spans="1:13">
      <c r="A141" s="65" t="s">
        <v>79</v>
      </c>
      <c r="B141" s="50" t="s">
        <v>62</v>
      </c>
      <c r="C141" s="51">
        <v>7</v>
      </c>
      <c r="D141" s="52">
        <v>42689</v>
      </c>
      <c r="E141" s="52">
        <v>42696</v>
      </c>
      <c r="F141" s="50" t="s">
        <v>63</v>
      </c>
      <c r="G141" s="142">
        <v>53</v>
      </c>
      <c r="H141" s="54">
        <v>41</v>
      </c>
      <c r="I141" s="55">
        <v>3</v>
      </c>
      <c r="J141" s="56">
        <v>0</v>
      </c>
      <c r="K141" s="57"/>
      <c r="L141" s="58">
        <v>9</v>
      </c>
      <c r="M141" s="66">
        <v>83.018867924528308</v>
      </c>
    </row>
    <row r="142" spans="1:13">
      <c r="A142" s="50" t="s">
        <v>738</v>
      </c>
      <c r="B142" s="50" t="s">
        <v>62</v>
      </c>
      <c r="C142" s="51">
        <v>7</v>
      </c>
      <c r="D142" s="52">
        <v>42843</v>
      </c>
      <c r="E142" s="52">
        <v>42850</v>
      </c>
      <c r="F142" s="50" t="s">
        <v>63</v>
      </c>
      <c r="G142" s="142">
        <v>53</v>
      </c>
      <c r="H142" s="54">
        <v>0</v>
      </c>
      <c r="I142" s="55">
        <v>0</v>
      </c>
      <c r="J142" s="56">
        <v>0</v>
      </c>
      <c r="K142" s="57"/>
      <c r="L142" s="58">
        <v>53</v>
      </c>
      <c r="M142" s="60">
        <v>0</v>
      </c>
    </row>
    <row r="143" spans="1:13">
      <c r="A143" s="50" t="s">
        <v>739</v>
      </c>
      <c r="B143" s="50" t="s">
        <v>62</v>
      </c>
      <c r="C143" s="51">
        <v>7</v>
      </c>
      <c r="D143" s="52">
        <v>42850</v>
      </c>
      <c r="E143" s="52">
        <v>42857</v>
      </c>
      <c r="F143" s="50" t="s">
        <v>63</v>
      </c>
      <c r="G143" s="142">
        <v>53</v>
      </c>
      <c r="H143" s="54">
        <v>0</v>
      </c>
      <c r="I143" s="55">
        <v>0</v>
      </c>
      <c r="J143" s="56">
        <v>0</v>
      </c>
      <c r="K143" s="57"/>
      <c r="L143" s="58">
        <v>53</v>
      </c>
      <c r="M143" s="60">
        <v>0</v>
      </c>
    </row>
    <row r="144" spans="1:13">
      <c r="A144" s="50" t="s">
        <v>82</v>
      </c>
      <c r="B144" s="50" t="s">
        <v>10</v>
      </c>
      <c r="C144" s="51">
        <v>7</v>
      </c>
      <c r="D144" s="52">
        <v>42509</v>
      </c>
      <c r="E144" s="52">
        <v>42516</v>
      </c>
      <c r="F144" s="50" t="s">
        <v>83</v>
      </c>
      <c r="G144" s="142">
        <v>74</v>
      </c>
      <c r="H144" s="54">
        <v>36</v>
      </c>
      <c r="I144" s="55">
        <v>23</v>
      </c>
      <c r="J144" s="56">
        <v>3</v>
      </c>
      <c r="K144" s="61">
        <v>1</v>
      </c>
      <c r="L144" s="58">
        <v>12</v>
      </c>
      <c r="M144" s="66">
        <v>83.78378378378379</v>
      </c>
    </row>
    <row r="145" spans="1:13">
      <c r="A145" s="50" t="s">
        <v>85</v>
      </c>
      <c r="B145" s="50" t="s">
        <v>10</v>
      </c>
      <c r="C145" s="51">
        <v>7</v>
      </c>
      <c r="D145" s="52">
        <v>42537</v>
      </c>
      <c r="E145" s="52">
        <v>42544</v>
      </c>
      <c r="F145" s="50" t="s">
        <v>83</v>
      </c>
      <c r="G145" s="142">
        <v>74</v>
      </c>
      <c r="H145" s="54">
        <v>0</v>
      </c>
      <c r="I145" s="55">
        <v>12</v>
      </c>
      <c r="J145" s="56">
        <v>4</v>
      </c>
      <c r="K145" s="57"/>
      <c r="L145" s="58">
        <v>58</v>
      </c>
      <c r="M145" s="63">
        <v>21.621621621621621</v>
      </c>
    </row>
    <row r="146" spans="1:13">
      <c r="A146" s="50" t="s">
        <v>87</v>
      </c>
      <c r="B146" s="50" t="s">
        <v>10</v>
      </c>
      <c r="C146" s="51">
        <v>7</v>
      </c>
      <c r="D146" s="52">
        <v>42565</v>
      </c>
      <c r="E146" s="52">
        <v>42572</v>
      </c>
      <c r="F146" s="50" t="s">
        <v>83</v>
      </c>
      <c r="G146" s="142">
        <v>74</v>
      </c>
      <c r="H146" s="54">
        <v>18</v>
      </c>
      <c r="I146" s="55">
        <v>10</v>
      </c>
      <c r="J146" s="56">
        <v>1</v>
      </c>
      <c r="K146" s="57"/>
      <c r="L146" s="58">
        <v>45</v>
      </c>
      <c r="M146" s="63">
        <v>39.189189189189186</v>
      </c>
    </row>
    <row r="147" spans="1:13">
      <c r="A147" s="50" t="s">
        <v>89</v>
      </c>
      <c r="B147" s="50" t="s">
        <v>10</v>
      </c>
      <c r="C147" s="51">
        <v>7</v>
      </c>
      <c r="D147" s="52">
        <v>42593</v>
      </c>
      <c r="E147" s="52">
        <v>42600</v>
      </c>
      <c r="F147" s="50" t="s">
        <v>83</v>
      </c>
      <c r="G147" s="142">
        <v>74</v>
      </c>
      <c r="H147" s="54">
        <v>20</v>
      </c>
      <c r="I147" s="55">
        <v>11</v>
      </c>
      <c r="J147" s="56">
        <v>3</v>
      </c>
      <c r="K147" s="57"/>
      <c r="L147" s="58">
        <v>40</v>
      </c>
      <c r="M147" s="63">
        <v>45.945945945945951</v>
      </c>
    </row>
    <row r="148" spans="1:13">
      <c r="A148" s="50" t="s">
        <v>91</v>
      </c>
      <c r="B148" s="50" t="s">
        <v>10</v>
      </c>
      <c r="C148" s="51">
        <v>7</v>
      </c>
      <c r="D148" s="52">
        <v>42621</v>
      </c>
      <c r="E148" s="52">
        <v>42628</v>
      </c>
      <c r="F148" s="50" t="s">
        <v>83</v>
      </c>
      <c r="G148" s="142">
        <v>74</v>
      </c>
      <c r="H148" s="54">
        <v>20</v>
      </c>
      <c r="I148" s="55">
        <v>21</v>
      </c>
      <c r="J148" s="56">
        <v>6</v>
      </c>
      <c r="K148" s="61">
        <v>5</v>
      </c>
      <c r="L148" s="58">
        <v>27</v>
      </c>
      <c r="M148" s="63">
        <v>63.513513513513516</v>
      </c>
    </row>
    <row r="149" spans="1:13">
      <c r="A149" s="50" t="s">
        <v>93</v>
      </c>
      <c r="B149" s="50" t="s">
        <v>10</v>
      </c>
      <c r="C149" s="51">
        <v>7</v>
      </c>
      <c r="D149" s="52">
        <v>42649</v>
      </c>
      <c r="E149" s="52">
        <v>42656</v>
      </c>
      <c r="F149" s="50" t="s">
        <v>83</v>
      </c>
      <c r="G149" s="142">
        <v>74</v>
      </c>
      <c r="H149" s="54">
        <v>14</v>
      </c>
      <c r="I149" s="55">
        <v>7</v>
      </c>
      <c r="J149" s="56">
        <v>2</v>
      </c>
      <c r="K149" s="57"/>
      <c r="L149" s="58">
        <v>51</v>
      </c>
      <c r="M149" s="63">
        <v>31.081081081081084</v>
      </c>
    </row>
    <row r="150" spans="1:13">
      <c r="A150" s="50" t="s">
        <v>80</v>
      </c>
      <c r="B150" s="50" t="s">
        <v>10</v>
      </c>
      <c r="C150" s="51">
        <v>7</v>
      </c>
      <c r="D150" s="52">
        <v>42502</v>
      </c>
      <c r="E150" s="52">
        <v>42509</v>
      </c>
      <c r="F150" s="50" t="s">
        <v>81</v>
      </c>
      <c r="G150" s="142">
        <v>74</v>
      </c>
      <c r="H150" s="54">
        <v>0</v>
      </c>
      <c r="I150" s="55">
        <v>17</v>
      </c>
      <c r="J150" s="56">
        <v>3</v>
      </c>
      <c r="K150" s="57"/>
      <c r="L150" s="58">
        <v>54</v>
      </c>
      <c r="M150" s="63">
        <v>27.027027027027028</v>
      </c>
    </row>
    <row r="151" spans="1:13">
      <c r="A151" s="50" t="s">
        <v>84</v>
      </c>
      <c r="B151" s="50" t="s">
        <v>10</v>
      </c>
      <c r="C151" s="51">
        <v>7</v>
      </c>
      <c r="D151" s="52">
        <v>42530</v>
      </c>
      <c r="E151" s="52">
        <v>42537</v>
      </c>
      <c r="F151" s="50" t="s">
        <v>81</v>
      </c>
      <c r="G151" s="142">
        <v>74</v>
      </c>
      <c r="H151" s="54">
        <v>0</v>
      </c>
      <c r="I151" s="55">
        <v>6</v>
      </c>
      <c r="J151" s="56">
        <v>0</v>
      </c>
      <c r="K151" s="57"/>
      <c r="L151" s="58">
        <v>68</v>
      </c>
      <c r="M151" s="60">
        <v>8.1081081081081088</v>
      </c>
    </row>
    <row r="152" spans="1:13">
      <c r="A152" s="50" t="s">
        <v>86</v>
      </c>
      <c r="B152" s="50" t="s">
        <v>10</v>
      </c>
      <c r="C152" s="51">
        <v>7</v>
      </c>
      <c r="D152" s="52">
        <v>42558</v>
      </c>
      <c r="E152" s="52">
        <v>42565</v>
      </c>
      <c r="F152" s="50" t="s">
        <v>81</v>
      </c>
      <c r="G152" s="142">
        <v>74</v>
      </c>
      <c r="H152" s="54">
        <v>9</v>
      </c>
      <c r="I152" s="55">
        <v>27</v>
      </c>
      <c r="J152" s="56">
        <v>9</v>
      </c>
      <c r="K152" s="61">
        <v>4</v>
      </c>
      <c r="L152" s="58">
        <v>29</v>
      </c>
      <c r="M152" s="63">
        <v>60.810810810810814</v>
      </c>
    </row>
    <row r="153" spans="1:13">
      <c r="A153" s="50" t="s">
        <v>88</v>
      </c>
      <c r="B153" s="50" t="s">
        <v>10</v>
      </c>
      <c r="C153" s="51">
        <v>7</v>
      </c>
      <c r="D153" s="52">
        <v>42586</v>
      </c>
      <c r="E153" s="52">
        <v>42593</v>
      </c>
      <c r="F153" s="50" t="s">
        <v>81</v>
      </c>
      <c r="G153" s="142">
        <v>74</v>
      </c>
      <c r="H153" s="54">
        <v>11</v>
      </c>
      <c r="I153" s="55">
        <v>17</v>
      </c>
      <c r="J153" s="56">
        <v>0</v>
      </c>
      <c r="K153" s="57"/>
      <c r="L153" s="58">
        <v>46</v>
      </c>
      <c r="M153" s="63">
        <v>37.837837837837839</v>
      </c>
    </row>
    <row r="154" spans="1:13">
      <c r="A154" s="50" t="s">
        <v>90</v>
      </c>
      <c r="B154" s="50" t="s">
        <v>10</v>
      </c>
      <c r="C154" s="51">
        <v>7</v>
      </c>
      <c r="D154" s="52">
        <v>42614</v>
      </c>
      <c r="E154" s="52">
        <v>42621</v>
      </c>
      <c r="F154" s="50" t="s">
        <v>81</v>
      </c>
      <c r="G154" s="142">
        <v>74</v>
      </c>
      <c r="H154" s="54">
        <v>8</v>
      </c>
      <c r="I154" s="55">
        <v>9</v>
      </c>
      <c r="J154" s="56">
        <v>1</v>
      </c>
      <c r="K154" s="57"/>
      <c r="L154" s="58">
        <v>56</v>
      </c>
      <c r="M154" s="63">
        <v>24.324324324324319</v>
      </c>
    </row>
    <row r="155" spans="1:13">
      <c r="A155" s="50" t="s">
        <v>92</v>
      </c>
      <c r="B155" s="50" t="s">
        <v>10</v>
      </c>
      <c r="C155" s="51">
        <v>7</v>
      </c>
      <c r="D155" s="52">
        <v>42642</v>
      </c>
      <c r="E155" s="52">
        <v>42649</v>
      </c>
      <c r="F155" s="50" t="s">
        <v>81</v>
      </c>
      <c r="G155" s="142">
        <v>74</v>
      </c>
      <c r="H155" s="54">
        <v>0</v>
      </c>
      <c r="I155" s="55">
        <v>16</v>
      </c>
      <c r="J155" s="56">
        <v>1</v>
      </c>
      <c r="K155" s="57"/>
      <c r="L155" s="58">
        <v>57</v>
      </c>
      <c r="M155" s="63">
        <v>22.972972972972975</v>
      </c>
    </row>
    <row r="156" spans="1:13">
      <c r="A156" s="50" t="s">
        <v>98</v>
      </c>
      <c r="B156" s="50" t="s">
        <v>30</v>
      </c>
      <c r="C156" s="51">
        <v>7</v>
      </c>
      <c r="D156" s="52">
        <v>42533</v>
      </c>
      <c r="E156" s="52">
        <v>42540</v>
      </c>
      <c r="F156" s="50" t="s">
        <v>95</v>
      </c>
      <c r="G156" s="142">
        <v>82</v>
      </c>
      <c r="H156" s="54">
        <v>21</v>
      </c>
      <c r="I156" s="55">
        <v>29</v>
      </c>
      <c r="J156" s="56">
        <v>0</v>
      </c>
      <c r="K156" s="61">
        <v>6</v>
      </c>
      <c r="L156" s="58">
        <v>32</v>
      </c>
      <c r="M156" s="63">
        <v>60.975609756097555</v>
      </c>
    </row>
    <row r="157" spans="1:13">
      <c r="A157" s="50" t="s">
        <v>102</v>
      </c>
      <c r="B157" s="50" t="s">
        <v>30</v>
      </c>
      <c r="C157" s="51">
        <v>7</v>
      </c>
      <c r="D157" s="52">
        <v>42603</v>
      </c>
      <c r="E157" s="52">
        <v>42610</v>
      </c>
      <c r="F157" s="50" t="s">
        <v>95</v>
      </c>
      <c r="G157" s="142">
        <v>82</v>
      </c>
      <c r="H157" s="54">
        <v>0</v>
      </c>
      <c r="I157" s="55">
        <v>18</v>
      </c>
      <c r="J157" s="56">
        <v>0</v>
      </c>
      <c r="K157" s="57"/>
      <c r="L157" s="58">
        <v>64</v>
      </c>
      <c r="M157" s="63">
        <v>21.95121951219512</v>
      </c>
    </row>
    <row r="158" spans="1:13">
      <c r="A158" s="50" t="s">
        <v>740</v>
      </c>
      <c r="B158" s="50" t="s">
        <v>30</v>
      </c>
      <c r="C158" s="51">
        <v>7</v>
      </c>
      <c r="D158" s="52">
        <v>42849</v>
      </c>
      <c r="E158" s="52">
        <v>42856</v>
      </c>
      <c r="F158" s="50" t="s">
        <v>95</v>
      </c>
      <c r="G158" s="142">
        <v>82</v>
      </c>
      <c r="H158" s="54">
        <v>0</v>
      </c>
      <c r="I158" s="55">
        <v>0</v>
      </c>
      <c r="J158" s="56">
        <v>0</v>
      </c>
      <c r="K158" s="57"/>
      <c r="L158" s="58">
        <v>82</v>
      </c>
      <c r="M158" s="60">
        <v>0</v>
      </c>
    </row>
    <row r="159" spans="1:13">
      <c r="A159" s="50" t="s">
        <v>94</v>
      </c>
      <c r="B159" s="50" t="s">
        <v>23</v>
      </c>
      <c r="C159" s="51">
        <v>7</v>
      </c>
      <c r="D159" s="52">
        <v>42485</v>
      </c>
      <c r="E159" s="52">
        <v>42492</v>
      </c>
      <c r="F159" s="50" t="s">
        <v>95</v>
      </c>
      <c r="G159" s="142">
        <v>82</v>
      </c>
      <c r="H159" s="54">
        <v>0</v>
      </c>
      <c r="I159" s="55">
        <v>32</v>
      </c>
      <c r="J159" s="56">
        <v>1</v>
      </c>
      <c r="K159" s="61">
        <v>4</v>
      </c>
      <c r="L159" s="58">
        <v>49</v>
      </c>
      <c r="M159" s="63">
        <v>40.243902439024389</v>
      </c>
    </row>
    <row r="160" spans="1:13">
      <c r="A160" s="50" t="s">
        <v>100</v>
      </c>
      <c r="B160" s="50" t="s">
        <v>23</v>
      </c>
      <c r="C160" s="51">
        <v>7</v>
      </c>
      <c r="D160" s="52">
        <v>42569</v>
      </c>
      <c r="E160" s="52">
        <v>42576</v>
      </c>
      <c r="F160" s="50" t="s">
        <v>95</v>
      </c>
      <c r="G160" s="142">
        <v>82</v>
      </c>
      <c r="H160" s="54">
        <v>23</v>
      </c>
      <c r="I160" s="55">
        <v>14</v>
      </c>
      <c r="J160" s="56">
        <v>0</v>
      </c>
      <c r="K160" s="57"/>
      <c r="L160" s="58">
        <v>45</v>
      </c>
      <c r="M160" s="63">
        <v>45.121951219512191</v>
      </c>
    </row>
    <row r="161" spans="1:13">
      <c r="A161" s="50" t="s">
        <v>104</v>
      </c>
      <c r="B161" s="50" t="s">
        <v>23</v>
      </c>
      <c r="C161" s="51">
        <v>7</v>
      </c>
      <c r="D161" s="52">
        <v>42653</v>
      </c>
      <c r="E161" s="52">
        <v>42660</v>
      </c>
      <c r="F161" s="50" t="s">
        <v>95</v>
      </c>
      <c r="G161" s="142">
        <v>82</v>
      </c>
      <c r="H161" s="54">
        <v>36</v>
      </c>
      <c r="I161" s="55">
        <v>14</v>
      </c>
      <c r="J161" s="56">
        <v>0</v>
      </c>
      <c r="K161" s="57"/>
      <c r="L161" s="58">
        <v>32</v>
      </c>
      <c r="M161" s="63">
        <v>60.975609756097555</v>
      </c>
    </row>
    <row r="162" spans="1:13">
      <c r="A162" s="50" t="s">
        <v>99</v>
      </c>
      <c r="B162" s="50" t="s">
        <v>30</v>
      </c>
      <c r="C162" s="51">
        <v>7</v>
      </c>
      <c r="D162" s="52">
        <v>42540</v>
      </c>
      <c r="E162" s="52">
        <v>42547</v>
      </c>
      <c r="F162" s="50" t="s">
        <v>97</v>
      </c>
      <c r="G162" s="142">
        <v>82</v>
      </c>
      <c r="H162" s="54">
        <v>11</v>
      </c>
      <c r="I162" s="55">
        <v>16</v>
      </c>
      <c r="J162" s="56">
        <v>1</v>
      </c>
      <c r="K162" s="57"/>
      <c r="L162" s="58">
        <v>54</v>
      </c>
      <c r="M162" s="63">
        <v>34.146341463414636</v>
      </c>
    </row>
    <row r="163" spans="1:13">
      <c r="A163" s="50" t="s">
        <v>103</v>
      </c>
      <c r="B163" s="50" t="s">
        <v>30</v>
      </c>
      <c r="C163" s="51">
        <v>7</v>
      </c>
      <c r="D163" s="52">
        <v>42610</v>
      </c>
      <c r="E163" s="52">
        <v>42617</v>
      </c>
      <c r="F163" s="50" t="s">
        <v>97</v>
      </c>
      <c r="G163" s="142">
        <v>82</v>
      </c>
      <c r="H163" s="54">
        <v>4</v>
      </c>
      <c r="I163" s="55">
        <v>8</v>
      </c>
      <c r="J163" s="56">
        <v>0</v>
      </c>
      <c r="K163" s="57"/>
      <c r="L163" s="58">
        <v>70</v>
      </c>
      <c r="M163" s="64">
        <v>14.634146341463413</v>
      </c>
    </row>
    <row r="164" spans="1:13">
      <c r="A164" s="50" t="s">
        <v>96</v>
      </c>
      <c r="B164" s="50" t="s">
        <v>23</v>
      </c>
      <c r="C164" s="51">
        <v>7</v>
      </c>
      <c r="D164" s="52">
        <v>42492</v>
      </c>
      <c r="E164" s="52">
        <v>42499</v>
      </c>
      <c r="F164" s="50" t="s">
        <v>97</v>
      </c>
      <c r="G164" s="142">
        <v>82</v>
      </c>
      <c r="H164" s="54">
        <v>22</v>
      </c>
      <c r="I164" s="55">
        <v>26</v>
      </c>
      <c r="J164" s="56">
        <v>1</v>
      </c>
      <c r="K164" s="61">
        <v>2</v>
      </c>
      <c r="L164" s="58">
        <v>33</v>
      </c>
      <c r="M164" s="63">
        <v>59.756097560975604</v>
      </c>
    </row>
    <row r="165" spans="1:13">
      <c r="A165" s="50" t="s">
        <v>101</v>
      </c>
      <c r="B165" s="50" t="s">
        <v>23</v>
      </c>
      <c r="C165" s="51">
        <v>7</v>
      </c>
      <c r="D165" s="52">
        <v>42576</v>
      </c>
      <c r="E165" s="52">
        <v>42583</v>
      </c>
      <c r="F165" s="50" t="s">
        <v>97</v>
      </c>
      <c r="G165" s="142">
        <v>82</v>
      </c>
      <c r="H165" s="54">
        <v>1</v>
      </c>
      <c r="I165" s="55">
        <v>9</v>
      </c>
      <c r="J165" s="56">
        <v>0</v>
      </c>
      <c r="K165" s="57"/>
      <c r="L165" s="58">
        <v>72</v>
      </c>
      <c r="M165" s="64">
        <v>12.195121951219512</v>
      </c>
    </row>
    <row r="166" spans="1:13">
      <c r="A166" s="50" t="s">
        <v>105</v>
      </c>
      <c r="B166" s="50" t="s">
        <v>23</v>
      </c>
      <c r="C166" s="51">
        <v>7</v>
      </c>
      <c r="D166" s="52">
        <v>42660</v>
      </c>
      <c r="E166" s="52">
        <v>42667</v>
      </c>
      <c r="F166" s="50" t="s">
        <v>97</v>
      </c>
      <c r="G166" s="142">
        <v>82</v>
      </c>
      <c r="H166" s="54">
        <v>33</v>
      </c>
      <c r="I166" s="55">
        <v>8</v>
      </c>
      <c r="J166" s="56">
        <v>0</v>
      </c>
      <c r="K166" s="61">
        <v>3</v>
      </c>
      <c r="L166" s="58">
        <v>41</v>
      </c>
      <c r="M166" s="63">
        <v>50</v>
      </c>
    </row>
    <row r="167" spans="1:13">
      <c r="A167" s="50" t="s">
        <v>494</v>
      </c>
      <c r="B167" s="50" t="s">
        <v>492</v>
      </c>
      <c r="C167" s="51">
        <v>4</v>
      </c>
      <c r="D167" s="52">
        <v>42471</v>
      </c>
      <c r="E167" s="52">
        <v>42475</v>
      </c>
      <c r="F167" s="50" t="s">
        <v>708</v>
      </c>
      <c r="G167" s="142">
        <v>14</v>
      </c>
      <c r="H167" s="54">
        <v>0</v>
      </c>
      <c r="I167" s="55">
        <v>8</v>
      </c>
      <c r="J167" s="56">
        <v>0</v>
      </c>
      <c r="K167" s="57"/>
      <c r="L167" s="58">
        <v>6</v>
      </c>
      <c r="M167" s="63">
        <v>57.142857142857146</v>
      </c>
    </row>
    <row r="168" spans="1:13">
      <c r="A168" s="50" t="s">
        <v>495</v>
      </c>
      <c r="B168" s="50" t="s">
        <v>492</v>
      </c>
      <c r="C168" s="51">
        <v>4</v>
      </c>
      <c r="D168" s="52">
        <v>42499</v>
      </c>
      <c r="E168" s="52">
        <v>42503</v>
      </c>
      <c r="F168" s="50" t="s">
        <v>708</v>
      </c>
      <c r="G168" s="142">
        <v>14</v>
      </c>
      <c r="H168" s="54">
        <v>0</v>
      </c>
      <c r="I168" s="55">
        <v>5</v>
      </c>
      <c r="J168" s="56">
        <v>0</v>
      </c>
      <c r="K168" s="57"/>
      <c r="L168" s="58">
        <v>9</v>
      </c>
      <c r="M168" s="63">
        <v>35.714285714285715</v>
      </c>
    </row>
    <row r="169" spans="1:13">
      <c r="A169" s="50" t="s">
        <v>496</v>
      </c>
      <c r="B169" s="50" t="s">
        <v>492</v>
      </c>
      <c r="C169" s="51">
        <v>4</v>
      </c>
      <c r="D169" s="52">
        <v>42513</v>
      </c>
      <c r="E169" s="52">
        <v>42517</v>
      </c>
      <c r="F169" s="50" t="s">
        <v>708</v>
      </c>
      <c r="G169" s="142">
        <v>14</v>
      </c>
      <c r="H169" s="54">
        <v>0</v>
      </c>
      <c r="I169" s="55">
        <v>3</v>
      </c>
      <c r="J169" s="56">
        <v>1</v>
      </c>
      <c r="K169" s="57"/>
      <c r="L169" s="58">
        <v>10</v>
      </c>
      <c r="M169" s="63">
        <v>28.571428571428573</v>
      </c>
    </row>
    <row r="170" spans="1:13">
      <c r="A170" s="50" t="s">
        <v>497</v>
      </c>
      <c r="B170" s="50" t="s">
        <v>492</v>
      </c>
      <c r="C170" s="51">
        <v>4</v>
      </c>
      <c r="D170" s="52">
        <v>42541</v>
      </c>
      <c r="E170" s="52">
        <v>42545</v>
      </c>
      <c r="F170" s="50" t="s">
        <v>708</v>
      </c>
      <c r="G170" s="142">
        <v>14</v>
      </c>
      <c r="H170" s="54">
        <v>0</v>
      </c>
      <c r="I170" s="55">
        <v>5</v>
      </c>
      <c r="J170" s="56">
        <v>0</v>
      </c>
      <c r="K170" s="57"/>
      <c r="L170" s="58">
        <v>9</v>
      </c>
      <c r="M170" s="63">
        <v>35.714285714285715</v>
      </c>
    </row>
    <row r="171" spans="1:13">
      <c r="A171" s="50" t="s">
        <v>498</v>
      </c>
      <c r="B171" s="50" t="s">
        <v>492</v>
      </c>
      <c r="C171" s="51">
        <v>4</v>
      </c>
      <c r="D171" s="52">
        <v>42562</v>
      </c>
      <c r="E171" s="52">
        <v>42566</v>
      </c>
      <c r="F171" s="50" t="s">
        <v>708</v>
      </c>
      <c r="G171" s="142">
        <v>14</v>
      </c>
      <c r="H171" s="54">
        <v>0</v>
      </c>
      <c r="I171" s="55">
        <v>1</v>
      </c>
      <c r="J171" s="56">
        <v>0</v>
      </c>
      <c r="K171" s="57"/>
      <c r="L171" s="58">
        <v>13</v>
      </c>
      <c r="M171" s="60">
        <v>7.1428571428571432</v>
      </c>
    </row>
    <row r="172" spans="1:13">
      <c r="A172" s="50" t="s">
        <v>499</v>
      </c>
      <c r="B172" s="50" t="s">
        <v>492</v>
      </c>
      <c r="C172" s="51">
        <v>4</v>
      </c>
      <c r="D172" s="52">
        <v>42590</v>
      </c>
      <c r="E172" s="52">
        <v>42594</v>
      </c>
      <c r="F172" s="50" t="s">
        <v>708</v>
      </c>
      <c r="G172" s="142">
        <v>14</v>
      </c>
      <c r="H172" s="54">
        <v>2</v>
      </c>
      <c r="I172" s="55">
        <v>5</v>
      </c>
      <c r="J172" s="56">
        <v>0</v>
      </c>
      <c r="K172" s="57"/>
      <c r="L172" s="58">
        <v>7</v>
      </c>
      <c r="M172" s="63">
        <v>50</v>
      </c>
    </row>
    <row r="173" spans="1:13">
      <c r="A173" s="50" t="s">
        <v>500</v>
      </c>
      <c r="B173" s="50" t="s">
        <v>492</v>
      </c>
      <c r="C173" s="51">
        <v>4</v>
      </c>
      <c r="D173" s="52">
        <v>42604</v>
      </c>
      <c r="E173" s="52">
        <v>42608</v>
      </c>
      <c r="F173" s="50" t="s">
        <v>708</v>
      </c>
      <c r="G173" s="142">
        <v>14</v>
      </c>
      <c r="H173" s="54">
        <v>0</v>
      </c>
      <c r="I173" s="55">
        <v>6</v>
      </c>
      <c r="J173" s="56">
        <v>0</v>
      </c>
      <c r="K173" s="57"/>
      <c r="L173" s="58">
        <v>8</v>
      </c>
      <c r="M173" s="63">
        <v>42.857142857142854</v>
      </c>
    </row>
    <row r="174" spans="1:13">
      <c r="A174" s="50" t="s">
        <v>501</v>
      </c>
      <c r="B174" s="50" t="s">
        <v>492</v>
      </c>
      <c r="C174" s="51">
        <v>4</v>
      </c>
      <c r="D174" s="52">
        <v>42632</v>
      </c>
      <c r="E174" s="52">
        <v>42636</v>
      </c>
      <c r="F174" s="50" t="s">
        <v>708</v>
      </c>
      <c r="G174" s="142">
        <v>14</v>
      </c>
      <c r="H174" s="54">
        <v>0</v>
      </c>
      <c r="I174" s="55">
        <v>5</v>
      </c>
      <c r="J174" s="56">
        <v>0</v>
      </c>
      <c r="K174" s="57"/>
      <c r="L174" s="58">
        <v>9</v>
      </c>
      <c r="M174" s="63">
        <v>35.714285714285715</v>
      </c>
    </row>
    <row r="175" spans="1:13">
      <c r="A175" s="50" t="s">
        <v>502</v>
      </c>
      <c r="B175" s="50" t="s">
        <v>492</v>
      </c>
      <c r="C175" s="51">
        <v>4</v>
      </c>
      <c r="D175" s="52">
        <v>42646</v>
      </c>
      <c r="E175" s="52">
        <v>42650</v>
      </c>
      <c r="F175" s="50" t="s">
        <v>708</v>
      </c>
      <c r="G175" s="142">
        <v>14</v>
      </c>
      <c r="H175" s="54">
        <v>0</v>
      </c>
      <c r="I175" s="55">
        <v>3</v>
      </c>
      <c r="J175" s="56">
        <v>0</v>
      </c>
      <c r="K175" s="57"/>
      <c r="L175" s="58">
        <v>11</v>
      </c>
      <c r="M175" s="63">
        <v>21.428571428571427</v>
      </c>
    </row>
    <row r="176" spans="1:13">
      <c r="A176" s="50" t="s">
        <v>503</v>
      </c>
      <c r="B176" s="50" t="s">
        <v>492</v>
      </c>
      <c r="C176" s="51">
        <v>4</v>
      </c>
      <c r="D176" s="52">
        <v>42660</v>
      </c>
      <c r="E176" s="52">
        <v>42664</v>
      </c>
      <c r="F176" s="50" t="s">
        <v>708</v>
      </c>
      <c r="G176" s="142">
        <v>14</v>
      </c>
      <c r="H176" s="54">
        <v>0</v>
      </c>
      <c r="I176" s="55">
        <v>6</v>
      </c>
      <c r="J176" s="56">
        <v>0</v>
      </c>
      <c r="K176" s="57"/>
      <c r="L176" s="58">
        <v>8</v>
      </c>
      <c r="M176" s="63">
        <v>42.857142857142854</v>
      </c>
    </row>
    <row r="177" spans="1:13">
      <c r="A177" s="50" t="s">
        <v>504</v>
      </c>
      <c r="B177" s="50" t="s">
        <v>492</v>
      </c>
      <c r="C177" s="51">
        <v>4</v>
      </c>
      <c r="D177" s="52">
        <v>42681</v>
      </c>
      <c r="E177" s="52">
        <v>42685</v>
      </c>
      <c r="F177" s="50" t="s">
        <v>708</v>
      </c>
      <c r="G177" s="142">
        <v>14</v>
      </c>
      <c r="H177" s="54">
        <v>0</v>
      </c>
      <c r="I177" s="55">
        <v>0</v>
      </c>
      <c r="J177" s="56">
        <v>0</v>
      </c>
      <c r="K177" s="57"/>
      <c r="L177" s="58">
        <v>14</v>
      </c>
      <c r="M177" s="60">
        <v>0</v>
      </c>
    </row>
    <row r="178" spans="1:13">
      <c r="A178" s="50" t="s">
        <v>729</v>
      </c>
      <c r="B178" s="50" t="s">
        <v>492</v>
      </c>
      <c r="C178" s="51">
        <v>4</v>
      </c>
      <c r="D178" s="52">
        <v>42807</v>
      </c>
      <c r="E178" s="52">
        <v>42811</v>
      </c>
      <c r="F178" s="50" t="s">
        <v>708</v>
      </c>
      <c r="G178" s="142">
        <v>14</v>
      </c>
      <c r="H178" s="54">
        <v>0</v>
      </c>
      <c r="I178" s="55">
        <v>0</v>
      </c>
      <c r="J178" s="56">
        <v>0</v>
      </c>
      <c r="K178" s="57"/>
      <c r="L178" s="58">
        <v>14</v>
      </c>
      <c r="M178" s="60">
        <v>0</v>
      </c>
    </row>
    <row r="179" spans="1:13">
      <c r="A179" s="50" t="s">
        <v>730</v>
      </c>
      <c r="B179" s="50" t="s">
        <v>492</v>
      </c>
      <c r="C179" s="51">
        <v>4</v>
      </c>
      <c r="D179" s="52">
        <v>42828</v>
      </c>
      <c r="E179" s="52">
        <v>42832</v>
      </c>
      <c r="F179" s="50" t="s">
        <v>708</v>
      </c>
      <c r="G179" s="142">
        <v>14</v>
      </c>
      <c r="H179" s="54">
        <v>0</v>
      </c>
      <c r="I179" s="55">
        <v>0</v>
      </c>
      <c r="J179" s="56">
        <v>0</v>
      </c>
      <c r="K179" s="57"/>
      <c r="L179" s="58">
        <v>14</v>
      </c>
      <c r="M179" s="60">
        <v>0</v>
      </c>
    </row>
    <row r="180" spans="1:13">
      <c r="A180" s="50" t="s">
        <v>731</v>
      </c>
      <c r="B180" s="50" t="s">
        <v>492</v>
      </c>
      <c r="C180" s="51">
        <v>4</v>
      </c>
      <c r="D180" s="52">
        <v>42849</v>
      </c>
      <c r="E180" s="52">
        <v>42853</v>
      </c>
      <c r="F180" s="50" t="s">
        <v>708</v>
      </c>
      <c r="G180" s="142">
        <v>14</v>
      </c>
      <c r="H180" s="54">
        <v>0</v>
      </c>
      <c r="I180" s="55">
        <v>0</v>
      </c>
      <c r="J180" s="56">
        <v>0</v>
      </c>
      <c r="K180" s="57"/>
      <c r="L180" s="58">
        <v>14</v>
      </c>
      <c r="M180" s="60">
        <v>0</v>
      </c>
    </row>
    <row r="181" spans="1:13">
      <c r="A181" s="50" t="s">
        <v>494</v>
      </c>
      <c r="B181" s="50" t="s">
        <v>492</v>
      </c>
      <c r="C181" s="51">
        <v>4</v>
      </c>
      <c r="D181" s="52">
        <v>42471</v>
      </c>
      <c r="E181" s="52">
        <v>42475</v>
      </c>
      <c r="F181" s="50" t="s">
        <v>709</v>
      </c>
      <c r="G181" s="142">
        <v>14</v>
      </c>
      <c r="H181" s="54">
        <v>0</v>
      </c>
      <c r="I181" s="55">
        <v>8</v>
      </c>
      <c r="J181" s="56">
        <v>0</v>
      </c>
      <c r="K181" s="57"/>
      <c r="L181" s="58">
        <v>6</v>
      </c>
      <c r="M181" s="63">
        <v>57.142857142857146</v>
      </c>
    </row>
    <row r="182" spans="1:13">
      <c r="A182" s="50" t="s">
        <v>495</v>
      </c>
      <c r="B182" s="50" t="s">
        <v>492</v>
      </c>
      <c r="C182" s="51">
        <v>4</v>
      </c>
      <c r="D182" s="52">
        <v>42499</v>
      </c>
      <c r="E182" s="52">
        <v>42503</v>
      </c>
      <c r="F182" s="50" t="s">
        <v>709</v>
      </c>
      <c r="G182" s="142">
        <v>14</v>
      </c>
      <c r="H182" s="54">
        <v>0</v>
      </c>
      <c r="I182" s="55">
        <v>5</v>
      </c>
      <c r="J182" s="56">
        <v>0</v>
      </c>
      <c r="K182" s="57"/>
      <c r="L182" s="58">
        <v>9</v>
      </c>
      <c r="M182" s="63">
        <v>35.714285714285715</v>
      </c>
    </row>
    <row r="183" spans="1:13">
      <c r="A183" s="50" t="s">
        <v>496</v>
      </c>
      <c r="B183" s="50" t="s">
        <v>492</v>
      </c>
      <c r="C183" s="51">
        <v>4</v>
      </c>
      <c r="D183" s="52">
        <v>42513</v>
      </c>
      <c r="E183" s="52">
        <v>42517</v>
      </c>
      <c r="F183" s="50" t="s">
        <v>709</v>
      </c>
      <c r="G183" s="142">
        <v>14</v>
      </c>
      <c r="H183" s="54">
        <v>0</v>
      </c>
      <c r="I183" s="55">
        <v>3</v>
      </c>
      <c r="J183" s="56">
        <v>1</v>
      </c>
      <c r="K183" s="57"/>
      <c r="L183" s="58">
        <v>10</v>
      </c>
      <c r="M183" s="63">
        <v>28.571428571428573</v>
      </c>
    </row>
    <row r="184" spans="1:13">
      <c r="A184" s="50" t="s">
        <v>497</v>
      </c>
      <c r="B184" s="50" t="s">
        <v>492</v>
      </c>
      <c r="C184" s="51">
        <v>4</v>
      </c>
      <c r="D184" s="52">
        <v>42541</v>
      </c>
      <c r="E184" s="52">
        <v>42545</v>
      </c>
      <c r="F184" s="50" t="s">
        <v>709</v>
      </c>
      <c r="G184" s="142">
        <v>14</v>
      </c>
      <c r="H184" s="54">
        <v>0</v>
      </c>
      <c r="I184" s="55">
        <v>5</v>
      </c>
      <c r="J184" s="56">
        <v>0</v>
      </c>
      <c r="K184" s="57"/>
      <c r="L184" s="58">
        <v>9</v>
      </c>
      <c r="M184" s="63">
        <v>35.714285714285715</v>
      </c>
    </row>
    <row r="185" spans="1:13">
      <c r="A185" s="50" t="s">
        <v>498</v>
      </c>
      <c r="B185" s="50" t="s">
        <v>492</v>
      </c>
      <c r="C185" s="51">
        <v>4</v>
      </c>
      <c r="D185" s="52">
        <v>42562</v>
      </c>
      <c r="E185" s="52">
        <v>42566</v>
      </c>
      <c r="F185" s="50" t="s">
        <v>709</v>
      </c>
      <c r="G185" s="142">
        <v>14</v>
      </c>
      <c r="H185" s="54">
        <v>0</v>
      </c>
      <c r="I185" s="55">
        <v>1</v>
      </c>
      <c r="J185" s="56">
        <v>0</v>
      </c>
      <c r="K185" s="57"/>
      <c r="L185" s="58">
        <v>13</v>
      </c>
      <c r="M185" s="60">
        <v>7.1428571428571432</v>
      </c>
    </row>
    <row r="186" spans="1:13">
      <c r="A186" s="50" t="s">
        <v>499</v>
      </c>
      <c r="B186" s="50" t="s">
        <v>492</v>
      </c>
      <c r="C186" s="51">
        <v>4</v>
      </c>
      <c r="D186" s="52">
        <v>42590</v>
      </c>
      <c r="E186" s="52">
        <v>42594</v>
      </c>
      <c r="F186" s="50" t="s">
        <v>709</v>
      </c>
      <c r="G186" s="142">
        <v>14</v>
      </c>
      <c r="H186" s="54">
        <v>2</v>
      </c>
      <c r="I186" s="55">
        <v>5</v>
      </c>
      <c r="J186" s="56">
        <v>0</v>
      </c>
      <c r="K186" s="57"/>
      <c r="L186" s="58">
        <v>7</v>
      </c>
      <c r="M186" s="63">
        <v>50</v>
      </c>
    </row>
    <row r="187" spans="1:13">
      <c r="A187" s="50" t="s">
        <v>500</v>
      </c>
      <c r="B187" s="50" t="s">
        <v>492</v>
      </c>
      <c r="C187" s="51">
        <v>4</v>
      </c>
      <c r="D187" s="52">
        <v>42604</v>
      </c>
      <c r="E187" s="52">
        <v>42608</v>
      </c>
      <c r="F187" s="50" t="s">
        <v>709</v>
      </c>
      <c r="G187" s="142">
        <v>14</v>
      </c>
      <c r="H187" s="54">
        <v>0</v>
      </c>
      <c r="I187" s="55">
        <v>6</v>
      </c>
      <c r="J187" s="56">
        <v>0</v>
      </c>
      <c r="K187" s="57"/>
      <c r="L187" s="58">
        <v>8</v>
      </c>
      <c r="M187" s="63">
        <v>42.857142857142854</v>
      </c>
    </row>
    <row r="188" spans="1:13">
      <c r="A188" s="50" t="s">
        <v>501</v>
      </c>
      <c r="B188" s="50" t="s">
        <v>492</v>
      </c>
      <c r="C188" s="51">
        <v>4</v>
      </c>
      <c r="D188" s="52">
        <v>42632</v>
      </c>
      <c r="E188" s="52">
        <v>42636</v>
      </c>
      <c r="F188" s="50" t="s">
        <v>709</v>
      </c>
      <c r="G188" s="142">
        <v>14</v>
      </c>
      <c r="H188" s="54">
        <v>0</v>
      </c>
      <c r="I188" s="55">
        <v>5</v>
      </c>
      <c r="J188" s="56">
        <v>0</v>
      </c>
      <c r="K188" s="57"/>
      <c r="L188" s="58">
        <v>9</v>
      </c>
      <c r="M188" s="63">
        <v>35.714285714285715</v>
      </c>
    </row>
    <row r="189" spans="1:13">
      <c r="A189" s="50" t="s">
        <v>502</v>
      </c>
      <c r="B189" s="50" t="s">
        <v>492</v>
      </c>
      <c r="C189" s="51">
        <v>4</v>
      </c>
      <c r="D189" s="52">
        <v>42646</v>
      </c>
      <c r="E189" s="52">
        <v>42650</v>
      </c>
      <c r="F189" s="50" t="s">
        <v>709</v>
      </c>
      <c r="G189" s="142">
        <v>14</v>
      </c>
      <c r="H189" s="54">
        <v>0</v>
      </c>
      <c r="I189" s="55">
        <v>3</v>
      </c>
      <c r="J189" s="56">
        <v>0</v>
      </c>
      <c r="K189" s="57"/>
      <c r="L189" s="58">
        <v>11</v>
      </c>
      <c r="M189" s="63">
        <v>21.428571428571427</v>
      </c>
    </row>
    <row r="190" spans="1:13">
      <c r="A190" s="50" t="s">
        <v>503</v>
      </c>
      <c r="B190" s="50" t="s">
        <v>492</v>
      </c>
      <c r="C190" s="51">
        <v>4</v>
      </c>
      <c r="D190" s="52">
        <v>42660</v>
      </c>
      <c r="E190" s="52">
        <v>42664</v>
      </c>
      <c r="F190" s="50" t="s">
        <v>709</v>
      </c>
      <c r="G190" s="142">
        <v>14</v>
      </c>
      <c r="H190" s="54">
        <v>0</v>
      </c>
      <c r="I190" s="55">
        <v>6</v>
      </c>
      <c r="J190" s="56">
        <v>0</v>
      </c>
      <c r="K190" s="57"/>
      <c r="L190" s="58">
        <v>8</v>
      </c>
      <c r="M190" s="63">
        <v>42.857142857142854</v>
      </c>
    </row>
    <row r="191" spans="1:13">
      <c r="A191" s="50" t="s">
        <v>504</v>
      </c>
      <c r="B191" s="50" t="s">
        <v>492</v>
      </c>
      <c r="C191" s="51">
        <v>4</v>
      </c>
      <c r="D191" s="52">
        <v>42681</v>
      </c>
      <c r="E191" s="52">
        <v>42685</v>
      </c>
      <c r="F191" s="50" t="s">
        <v>709</v>
      </c>
      <c r="G191" s="142">
        <v>14</v>
      </c>
      <c r="H191" s="54">
        <v>0</v>
      </c>
      <c r="I191" s="55">
        <v>0</v>
      </c>
      <c r="J191" s="56">
        <v>0</v>
      </c>
      <c r="K191" s="57"/>
      <c r="L191" s="58">
        <v>14</v>
      </c>
      <c r="M191" s="60">
        <v>0</v>
      </c>
    </row>
    <row r="192" spans="1:13">
      <c r="A192" s="50" t="s">
        <v>729</v>
      </c>
      <c r="B192" s="50" t="s">
        <v>492</v>
      </c>
      <c r="C192" s="51">
        <v>4</v>
      </c>
      <c r="D192" s="52">
        <v>42807</v>
      </c>
      <c r="E192" s="52">
        <v>42811</v>
      </c>
      <c r="F192" s="50" t="s">
        <v>709</v>
      </c>
      <c r="G192" s="142">
        <v>14</v>
      </c>
      <c r="H192" s="54">
        <v>0</v>
      </c>
      <c r="I192" s="55">
        <v>0</v>
      </c>
      <c r="J192" s="56">
        <v>0</v>
      </c>
      <c r="K192" s="57"/>
      <c r="L192" s="58">
        <v>14</v>
      </c>
      <c r="M192" s="60">
        <v>0</v>
      </c>
    </row>
    <row r="193" spans="1:13">
      <c r="A193" s="50" t="s">
        <v>730</v>
      </c>
      <c r="B193" s="50" t="s">
        <v>492</v>
      </c>
      <c r="C193" s="51">
        <v>4</v>
      </c>
      <c r="D193" s="52">
        <v>42828</v>
      </c>
      <c r="E193" s="52">
        <v>42832</v>
      </c>
      <c r="F193" s="50" t="s">
        <v>709</v>
      </c>
      <c r="G193" s="142">
        <v>14</v>
      </c>
      <c r="H193" s="54">
        <v>0</v>
      </c>
      <c r="I193" s="55">
        <v>0</v>
      </c>
      <c r="J193" s="56">
        <v>0</v>
      </c>
      <c r="K193" s="57"/>
      <c r="L193" s="58">
        <v>14</v>
      </c>
      <c r="M193" s="60">
        <v>0</v>
      </c>
    </row>
    <row r="194" spans="1:13">
      <c r="A194" s="50" t="s">
        <v>731</v>
      </c>
      <c r="B194" s="50" t="s">
        <v>492</v>
      </c>
      <c r="C194" s="51">
        <v>4</v>
      </c>
      <c r="D194" s="52">
        <v>42849</v>
      </c>
      <c r="E194" s="52">
        <v>42853</v>
      </c>
      <c r="F194" s="50" t="s">
        <v>709</v>
      </c>
      <c r="G194" s="142">
        <v>14</v>
      </c>
      <c r="H194" s="54">
        <v>0</v>
      </c>
      <c r="I194" s="55">
        <v>0</v>
      </c>
      <c r="J194" s="56">
        <v>0</v>
      </c>
      <c r="K194" s="57"/>
      <c r="L194" s="58">
        <v>14</v>
      </c>
      <c r="M194" s="60">
        <v>0</v>
      </c>
    </row>
    <row r="195" spans="1:13">
      <c r="A195" s="50" t="s">
        <v>106</v>
      </c>
      <c r="B195" s="50" t="s">
        <v>107</v>
      </c>
      <c r="C195" s="51">
        <v>10</v>
      </c>
      <c r="D195" s="52">
        <v>42389</v>
      </c>
      <c r="E195" s="52">
        <v>42399</v>
      </c>
      <c r="F195" s="50" t="s">
        <v>108</v>
      </c>
      <c r="G195" s="142">
        <v>28</v>
      </c>
      <c r="H195" s="54">
        <v>9</v>
      </c>
      <c r="I195" s="55">
        <v>19</v>
      </c>
      <c r="J195" s="56">
        <v>0</v>
      </c>
      <c r="K195" s="61">
        <v>1</v>
      </c>
      <c r="L195" s="58">
        <v>0</v>
      </c>
      <c r="M195" s="59">
        <v>100</v>
      </c>
    </row>
    <row r="196" spans="1:13">
      <c r="A196" s="50" t="s">
        <v>111</v>
      </c>
      <c r="B196" s="50" t="s">
        <v>107</v>
      </c>
      <c r="C196" s="51">
        <v>10</v>
      </c>
      <c r="D196" s="52">
        <v>42437</v>
      </c>
      <c r="E196" s="52">
        <v>42447</v>
      </c>
      <c r="F196" s="50" t="s">
        <v>108</v>
      </c>
      <c r="G196" s="142">
        <v>28</v>
      </c>
      <c r="H196" s="54">
        <v>8</v>
      </c>
      <c r="I196" s="55">
        <v>10</v>
      </c>
      <c r="J196" s="56">
        <v>0</v>
      </c>
      <c r="K196" s="57"/>
      <c r="L196" s="58">
        <v>10</v>
      </c>
      <c r="M196" s="63">
        <v>64.285714285714292</v>
      </c>
    </row>
    <row r="197" spans="1:13">
      <c r="A197" s="50" t="s">
        <v>113</v>
      </c>
      <c r="B197" s="50" t="s">
        <v>107</v>
      </c>
      <c r="C197" s="51">
        <v>10</v>
      </c>
      <c r="D197" s="52">
        <v>42457</v>
      </c>
      <c r="E197" s="52">
        <v>42467</v>
      </c>
      <c r="F197" s="50" t="s">
        <v>108</v>
      </c>
      <c r="G197" s="142">
        <v>28</v>
      </c>
      <c r="H197" s="54">
        <v>0</v>
      </c>
      <c r="I197" s="55">
        <v>5</v>
      </c>
      <c r="J197" s="56">
        <v>1</v>
      </c>
      <c r="K197" s="57"/>
      <c r="L197" s="58">
        <v>22</v>
      </c>
      <c r="M197" s="63">
        <v>21.428571428571427</v>
      </c>
    </row>
    <row r="198" spans="1:13">
      <c r="A198" s="50" t="s">
        <v>115</v>
      </c>
      <c r="B198" s="50" t="s">
        <v>107</v>
      </c>
      <c r="C198" s="51">
        <v>10</v>
      </c>
      <c r="D198" s="52">
        <v>42625</v>
      </c>
      <c r="E198" s="52">
        <v>42635</v>
      </c>
      <c r="F198" s="50" t="s">
        <v>108</v>
      </c>
      <c r="G198" s="142">
        <v>28</v>
      </c>
      <c r="H198" s="54">
        <v>0</v>
      </c>
      <c r="I198" s="55">
        <v>4</v>
      </c>
      <c r="J198" s="56">
        <v>1</v>
      </c>
      <c r="K198" s="57"/>
      <c r="L198" s="58">
        <v>23</v>
      </c>
      <c r="M198" s="64">
        <v>17.857142857142858</v>
      </c>
    </row>
    <row r="199" spans="1:13">
      <c r="A199" s="49" t="s">
        <v>117</v>
      </c>
      <c r="B199" s="50" t="s">
        <v>107</v>
      </c>
      <c r="C199" s="51">
        <v>10</v>
      </c>
      <c r="D199" s="52">
        <v>42645</v>
      </c>
      <c r="E199" s="52">
        <v>42655</v>
      </c>
      <c r="F199" s="50" t="s">
        <v>108</v>
      </c>
      <c r="G199" s="142">
        <v>28</v>
      </c>
      <c r="H199" s="54">
        <v>28</v>
      </c>
      <c r="I199" s="55">
        <v>0</v>
      </c>
      <c r="J199" s="56">
        <v>0</v>
      </c>
      <c r="K199" s="57"/>
      <c r="L199" s="58">
        <v>0</v>
      </c>
      <c r="M199" s="59">
        <v>100</v>
      </c>
    </row>
    <row r="200" spans="1:13">
      <c r="A200" s="50" t="s">
        <v>119</v>
      </c>
      <c r="B200" s="50" t="s">
        <v>107</v>
      </c>
      <c r="C200" s="51">
        <v>10</v>
      </c>
      <c r="D200" s="52">
        <v>42665</v>
      </c>
      <c r="E200" s="52">
        <v>42675</v>
      </c>
      <c r="F200" s="50" t="s">
        <v>108</v>
      </c>
      <c r="G200" s="142">
        <v>28</v>
      </c>
      <c r="H200" s="54">
        <v>6</v>
      </c>
      <c r="I200" s="55">
        <v>9</v>
      </c>
      <c r="J200" s="56">
        <v>0</v>
      </c>
      <c r="K200" s="57"/>
      <c r="L200" s="58">
        <v>13</v>
      </c>
      <c r="M200" s="63">
        <v>53.571428571428569</v>
      </c>
    </row>
    <row r="201" spans="1:13">
      <c r="A201" s="50" t="s">
        <v>121</v>
      </c>
      <c r="B201" s="50" t="s">
        <v>107</v>
      </c>
      <c r="C201" s="51">
        <v>10</v>
      </c>
      <c r="D201" s="52">
        <v>42685</v>
      </c>
      <c r="E201" s="52">
        <v>42695</v>
      </c>
      <c r="F201" s="50" t="s">
        <v>108</v>
      </c>
      <c r="G201" s="142">
        <v>28</v>
      </c>
      <c r="H201" s="54">
        <v>0</v>
      </c>
      <c r="I201" s="55">
        <v>8</v>
      </c>
      <c r="J201" s="56">
        <v>0</v>
      </c>
      <c r="K201" s="57"/>
      <c r="L201" s="58">
        <v>20</v>
      </c>
      <c r="M201" s="63">
        <v>28.571428571428573</v>
      </c>
    </row>
    <row r="202" spans="1:13">
      <c r="A202" s="50" t="s">
        <v>123</v>
      </c>
      <c r="B202" s="50" t="s">
        <v>107</v>
      </c>
      <c r="C202" s="51">
        <v>10</v>
      </c>
      <c r="D202" s="52">
        <v>42705</v>
      </c>
      <c r="E202" s="52">
        <v>42715</v>
      </c>
      <c r="F202" s="50" t="s">
        <v>108</v>
      </c>
      <c r="G202" s="142">
        <v>28</v>
      </c>
      <c r="H202" s="54">
        <v>2</v>
      </c>
      <c r="I202" s="55">
        <v>3</v>
      </c>
      <c r="J202" s="56">
        <v>0</v>
      </c>
      <c r="K202" s="57"/>
      <c r="L202" s="58">
        <v>23</v>
      </c>
      <c r="M202" s="64">
        <v>17.857142857142858</v>
      </c>
    </row>
    <row r="203" spans="1:13">
      <c r="A203" s="49" t="s">
        <v>602</v>
      </c>
      <c r="B203" s="50" t="s">
        <v>107</v>
      </c>
      <c r="C203" s="51">
        <v>10</v>
      </c>
      <c r="D203" s="52">
        <v>42753</v>
      </c>
      <c r="E203" s="52">
        <v>42763</v>
      </c>
      <c r="F203" s="50" t="s">
        <v>108</v>
      </c>
      <c r="G203" s="142">
        <v>28</v>
      </c>
      <c r="H203" s="54">
        <v>28</v>
      </c>
      <c r="I203" s="55">
        <v>0</v>
      </c>
      <c r="J203" s="56">
        <v>0</v>
      </c>
      <c r="K203" s="57"/>
      <c r="L203" s="58">
        <v>0</v>
      </c>
      <c r="M203" s="59">
        <v>100</v>
      </c>
    </row>
    <row r="204" spans="1:13">
      <c r="A204" s="50" t="s">
        <v>603</v>
      </c>
      <c r="B204" s="50" t="s">
        <v>107</v>
      </c>
      <c r="C204" s="51">
        <v>10</v>
      </c>
      <c r="D204" s="52">
        <v>42801</v>
      </c>
      <c r="E204" s="52">
        <v>42811</v>
      </c>
      <c r="F204" s="50" t="s">
        <v>108</v>
      </c>
      <c r="G204" s="142">
        <v>28</v>
      </c>
      <c r="H204" s="54">
        <v>0</v>
      </c>
      <c r="I204" s="55">
        <v>0</v>
      </c>
      <c r="J204" s="56">
        <v>0</v>
      </c>
      <c r="K204" s="57"/>
      <c r="L204" s="58">
        <v>28</v>
      </c>
      <c r="M204" s="60">
        <v>0</v>
      </c>
    </row>
    <row r="205" spans="1:13">
      <c r="A205" s="50" t="s">
        <v>604</v>
      </c>
      <c r="B205" s="50" t="s">
        <v>107</v>
      </c>
      <c r="C205" s="51">
        <v>10</v>
      </c>
      <c r="D205" s="52">
        <v>42821</v>
      </c>
      <c r="E205" s="52">
        <v>42831</v>
      </c>
      <c r="F205" s="50" t="s">
        <v>108</v>
      </c>
      <c r="G205" s="142">
        <v>28</v>
      </c>
      <c r="H205" s="54">
        <v>0</v>
      </c>
      <c r="I205" s="55">
        <v>0</v>
      </c>
      <c r="J205" s="56">
        <v>0</v>
      </c>
      <c r="K205" s="57"/>
      <c r="L205" s="58">
        <v>28</v>
      </c>
      <c r="M205" s="60">
        <v>0</v>
      </c>
    </row>
    <row r="206" spans="1:13">
      <c r="A206" s="50" t="s">
        <v>109</v>
      </c>
      <c r="B206" s="50" t="s">
        <v>107</v>
      </c>
      <c r="C206" s="51">
        <v>10</v>
      </c>
      <c r="D206" s="52">
        <v>42399</v>
      </c>
      <c r="E206" s="52">
        <v>42409</v>
      </c>
      <c r="F206" s="50" t="s">
        <v>110</v>
      </c>
      <c r="G206" s="142">
        <v>28</v>
      </c>
      <c r="H206" s="54">
        <v>0</v>
      </c>
      <c r="I206" s="55">
        <v>26</v>
      </c>
      <c r="J206" s="56">
        <v>1</v>
      </c>
      <c r="K206" s="57"/>
      <c r="L206" s="58">
        <v>1</v>
      </c>
      <c r="M206" s="59">
        <v>96.428571428571431</v>
      </c>
    </row>
    <row r="207" spans="1:13">
      <c r="A207" s="50" t="s">
        <v>112</v>
      </c>
      <c r="B207" s="50" t="s">
        <v>107</v>
      </c>
      <c r="C207" s="51">
        <v>10</v>
      </c>
      <c r="D207" s="52">
        <v>42447</v>
      </c>
      <c r="E207" s="52">
        <v>42457</v>
      </c>
      <c r="F207" s="50" t="s">
        <v>110</v>
      </c>
      <c r="G207" s="142">
        <v>28</v>
      </c>
      <c r="H207" s="54">
        <v>10</v>
      </c>
      <c r="I207" s="55">
        <v>2</v>
      </c>
      <c r="J207" s="56">
        <v>1</v>
      </c>
      <c r="K207" s="57"/>
      <c r="L207" s="58">
        <v>15</v>
      </c>
      <c r="M207" s="63">
        <v>46.428571428571431</v>
      </c>
    </row>
    <row r="208" spans="1:13">
      <c r="A208" s="50" t="s">
        <v>114</v>
      </c>
      <c r="B208" s="50" t="s">
        <v>107</v>
      </c>
      <c r="C208" s="51">
        <v>10</v>
      </c>
      <c r="D208" s="52">
        <v>42467</v>
      </c>
      <c r="E208" s="52">
        <v>42477</v>
      </c>
      <c r="F208" s="50" t="s">
        <v>110</v>
      </c>
      <c r="G208" s="142">
        <v>28</v>
      </c>
      <c r="H208" s="54">
        <v>1</v>
      </c>
      <c r="I208" s="55">
        <v>0</v>
      </c>
      <c r="J208" s="56">
        <v>1</v>
      </c>
      <c r="K208" s="57"/>
      <c r="L208" s="58">
        <v>26</v>
      </c>
      <c r="M208" s="60">
        <v>7.1428571428571432</v>
      </c>
    </row>
    <row r="209" spans="1:13">
      <c r="A209" s="50" t="s">
        <v>116</v>
      </c>
      <c r="B209" s="50" t="s">
        <v>107</v>
      </c>
      <c r="C209" s="51">
        <v>10</v>
      </c>
      <c r="D209" s="52">
        <v>42635</v>
      </c>
      <c r="E209" s="52">
        <v>42645</v>
      </c>
      <c r="F209" s="50" t="s">
        <v>110</v>
      </c>
      <c r="G209" s="142">
        <v>28</v>
      </c>
      <c r="H209" s="54">
        <v>7</v>
      </c>
      <c r="I209" s="55">
        <v>0</v>
      </c>
      <c r="J209" s="56">
        <v>0</v>
      </c>
      <c r="K209" s="57"/>
      <c r="L209" s="58">
        <v>21</v>
      </c>
      <c r="M209" s="63">
        <v>25</v>
      </c>
    </row>
    <row r="210" spans="1:13">
      <c r="A210" s="50" t="s">
        <v>118</v>
      </c>
      <c r="B210" s="50" t="s">
        <v>107</v>
      </c>
      <c r="C210" s="51">
        <v>10</v>
      </c>
      <c r="D210" s="52">
        <v>42655</v>
      </c>
      <c r="E210" s="52">
        <v>42665</v>
      </c>
      <c r="F210" s="50" t="s">
        <v>110</v>
      </c>
      <c r="G210" s="142">
        <v>28</v>
      </c>
      <c r="H210" s="54">
        <v>8</v>
      </c>
      <c r="I210" s="55">
        <v>3</v>
      </c>
      <c r="J210" s="56">
        <v>2</v>
      </c>
      <c r="K210" s="57"/>
      <c r="L210" s="58">
        <v>15</v>
      </c>
      <c r="M210" s="63">
        <v>46.428571428571431</v>
      </c>
    </row>
    <row r="211" spans="1:13">
      <c r="A211" s="50" t="s">
        <v>120</v>
      </c>
      <c r="B211" s="50" t="s">
        <v>107</v>
      </c>
      <c r="C211" s="51">
        <v>10</v>
      </c>
      <c r="D211" s="52">
        <v>42675</v>
      </c>
      <c r="E211" s="52">
        <v>42685</v>
      </c>
      <c r="F211" s="50" t="s">
        <v>110</v>
      </c>
      <c r="G211" s="142">
        <v>28</v>
      </c>
      <c r="H211" s="54">
        <v>0</v>
      </c>
      <c r="I211" s="55">
        <v>7</v>
      </c>
      <c r="J211" s="56">
        <v>0</v>
      </c>
      <c r="K211" s="57"/>
      <c r="L211" s="58">
        <v>21</v>
      </c>
      <c r="M211" s="63">
        <v>25</v>
      </c>
    </row>
    <row r="212" spans="1:13">
      <c r="A212" s="50" t="s">
        <v>122</v>
      </c>
      <c r="B212" s="50" t="s">
        <v>107</v>
      </c>
      <c r="C212" s="51">
        <v>10</v>
      </c>
      <c r="D212" s="52">
        <v>42695</v>
      </c>
      <c r="E212" s="52">
        <v>42705</v>
      </c>
      <c r="F212" s="50" t="s">
        <v>110</v>
      </c>
      <c r="G212" s="142">
        <v>28</v>
      </c>
      <c r="H212" s="54">
        <v>0</v>
      </c>
      <c r="I212" s="55">
        <v>5</v>
      </c>
      <c r="J212" s="56">
        <v>0</v>
      </c>
      <c r="K212" s="57"/>
      <c r="L212" s="58">
        <v>23</v>
      </c>
      <c r="M212" s="64">
        <v>17.857142857142858</v>
      </c>
    </row>
    <row r="213" spans="1:13">
      <c r="A213" s="49" t="s">
        <v>124</v>
      </c>
      <c r="B213" s="50" t="s">
        <v>107</v>
      </c>
      <c r="C213" s="51">
        <v>10</v>
      </c>
      <c r="D213" s="52">
        <v>42715</v>
      </c>
      <c r="E213" s="52">
        <v>42725</v>
      </c>
      <c r="F213" s="50" t="s">
        <v>110</v>
      </c>
      <c r="G213" s="142">
        <v>28</v>
      </c>
      <c r="H213" s="54">
        <v>28</v>
      </c>
      <c r="I213" s="55">
        <v>0</v>
      </c>
      <c r="J213" s="56">
        <v>0</v>
      </c>
      <c r="K213" s="57"/>
      <c r="L213" s="58">
        <v>0</v>
      </c>
      <c r="M213" s="59">
        <v>100</v>
      </c>
    </row>
    <row r="214" spans="1:13">
      <c r="A214" s="50" t="s">
        <v>605</v>
      </c>
      <c r="B214" s="50" t="s">
        <v>107</v>
      </c>
      <c r="C214" s="51">
        <v>10</v>
      </c>
      <c r="D214" s="52">
        <v>42763</v>
      </c>
      <c r="E214" s="52">
        <v>42773</v>
      </c>
      <c r="F214" s="50" t="s">
        <v>110</v>
      </c>
      <c r="G214" s="142">
        <v>28</v>
      </c>
      <c r="H214" s="54">
        <v>0</v>
      </c>
      <c r="I214" s="55">
        <v>3</v>
      </c>
      <c r="J214" s="56">
        <v>0</v>
      </c>
      <c r="K214" s="57"/>
      <c r="L214" s="58">
        <v>25</v>
      </c>
      <c r="M214" s="64">
        <v>10.714285714285714</v>
      </c>
    </row>
    <row r="215" spans="1:13">
      <c r="A215" s="50" t="s">
        <v>606</v>
      </c>
      <c r="B215" s="50" t="s">
        <v>107</v>
      </c>
      <c r="C215" s="51">
        <v>10</v>
      </c>
      <c r="D215" s="52">
        <v>42811</v>
      </c>
      <c r="E215" s="52">
        <v>42821</v>
      </c>
      <c r="F215" s="50" t="s">
        <v>110</v>
      </c>
      <c r="G215" s="142">
        <v>28</v>
      </c>
      <c r="H215" s="54">
        <v>0</v>
      </c>
      <c r="I215" s="55">
        <v>1</v>
      </c>
      <c r="J215" s="56">
        <v>0</v>
      </c>
      <c r="K215" s="57"/>
      <c r="L215" s="58">
        <v>27</v>
      </c>
      <c r="M215" s="60">
        <v>3.5714285714285716</v>
      </c>
    </row>
    <row r="216" spans="1:13">
      <c r="A216" s="50" t="s">
        <v>607</v>
      </c>
      <c r="B216" s="50" t="s">
        <v>107</v>
      </c>
      <c r="C216" s="51">
        <v>10</v>
      </c>
      <c r="D216" s="52">
        <v>42831</v>
      </c>
      <c r="E216" s="52">
        <v>42841</v>
      </c>
      <c r="F216" s="50" t="s">
        <v>110</v>
      </c>
      <c r="G216" s="142">
        <v>28</v>
      </c>
      <c r="H216" s="54">
        <v>0</v>
      </c>
      <c r="I216" s="55">
        <v>0</v>
      </c>
      <c r="J216" s="56">
        <v>0</v>
      </c>
      <c r="K216" s="57"/>
      <c r="L216" s="58">
        <v>28</v>
      </c>
      <c r="M216" s="60">
        <v>0</v>
      </c>
    </row>
    <row r="217" spans="1:13">
      <c r="A217" s="50" t="s">
        <v>128</v>
      </c>
      <c r="B217" s="50" t="s">
        <v>30</v>
      </c>
      <c r="C217" s="51">
        <v>14</v>
      </c>
      <c r="D217" s="52">
        <v>42540</v>
      </c>
      <c r="E217" s="52">
        <v>42554</v>
      </c>
      <c r="F217" s="50" t="s">
        <v>608</v>
      </c>
      <c r="G217" s="142">
        <v>0</v>
      </c>
      <c r="H217" s="54">
        <v>0</v>
      </c>
      <c r="I217" s="55">
        <v>10</v>
      </c>
      <c r="J217" s="56">
        <v>0</v>
      </c>
      <c r="K217" s="57"/>
      <c r="L217" s="58">
        <v>0</v>
      </c>
      <c r="M217" s="60">
        <v>0</v>
      </c>
    </row>
    <row r="218" spans="1:13">
      <c r="A218" s="50" t="s">
        <v>132</v>
      </c>
      <c r="B218" s="50" t="s">
        <v>30</v>
      </c>
      <c r="C218" s="51">
        <v>14</v>
      </c>
      <c r="D218" s="52">
        <v>42610</v>
      </c>
      <c r="E218" s="52">
        <v>42624</v>
      </c>
      <c r="F218" s="50" t="s">
        <v>608</v>
      </c>
      <c r="G218" s="142">
        <v>0</v>
      </c>
      <c r="H218" s="54">
        <v>0</v>
      </c>
      <c r="I218" s="55">
        <v>6</v>
      </c>
      <c r="J218" s="56">
        <v>0</v>
      </c>
      <c r="K218" s="61">
        <v>1</v>
      </c>
      <c r="L218" s="58">
        <v>0</v>
      </c>
      <c r="M218" s="60">
        <v>0</v>
      </c>
    </row>
    <row r="219" spans="1:13">
      <c r="A219" s="50" t="s">
        <v>126</v>
      </c>
      <c r="B219" s="50" t="s">
        <v>23</v>
      </c>
      <c r="C219" s="51">
        <v>14</v>
      </c>
      <c r="D219" s="52">
        <v>42492</v>
      </c>
      <c r="E219" s="52">
        <v>42506</v>
      </c>
      <c r="F219" s="50" t="s">
        <v>608</v>
      </c>
      <c r="G219" s="142">
        <v>0</v>
      </c>
      <c r="H219" s="54">
        <v>0</v>
      </c>
      <c r="I219" s="55">
        <v>0</v>
      </c>
      <c r="J219" s="56">
        <v>0</v>
      </c>
      <c r="K219" s="57"/>
      <c r="L219" s="58">
        <v>0</v>
      </c>
      <c r="M219" s="60">
        <v>0</v>
      </c>
    </row>
    <row r="220" spans="1:13">
      <c r="A220" s="50" t="s">
        <v>130</v>
      </c>
      <c r="B220" s="50" t="s">
        <v>23</v>
      </c>
      <c r="C220" s="51">
        <v>14</v>
      </c>
      <c r="D220" s="52">
        <v>42576</v>
      </c>
      <c r="E220" s="52">
        <v>42590</v>
      </c>
      <c r="F220" s="50" t="s">
        <v>608</v>
      </c>
      <c r="G220" s="142">
        <v>0</v>
      </c>
      <c r="H220" s="54">
        <v>0</v>
      </c>
      <c r="I220" s="55">
        <v>6</v>
      </c>
      <c r="J220" s="56">
        <v>0</v>
      </c>
      <c r="K220" s="57"/>
      <c r="L220" s="58">
        <v>0</v>
      </c>
      <c r="M220" s="60">
        <v>0</v>
      </c>
    </row>
    <row r="221" spans="1:13">
      <c r="A221" s="50" t="s">
        <v>134</v>
      </c>
      <c r="B221" s="50" t="s">
        <v>23</v>
      </c>
      <c r="C221" s="51">
        <v>14</v>
      </c>
      <c r="D221" s="52">
        <v>42660</v>
      </c>
      <c r="E221" s="52">
        <v>42674</v>
      </c>
      <c r="F221" s="50" t="s">
        <v>608</v>
      </c>
      <c r="G221" s="142">
        <v>0</v>
      </c>
      <c r="H221" s="54">
        <v>0</v>
      </c>
      <c r="I221" s="55">
        <v>4</v>
      </c>
      <c r="J221" s="56">
        <v>1</v>
      </c>
      <c r="K221" s="57"/>
      <c r="L221" s="58">
        <v>0</v>
      </c>
      <c r="M221" s="60">
        <v>0</v>
      </c>
    </row>
    <row r="222" spans="1:13">
      <c r="A222" s="50" t="s">
        <v>127</v>
      </c>
      <c r="B222" s="50" t="s">
        <v>30</v>
      </c>
      <c r="C222" s="51">
        <v>14</v>
      </c>
      <c r="D222" s="52">
        <v>42526</v>
      </c>
      <c r="E222" s="52">
        <v>42540</v>
      </c>
      <c r="F222" s="50" t="s">
        <v>609</v>
      </c>
      <c r="G222" s="142">
        <v>0</v>
      </c>
      <c r="H222" s="54">
        <v>0</v>
      </c>
      <c r="I222" s="55">
        <v>6</v>
      </c>
      <c r="J222" s="56">
        <v>0</v>
      </c>
      <c r="K222" s="61">
        <v>2</v>
      </c>
      <c r="L222" s="58">
        <v>0</v>
      </c>
      <c r="M222" s="60">
        <v>0</v>
      </c>
    </row>
    <row r="223" spans="1:13">
      <c r="A223" s="50" t="s">
        <v>131</v>
      </c>
      <c r="B223" s="50" t="s">
        <v>30</v>
      </c>
      <c r="C223" s="51">
        <v>14</v>
      </c>
      <c r="D223" s="52">
        <v>42596</v>
      </c>
      <c r="E223" s="52">
        <v>42610</v>
      </c>
      <c r="F223" s="50" t="s">
        <v>609</v>
      </c>
      <c r="G223" s="142">
        <v>0</v>
      </c>
      <c r="H223" s="54">
        <v>0</v>
      </c>
      <c r="I223" s="55">
        <v>6</v>
      </c>
      <c r="J223" s="56">
        <v>0</v>
      </c>
      <c r="K223" s="57"/>
      <c r="L223" s="58">
        <v>0</v>
      </c>
      <c r="M223" s="60">
        <v>0</v>
      </c>
    </row>
    <row r="224" spans="1:13">
      <c r="A224" s="50" t="s">
        <v>125</v>
      </c>
      <c r="B224" s="50" t="s">
        <v>23</v>
      </c>
      <c r="C224" s="51">
        <v>14</v>
      </c>
      <c r="D224" s="52">
        <v>42478</v>
      </c>
      <c r="E224" s="52">
        <v>42492</v>
      </c>
      <c r="F224" s="50" t="s">
        <v>609</v>
      </c>
      <c r="G224" s="142">
        <v>0</v>
      </c>
      <c r="H224" s="54">
        <v>2</v>
      </c>
      <c r="I224" s="55">
        <v>6</v>
      </c>
      <c r="J224" s="56">
        <v>0</v>
      </c>
      <c r="K224" s="61">
        <v>7</v>
      </c>
      <c r="L224" s="58">
        <v>0</v>
      </c>
      <c r="M224" s="60">
        <v>0</v>
      </c>
    </row>
    <row r="225" spans="1:13">
      <c r="A225" s="50" t="s">
        <v>129</v>
      </c>
      <c r="B225" s="50" t="s">
        <v>23</v>
      </c>
      <c r="C225" s="51">
        <v>14</v>
      </c>
      <c r="D225" s="52">
        <v>42562</v>
      </c>
      <c r="E225" s="52">
        <v>42576</v>
      </c>
      <c r="F225" s="50" t="s">
        <v>609</v>
      </c>
      <c r="G225" s="142">
        <v>0</v>
      </c>
      <c r="H225" s="54">
        <v>0</v>
      </c>
      <c r="I225" s="55">
        <v>0</v>
      </c>
      <c r="J225" s="56">
        <v>0</v>
      </c>
      <c r="K225" s="57"/>
      <c r="L225" s="58">
        <v>0</v>
      </c>
      <c r="M225" s="60">
        <v>0</v>
      </c>
    </row>
    <row r="226" spans="1:13">
      <c r="A226" s="50" t="s">
        <v>133</v>
      </c>
      <c r="B226" s="50" t="s">
        <v>23</v>
      </c>
      <c r="C226" s="51">
        <v>14</v>
      </c>
      <c r="D226" s="52">
        <v>42646</v>
      </c>
      <c r="E226" s="52">
        <v>42660</v>
      </c>
      <c r="F226" s="50" t="s">
        <v>609</v>
      </c>
      <c r="G226" s="142">
        <v>0</v>
      </c>
      <c r="H226" s="54">
        <v>3</v>
      </c>
      <c r="I226" s="55">
        <v>17</v>
      </c>
      <c r="J226" s="56">
        <v>0</v>
      </c>
      <c r="K226" s="61">
        <v>5</v>
      </c>
      <c r="L226" s="58">
        <v>0</v>
      </c>
      <c r="M226" s="60">
        <v>0</v>
      </c>
    </row>
    <row r="227" spans="1:13">
      <c r="A227" s="50" t="s">
        <v>137</v>
      </c>
      <c r="B227" s="50" t="s">
        <v>107</v>
      </c>
      <c r="C227" s="51">
        <v>14</v>
      </c>
      <c r="D227" s="52">
        <v>42409</v>
      </c>
      <c r="E227" s="52">
        <v>42423</v>
      </c>
      <c r="F227" s="50" t="s">
        <v>138</v>
      </c>
      <c r="G227" s="142">
        <v>28</v>
      </c>
      <c r="H227" s="54">
        <v>1</v>
      </c>
      <c r="I227" s="55">
        <v>27</v>
      </c>
      <c r="J227" s="56">
        <v>0</v>
      </c>
      <c r="K227" s="61">
        <v>3</v>
      </c>
      <c r="L227" s="58">
        <v>0</v>
      </c>
      <c r="M227" s="59">
        <v>100</v>
      </c>
    </row>
    <row r="228" spans="1:13">
      <c r="A228" s="50" t="s">
        <v>140</v>
      </c>
      <c r="B228" s="50" t="s">
        <v>107</v>
      </c>
      <c r="C228" s="51">
        <v>14</v>
      </c>
      <c r="D228" s="52">
        <v>42477</v>
      </c>
      <c r="E228" s="52">
        <v>42491</v>
      </c>
      <c r="F228" s="50" t="s">
        <v>138</v>
      </c>
      <c r="G228" s="142">
        <v>28</v>
      </c>
      <c r="H228" s="54">
        <v>0</v>
      </c>
      <c r="I228" s="55">
        <v>12</v>
      </c>
      <c r="J228" s="56">
        <v>1</v>
      </c>
      <c r="K228" s="57"/>
      <c r="L228" s="58">
        <v>15</v>
      </c>
      <c r="M228" s="63">
        <v>46.428571428571431</v>
      </c>
    </row>
    <row r="229" spans="1:13">
      <c r="A229" s="50" t="s">
        <v>142</v>
      </c>
      <c r="B229" s="50" t="s">
        <v>107</v>
      </c>
      <c r="C229" s="51">
        <v>14</v>
      </c>
      <c r="D229" s="52">
        <v>42725</v>
      </c>
      <c r="E229" s="52">
        <v>42739</v>
      </c>
      <c r="F229" s="50" t="s">
        <v>138</v>
      </c>
      <c r="G229" s="142">
        <v>28</v>
      </c>
      <c r="H229" s="54">
        <v>0</v>
      </c>
      <c r="I229" s="55">
        <v>7</v>
      </c>
      <c r="J229" s="56">
        <v>0</v>
      </c>
      <c r="K229" s="57"/>
      <c r="L229" s="58">
        <v>21</v>
      </c>
      <c r="M229" s="63">
        <v>25</v>
      </c>
    </row>
    <row r="230" spans="1:13">
      <c r="A230" s="50" t="s">
        <v>610</v>
      </c>
      <c r="B230" s="50" t="s">
        <v>107</v>
      </c>
      <c r="C230" s="51">
        <v>14</v>
      </c>
      <c r="D230" s="52">
        <v>42773</v>
      </c>
      <c r="E230" s="52">
        <v>42787</v>
      </c>
      <c r="F230" s="50" t="s">
        <v>138</v>
      </c>
      <c r="G230" s="142">
        <v>28</v>
      </c>
      <c r="H230" s="54">
        <v>0</v>
      </c>
      <c r="I230" s="55">
        <v>3</v>
      </c>
      <c r="J230" s="56">
        <v>0</v>
      </c>
      <c r="K230" s="57"/>
      <c r="L230" s="58">
        <v>25</v>
      </c>
      <c r="M230" s="64">
        <v>10.714285714285714</v>
      </c>
    </row>
    <row r="231" spans="1:13">
      <c r="A231" s="50" t="s">
        <v>611</v>
      </c>
      <c r="B231" s="50" t="s">
        <v>107</v>
      </c>
      <c r="C231" s="51">
        <v>14</v>
      </c>
      <c r="D231" s="52">
        <v>42841</v>
      </c>
      <c r="E231" s="52">
        <v>42855</v>
      </c>
      <c r="F231" s="50" t="s">
        <v>138</v>
      </c>
      <c r="G231" s="142">
        <v>28</v>
      </c>
      <c r="H231" s="54">
        <v>0</v>
      </c>
      <c r="I231" s="55">
        <v>0</v>
      </c>
      <c r="J231" s="56">
        <v>1</v>
      </c>
      <c r="K231" s="57"/>
      <c r="L231" s="58">
        <v>27</v>
      </c>
      <c r="M231" s="60">
        <v>3.5714285714285716</v>
      </c>
    </row>
    <row r="232" spans="1:13">
      <c r="A232" s="50" t="s">
        <v>135</v>
      </c>
      <c r="B232" s="50" t="s">
        <v>107</v>
      </c>
      <c r="C232" s="51">
        <v>14</v>
      </c>
      <c r="D232" s="52">
        <v>42375</v>
      </c>
      <c r="E232" s="52">
        <v>42389</v>
      </c>
      <c r="F232" s="50" t="s">
        <v>136</v>
      </c>
      <c r="G232" s="142">
        <v>28</v>
      </c>
      <c r="H232" s="54">
        <v>14</v>
      </c>
      <c r="I232" s="55">
        <v>10</v>
      </c>
      <c r="J232" s="56">
        <v>1</v>
      </c>
      <c r="K232" s="61">
        <v>1</v>
      </c>
      <c r="L232" s="58">
        <v>3</v>
      </c>
      <c r="M232" s="66">
        <v>89.285714285714292</v>
      </c>
    </row>
    <row r="233" spans="1:13">
      <c r="A233" s="50" t="s">
        <v>139</v>
      </c>
      <c r="B233" s="50" t="s">
        <v>107</v>
      </c>
      <c r="C233" s="51">
        <v>14</v>
      </c>
      <c r="D233" s="52">
        <v>42423</v>
      </c>
      <c r="E233" s="52">
        <v>42437</v>
      </c>
      <c r="F233" s="50" t="s">
        <v>136</v>
      </c>
      <c r="G233" s="142">
        <v>28</v>
      </c>
      <c r="H233" s="54">
        <v>1</v>
      </c>
      <c r="I233" s="55">
        <v>19</v>
      </c>
      <c r="J233" s="56">
        <v>1</v>
      </c>
      <c r="K233" s="61">
        <v>2</v>
      </c>
      <c r="L233" s="58">
        <v>7</v>
      </c>
      <c r="M233" s="62">
        <v>75</v>
      </c>
    </row>
    <row r="234" spans="1:13">
      <c r="A234" s="50" t="s">
        <v>141</v>
      </c>
      <c r="B234" s="50" t="s">
        <v>107</v>
      </c>
      <c r="C234" s="51">
        <v>14</v>
      </c>
      <c r="D234" s="52">
        <v>42611</v>
      </c>
      <c r="E234" s="52">
        <v>42625</v>
      </c>
      <c r="F234" s="50" t="s">
        <v>136</v>
      </c>
      <c r="G234" s="142">
        <v>28</v>
      </c>
      <c r="H234" s="54">
        <v>0</v>
      </c>
      <c r="I234" s="55">
        <v>3</v>
      </c>
      <c r="J234" s="56">
        <v>1</v>
      </c>
      <c r="K234" s="57"/>
      <c r="L234" s="58">
        <v>24</v>
      </c>
      <c r="M234" s="64">
        <v>14.285714285714286</v>
      </c>
    </row>
    <row r="235" spans="1:13">
      <c r="A235" s="50" t="s">
        <v>612</v>
      </c>
      <c r="B235" s="50" t="s">
        <v>107</v>
      </c>
      <c r="C235" s="51">
        <v>14</v>
      </c>
      <c r="D235" s="52">
        <v>42739</v>
      </c>
      <c r="E235" s="52">
        <v>42753</v>
      </c>
      <c r="F235" s="50" t="s">
        <v>136</v>
      </c>
      <c r="G235" s="142">
        <v>28</v>
      </c>
      <c r="H235" s="54">
        <v>0</v>
      </c>
      <c r="I235" s="55">
        <v>1</v>
      </c>
      <c r="J235" s="56">
        <v>0</v>
      </c>
      <c r="K235" s="57"/>
      <c r="L235" s="58">
        <v>27</v>
      </c>
      <c r="M235" s="60">
        <v>3.5714285714285716</v>
      </c>
    </row>
    <row r="236" spans="1:13">
      <c r="A236" s="50" t="s">
        <v>613</v>
      </c>
      <c r="B236" s="50" t="s">
        <v>107</v>
      </c>
      <c r="C236" s="51">
        <v>14</v>
      </c>
      <c r="D236" s="52">
        <v>42787</v>
      </c>
      <c r="E236" s="52">
        <v>42801</v>
      </c>
      <c r="F236" s="50" t="s">
        <v>136</v>
      </c>
      <c r="G236" s="142">
        <v>28</v>
      </c>
      <c r="H236" s="54">
        <v>0</v>
      </c>
      <c r="I236" s="55">
        <v>0</v>
      </c>
      <c r="J236" s="56">
        <v>0</v>
      </c>
      <c r="K236" s="57"/>
      <c r="L236" s="58">
        <v>28</v>
      </c>
      <c r="M236" s="60">
        <v>0</v>
      </c>
    </row>
    <row r="237" spans="1:13">
      <c r="A237" s="50" t="s">
        <v>377</v>
      </c>
      <c r="B237" s="50" t="s">
        <v>10</v>
      </c>
      <c r="C237" s="51">
        <v>7</v>
      </c>
      <c r="D237" s="52">
        <v>42460</v>
      </c>
      <c r="E237" s="52">
        <v>42467</v>
      </c>
      <c r="F237" s="50" t="s">
        <v>378</v>
      </c>
      <c r="G237" s="142">
        <v>74</v>
      </c>
      <c r="H237" s="54">
        <v>3</v>
      </c>
      <c r="I237" s="55">
        <v>28</v>
      </c>
      <c r="J237" s="56">
        <v>1</v>
      </c>
      <c r="K237" s="57"/>
      <c r="L237" s="58">
        <v>42</v>
      </c>
      <c r="M237" s="63">
        <v>43.243243243243242</v>
      </c>
    </row>
    <row r="238" spans="1:13">
      <c r="A238" s="50" t="s">
        <v>379</v>
      </c>
      <c r="B238" s="50" t="s">
        <v>10</v>
      </c>
      <c r="C238" s="51">
        <v>7</v>
      </c>
      <c r="D238" s="52">
        <v>42516</v>
      </c>
      <c r="E238" s="52">
        <v>42523</v>
      </c>
      <c r="F238" s="50" t="s">
        <v>378</v>
      </c>
      <c r="G238" s="142">
        <v>74</v>
      </c>
      <c r="H238" s="54">
        <v>45</v>
      </c>
      <c r="I238" s="55">
        <v>19</v>
      </c>
      <c r="J238" s="56">
        <v>1</v>
      </c>
      <c r="K238" s="61">
        <v>2</v>
      </c>
      <c r="L238" s="58">
        <v>9</v>
      </c>
      <c r="M238" s="66">
        <v>87.837837837837839</v>
      </c>
    </row>
    <row r="239" spans="1:13">
      <c r="A239" s="50" t="s">
        <v>380</v>
      </c>
      <c r="B239" s="50" t="s">
        <v>10</v>
      </c>
      <c r="C239" s="51">
        <v>7</v>
      </c>
      <c r="D239" s="52">
        <v>42544</v>
      </c>
      <c r="E239" s="52">
        <v>42551</v>
      </c>
      <c r="F239" s="50" t="s">
        <v>378</v>
      </c>
      <c r="G239" s="142">
        <v>74</v>
      </c>
      <c r="H239" s="54">
        <v>43</v>
      </c>
      <c r="I239" s="55">
        <v>20</v>
      </c>
      <c r="J239" s="56">
        <v>2</v>
      </c>
      <c r="K239" s="57"/>
      <c r="L239" s="58">
        <v>9</v>
      </c>
      <c r="M239" s="66">
        <v>87.837837837837839</v>
      </c>
    </row>
    <row r="240" spans="1:13">
      <c r="A240" s="50" t="s">
        <v>381</v>
      </c>
      <c r="B240" s="50" t="s">
        <v>10</v>
      </c>
      <c r="C240" s="51">
        <v>7</v>
      </c>
      <c r="D240" s="52">
        <v>42572</v>
      </c>
      <c r="E240" s="52">
        <v>42579</v>
      </c>
      <c r="F240" s="50" t="s">
        <v>378</v>
      </c>
      <c r="G240" s="142">
        <v>74</v>
      </c>
      <c r="H240" s="54">
        <v>36</v>
      </c>
      <c r="I240" s="55">
        <v>12</v>
      </c>
      <c r="J240" s="56">
        <v>4</v>
      </c>
      <c r="K240" s="57"/>
      <c r="L240" s="58">
        <v>22</v>
      </c>
      <c r="M240" s="62">
        <v>70.270270270270274</v>
      </c>
    </row>
    <row r="241" spans="1:13">
      <c r="A241" s="50" t="s">
        <v>382</v>
      </c>
      <c r="B241" s="50" t="s">
        <v>10</v>
      </c>
      <c r="C241" s="51">
        <v>7</v>
      </c>
      <c r="D241" s="52">
        <v>42600</v>
      </c>
      <c r="E241" s="52">
        <v>42607</v>
      </c>
      <c r="F241" s="50" t="s">
        <v>378</v>
      </c>
      <c r="G241" s="142">
        <v>74</v>
      </c>
      <c r="H241" s="54">
        <v>25</v>
      </c>
      <c r="I241" s="55">
        <v>24</v>
      </c>
      <c r="J241" s="56">
        <v>1</v>
      </c>
      <c r="K241" s="57"/>
      <c r="L241" s="58">
        <v>24</v>
      </c>
      <c r="M241" s="63">
        <v>67.567567567567565</v>
      </c>
    </row>
    <row r="242" spans="1:13">
      <c r="A242" s="50" t="s">
        <v>383</v>
      </c>
      <c r="B242" s="50" t="s">
        <v>10</v>
      </c>
      <c r="C242" s="51">
        <v>7</v>
      </c>
      <c r="D242" s="52">
        <v>42628</v>
      </c>
      <c r="E242" s="52">
        <v>42635</v>
      </c>
      <c r="F242" s="50" t="s">
        <v>378</v>
      </c>
      <c r="G242" s="142">
        <v>74</v>
      </c>
      <c r="H242" s="54">
        <v>46</v>
      </c>
      <c r="I242" s="55">
        <v>14</v>
      </c>
      <c r="J242" s="56">
        <v>0</v>
      </c>
      <c r="K242" s="61">
        <v>7</v>
      </c>
      <c r="L242" s="58">
        <v>14</v>
      </c>
      <c r="M242" s="66">
        <v>81.081081081081081</v>
      </c>
    </row>
    <row r="243" spans="1:13">
      <c r="A243" s="50" t="s">
        <v>384</v>
      </c>
      <c r="B243" s="50" t="s">
        <v>10</v>
      </c>
      <c r="C243" s="51">
        <v>7</v>
      </c>
      <c r="D243" s="52">
        <v>42656</v>
      </c>
      <c r="E243" s="52">
        <v>42663</v>
      </c>
      <c r="F243" s="50" t="s">
        <v>378</v>
      </c>
      <c r="G243" s="142">
        <v>74</v>
      </c>
      <c r="H243" s="54">
        <v>23</v>
      </c>
      <c r="I243" s="55">
        <v>11</v>
      </c>
      <c r="J243" s="56">
        <v>0</v>
      </c>
      <c r="K243" s="57"/>
      <c r="L243" s="58">
        <v>40</v>
      </c>
      <c r="M243" s="63">
        <v>45.945945945945951</v>
      </c>
    </row>
    <row r="244" spans="1:13">
      <c r="A244" s="50" t="s">
        <v>385</v>
      </c>
      <c r="B244" s="50" t="s">
        <v>10</v>
      </c>
      <c r="C244" s="51">
        <v>7</v>
      </c>
      <c r="D244" s="52">
        <v>42684</v>
      </c>
      <c r="E244" s="52">
        <v>42691</v>
      </c>
      <c r="F244" s="50" t="s">
        <v>378</v>
      </c>
      <c r="G244" s="142">
        <v>74</v>
      </c>
      <c r="H244" s="54">
        <v>10</v>
      </c>
      <c r="I244" s="55">
        <v>1</v>
      </c>
      <c r="J244" s="56">
        <v>0</v>
      </c>
      <c r="K244" s="57"/>
      <c r="L244" s="58">
        <v>63</v>
      </c>
      <c r="M244" s="64">
        <v>14.864864864864865</v>
      </c>
    </row>
    <row r="245" spans="1:13">
      <c r="A245" s="50" t="s">
        <v>513</v>
      </c>
      <c r="B245" s="50" t="s">
        <v>10</v>
      </c>
      <c r="C245" s="51">
        <v>7</v>
      </c>
      <c r="D245" s="52">
        <v>42670</v>
      </c>
      <c r="E245" s="52">
        <v>42677</v>
      </c>
      <c r="F245" s="50" t="s">
        <v>378</v>
      </c>
      <c r="G245" s="142">
        <v>74</v>
      </c>
      <c r="H245" s="54">
        <v>63</v>
      </c>
      <c r="I245" s="55">
        <v>2</v>
      </c>
      <c r="J245" s="56">
        <v>0</v>
      </c>
      <c r="K245" s="57"/>
      <c r="L245" s="58">
        <v>9</v>
      </c>
      <c r="M245" s="66">
        <v>87.837837837837839</v>
      </c>
    </row>
    <row r="246" spans="1:13">
      <c r="A246" s="50" t="s">
        <v>741</v>
      </c>
      <c r="B246" s="50" t="s">
        <v>10</v>
      </c>
      <c r="C246" s="51">
        <v>7</v>
      </c>
      <c r="D246" s="52">
        <v>42845</v>
      </c>
      <c r="E246" s="52">
        <v>42852</v>
      </c>
      <c r="F246" s="50" t="s">
        <v>378</v>
      </c>
      <c r="G246" s="142">
        <v>74</v>
      </c>
      <c r="H246" s="54">
        <v>0</v>
      </c>
      <c r="I246" s="55">
        <v>0</v>
      </c>
      <c r="J246" s="56">
        <v>0</v>
      </c>
      <c r="K246" s="57"/>
      <c r="L246" s="58">
        <v>74</v>
      </c>
      <c r="M246" s="60">
        <v>0</v>
      </c>
    </row>
    <row r="247" spans="1:13">
      <c r="A247" s="50" t="s">
        <v>742</v>
      </c>
      <c r="B247" s="50" t="s">
        <v>30</v>
      </c>
      <c r="C247" s="51">
        <v>7</v>
      </c>
      <c r="D247" s="52">
        <v>42842</v>
      </c>
      <c r="E247" s="52">
        <v>42849</v>
      </c>
      <c r="F247" s="50" t="s">
        <v>378</v>
      </c>
      <c r="G247" s="142">
        <v>82</v>
      </c>
      <c r="H247" s="54">
        <v>0</v>
      </c>
      <c r="I247" s="55">
        <v>0</v>
      </c>
      <c r="J247" s="56">
        <v>0</v>
      </c>
      <c r="K247" s="57"/>
      <c r="L247" s="58">
        <v>82</v>
      </c>
      <c r="M247" s="60">
        <v>0</v>
      </c>
    </row>
    <row r="248" spans="1:13">
      <c r="A248" s="50" t="s">
        <v>145</v>
      </c>
      <c r="B248" s="50" t="s">
        <v>52</v>
      </c>
      <c r="C248" s="51">
        <v>14</v>
      </c>
      <c r="D248" s="52">
        <v>42513</v>
      </c>
      <c r="E248" s="52">
        <v>42527</v>
      </c>
      <c r="F248" s="50" t="s">
        <v>144</v>
      </c>
      <c r="G248" s="142">
        <v>82</v>
      </c>
      <c r="H248" s="54">
        <v>32</v>
      </c>
      <c r="I248" s="55">
        <v>24</v>
      </c>
      <c r="J248" s="56">
        <v>2</v>
      </c>
      <c r="K248" s="57"/>
      <c r="L248" s="58">
        <v>24</v>
      </c>
      <c r="M248" s="62">
        <v>70.731707317073173</v>
      </c>
    </row>
    <row r="249" spans="1:13">
      <c r="A249" s="50" t="s">
        <v>151</v>
      </c>
      <c r="B249" s="50" t="s">
        <v>52</v>
      </c>
      <c r="C249" s="51">
        <v>14</v>
      </c>
      <c r="D249" s="52">
        <v>42597</v>
      </c>
      <c r="E249" s="52">
        <v>42611</v>
      </c>
      <c r="F249" s="50" t="s">
        <v>144</v>
      </c>
      <c r="G249" s="142">
        <v>82</v>
      </c>
      <c r="H249" s="54">
        <v>4</v>
      </c>
      <c r="I249" s="55">
        <v>17</v>
      </c>
      <c r="J249" s="56">
        <v>3</v>
      </c>
      <c r="K249" s="57"/>
      <c r="L249" s="58">
        <v>58</v>
      </c>
      <c r="M249" s="63">
        <v>29.268292682926827</v>
      </c>
    </row>
    <row r="250" spans="1:13">
      <c r="A250" s="50" t="s">
        <v>143</v>
      </c>
      <c r="B250" s="50" t="s">
        <v>30</v>
      </c>
      <c r="C250" s="51">
        <v>14</v>
      </c>
      <c r="D250" s="52">
        <v>42491</v>
      </c>
      <c r="E250" s="52">
        <v>42505</v>
      </c>
      <c r="F250" s="50" t="s">
        <v>144</v>
      </c>
      <c r="G250" s="142">
        <v>82</v>
      </c>
      <c r="H250" s="54">
        <v>7</v>
      </c>
      <c r="I250" s="55">
        <v>34</v>
      </c>
      <c r="J250" s="56">
        <v>2</v>
      </c>
      <c r="K250" s="57"/>
      <c r="L250" s="58">
        <v>39</v>
      </c>
      <c r="M250" s="63">
        <v>52.439024390243901</v>
      </c>
    </row>
    <row r="251" spans="1:13">
      <c r="A251" s="50" t="s">
        <v>150</v>
      </c>
      <c r="B251" s="50" t="s">
        <v>23</v>
      </c>
      <c r="C251" s="51">
        <v>14</v>
      </c>
      <c r="D251" s="52">
        <v>42541</v>
      </c>
      <c r="E251" s="52">
        <v>42555</v>
      </c>
      <c r="F251" s="50" t="s">
        <v>144</v>
      </c>
      <c r="G251" s="142">
        <v>82</v>
      </c>
      <c r="H251" s="54">
        <v>2</v>
      </c>
      <c r="I251" s="55">
        <v>27</v>
      </c>
      <c r="J251" s="56">
        <v>2</v>
      </c>
      <c r="K251" s="57"/>
      <c r="L251" s="58">
        <v>51</v>
      </c>
      <c r="M251" s="63">
        <v>37.804878048780481</v>
      </c>
    </row>
    <row r="252" spans="1:13">
      <c r="A252" s="50" t="s">
        <v>154</v>
      </c>
      <c r="B252" s="50" t="s">
        <v>23</v>
      </c>
      <c r="C252" s="51">
        <v>14</v>
      </c>
      <c r="D252" s="52">
        <v>42625</v>
      </c>
      <c r="E252" s="52">
        <v>42639</v>
      </c>
      <c r="F252" s="50" t="s">
        <v>144</v>
      </c>
      <c r="G252" s="142">
        <v>82</v>
      </c>
      <c r="H252" s="54">
        <v>25</v>
      </c>
      <c r="I252" s="55">
        <v>33</v>
      </c>
      <c r="J252" s="56">
        <v>5</v>
      </c>
      <c r="K252" s="57"/>
      <c r="L252" s="58">
        <v>19</v>
      </c>
      <c r="M252" s="62">
        <v>76.829268292682912</v>
      </c>
    </row>
    <row r="253" spans="1:13">
      <c r="A253" s="49" t="s">
        <v>148</v>
      </c>
      <c r="B253" s="50" t="s">
        <v>26</v>
      </c>
      <c r="C253" s="51">
        <v>14</v>
      </c>
      <c r="D253" s="52">
        <v>42516</v>
      </c>
      <c r="E253" s="52">
        <v>42530</v>
      </c>
      <c r="F253" s="50" t="s">
        <v>144</v>
      </c>
      <c r="G253" s="142">
        <v>79</v>
      </c>
      <c r="H253" s="54">
        <v>79</v>
      </c>
      <c r="I253" s="55">
        <v>0</v>
      </c>
      <c r="J253" s="56">
        <v>0</v>
      </c>
      <c r="K253" s="57"/>
      <c r="L253" s="58">
        <v>0</v>
      </c>
      <c r="M253" s="59">
        <v>100</v>
      </c>
    </row>
    <row r="254" spans="1:13">
      <c r="A254" s="50" t="s">
        <v>149</v>
      </c>
      <c r="B254" s="50" t="s">
        <v>52</v>
      </c>
      <c r="C254" s="51">
        <v>14</v>
      </c>
      <c r="D254" s="52">
        <v>42541</v>
      </c>
      <c r="E254" s="52">
        <v>42555</v>
      </c>
      <c r="F254" s="50" t="s">
        <v>147</v>
      </c>
      <c r="G254" s="142">
        <v>82</v>
      </c>
      <c r="H254" s="54">
        <v>1</v>
      </c>
      <c r="I254" s="55">
        <v>14</v>
      </c>
      <c r="J254" s="56">
        <v>3</v>
      </c>
      <c r="K254" s="57"/>
      <c r="L254" s="58">
        <v>64</v>
      </c>
      <c r="M254" s="63">
        <v>21.95121951219512</v>
      </c>
    </row>
    <row r="255" spans="1:13">
      <c r="A255" s="50" t="s">
        <v>153</v>
      </c>
      <c r="B255" s="50" t="s">
        <v>52</v>
      </c>
      <c r="C255" s="51">
        <v>14</v>
      </c>
      <c r="D255" s="52">
        <v>42625</v>
      </c>
      <c r="E255" s="52">
        <v>42639</v>
      </c>
      <c r="F255" s="50" t="s">
        <v>147</v>
      </c>
      <c r="G255" s="142">
        <v>82</v>
      </c>
      <c r="H255" s="54">
        <v>33</v>
      </c>
      <c r="I255" s="55">
        <v>30</v>
      </c>
      <c r="J255" s="56">
        <v>2</v>
      </c>
      <c r="K255" s="57"/>
      <c r="L255" s="58">
        <v>17</v>
      </c>
      <c r="M255" s="62">
        <v>79.268292682926827</v>
      </c>
    </row>
    <row r="256" spans="1:13">
      <c r="A256" s="50" t="s">
        <v>146</v>
      </c>
      <c r="B256" s="50" t="s">
        <v>23</v>
      </c>
      <c r="C256" s="51">
        <v>14</v>
      </c>
      <c r="D256" s="52">
        <v>42513</v>
      </c>
      <c r="E256" s="52">
        <v>42527</v>
      </c>
      <c r="F256" s="50" t="s">
        <v>147</v>
      </c>
      <c r="G256" s="142">
        <v>82</v>
      </c>
      <c r="H256" s="54">
        <v>16</v>
      </c>
      <c r="I256" s="55">
        <v>25</v>
      </c>
      <c r="J256" s="56">
        <v>2</v>
      </c>
      <c r="K256" s="57"/>
      <c r="L256" s="58">
        <v>39</v>
      </c>
      <c r="M256" s="63">
        <v>52.439024390243901</v>
      </c>
    </row>
    <row r="257" spans="1:13">
      <c r="A257" s="50" t="s">
        <v>152</v>
      </c>
      <c r="B257" s="50" t="s">
        <v>23</v>
      </c>
      <c r="C257" s="51">
        <v>14</v>
      </c>
      <c r="D257" s="52">
        <v>42597</v>
      </c>
      <c r="E257" s="52">
        <v>42611</v>
      </c>
      <c r="F257" s="50" t="s">
        <v>147</v>
      </c>
      <c r="G257" s="142">
        <v>82</v>
      </c>
      <c r="H257" s="54">
        <v>17</v>
      </c>
      <c r="I257" s="55">
        <v>8</v>
      </c>
      <c r="J257" s="56">
        <v>2</v>
      </c>
      <c r="K257" s="57"/>
      <c r="L257" s="58">
        <v>55</v>
      </c>
      <c r="M257" s="63">
        <v>32.926829268292686</v>
      </c>
    </row>
    <row r="258" spans="1:13">
      <c r="A258" s="65" t="s">
        <v>159</v>
      </c>
      <c r="B258" s="50" t="s">
        <v>160</v>
      </c>
      <c r="C258" s="51">
        <v>7</v>
      </c>
      <c r="D258" s="52">
        <v>42469</v>
      </c>
      <c r="E258" s="52">
        <v>42476</v>
      </c>
      <c r="F258" s="50" t="s">
        <v>47</v>
      </c>
      <c r="G258" s="142">
        <v>81</v>
      </c>
      <c r="H258" s="54">
        <v>15</v>
      </c>
      <c r="I258" s="55">
        <v>16</v>
      </c>
      <c r="J258" s="56">
        <v>0</v>
      </c>
      <c r="K258" s="57"/>
      <c r="L258" s="58">
        <v>50</v>
      </c>
      <c r="M258" s="63">
        <v>38.271604938271608</v>
      </c>
    </row>
    <row r="259" spans="1:13">
      <c r="A259" s="50" t="s">
        <v>158</v>
      </c>
      <c r="B259" s="50" t="s">
        <v>10</v>
      </c>
      <c r="C259" s="51">
        <v>7</v>
      </c>
      <c r="D259" s="52">
        <v>42467</v>
      </c>
      <c r="E259" s="52">
        <v>42474</v>
      </c>
      <c r="F259" s="50" t="s">
        <v>47</v>
      </c>
      <c r="G259" s="142">
        <v>74</v>
      </c>
      <c r="H259" s="54">
        <v>38</v>
      </c>
      <c r="I259" s="55">
        <v>2</v>
      </c>
      <c r="J259" s="56">
        <v>3</v>
      </c>
      <c r="K259" s="61">
        <v>2</v>
      </c>
      <c r="L259" s="58">
        <v>31</v>
      </c>
      <c r="M259" s="63">
        <v>58.108108108108105</v>
      </c>
    </row>
    <row r="260" spans="1:13">
      <c r="A260" s="50" t="s">
        <v>162</v>
      </c>
      <c r="B260" s="50" t="s">
        <v>10</v>
      </c>
      <c r="C260" s="51">
        <v>7</v>
      </c>
      <c r="D260" s="52">
        <v>42481</v>
      </c>
      <c r="E260" s="52">
        <v>42488</v>
      </c>
      <c r="F260" s="50" t="s">
        <v>47</v>
      </c>
      <c r="G260" s="142">
        <v>74</v>
      </c>
      <c r="H260" s="54">
        <v>0</v>
      </c>
      <c r="I260" s="55">
        <v>18</v>
      </c>
      <c r="J260" s="56">
        <v>2</v>
      </c>
      <c r="K260" s="57"/>
      <c r="L260" s="58">
        <v>54</v>
      </c>
      <c r="M260" s="63">
        <v>27.027027027027028</v>
      </c>
    </row>
    <row r="261" spans="1:13">
      <c r="A261" s="50" t="s">
        <v>743</v>
      </c>
      <c r="B261" s="50" t="s">
        <v>10</v>
      </c>
      <c r="C261" s="51">
        <v>7</v>
      </c>
      <c r="D261" s="52">
        <v>42824</v>
      </c>
      <c r="E261" s="52">
        <v>42831</v>
      </c>
      <c r="F261" s="50" t="s">
        <v>47</v>
      </c>
      <c r="G261" s="142">
        <v>74</v>
      </c>
      <c r="H261" s="54">
        <v>0</v>
      </c>
      <c r="I261" s="55">
        <v>0</v>
      </c>
      <c r="J261" s="56">
        <v>0</v>
      </c>
      <c r="K261" s="57"/>
      <c r="L261" s="58">
        <v>74</v>
      </c>
      <c r="M261" s="60">
        <v>0</v>
      </c>
    </row>
    <row r="262" spans="1:13">
      <c r="A262" s="50" t="s">
        <v>166</v>
      </c>
      <c r="B262" s="50" t="s">
        <v>52</v>
      </c>
      <c r="C262" s="51">
        <v>7</v>
      </c>
      <c r="D262" s="52">
        <v>42527</v>
      </c>
      <c r="E262" s="52">
        <v>42534</v>
      </c>
      <c r="F262" s="50" t="s">
        <v>47</v>
      </c>
      <c r="G262" s="142">
        <v>82</v>
      </c>
      <c r="H262" s="54">
        <v>12</v>
      </c>
      <c r="I262" s="55">
        <v>53</v>
      </c>
      <c r="J262" s="56">
        <v>3</v>
      </c>
      <c r="K262" s="61">
        <v>3</v>
      </c>
      <c r="L262" s="58">
        <v>14</v>
      </c>
      <c r="M262" s="66">
        <v>82.926829268292678</v>
      </c>
    </row>
    <row r="263" spans="1:13">
      <c r="A263" s="50" t="s">
        <v>179</v>
      </c>
      <c r="B263" s="50" t="s">
        <v>52</v>
      </c>
      <c r="C263" s="51">
        <v>7</v>
      </c>
      <c r="D263" s="52">
        <v>42611</v>
      </c>
      <c r="E263" s="52">
        <v>42618</v>
      </c>
      <c r="F263" s="50" t="s">
        <v>47</v>
      </c>
      <c r="G263" s="142">
        <v>82</v>
      </c>
      <c r="H263" s="54">
        <v>29</v>
      </c>
      <c r="I263" s="55">
        <v>11</v>
      </c>
      <c r="J263" s="56">
        <v>4</v>
      </c>
      <c r="K263" s="57"/>
      <c r="L263" s="58">
        <v>38</v>
      </c>
      <c r="M263" s="63">
        <v>53.658536585365852</v>
      </c>
    </row>
    <row r="264" spans="1:13">
      <c r="A264" s="50" t="s">
        <v>164</v>
      </c>
      <c r="B264" s="50" t="s">
        <v>30</v>
      </c>
      <c r="C264" s="51">
        <v>7</v>
      </c>
      <c r="D264" s="52">
        <v>42505</v>
      </c>
      <c r="E264" s="52">
        <v>42512</v>
      </c>
      <c r="F264" s="50" t="s">
        <v>47</v>
      </c>
      <c r="G264" s="142">
        <v>82</v>
      </c>
      <c r="H264" s="54">
        <v>49</v>
      </c>
      <c r="I264" s="55">
        <v>27</v>
      </c>
      <c r="J264" s="56">
        <v>0</v>
      </c>
      <c r="K264" s="61">
        <v>5</v>
      </c>
      <c r="L264" s="58">
        <v>6</v>
      </c>
      <c r="M264" s="59">
        <v>92.682926829268297</v>
      </c>
    </row>
    <row r="265" spans="1:13">
      <c r="A265" s="50" t="s">
        <v>165</v>
      </c>
      <c r="B265" s="50" t="s">
        <v>30</v>
      </c>
      <c r="C265" s="51">
        <v>7</v>
      </c>
      <c r="D265" s="52">
        <v>42519</v>
      </c>
      <c r="E265" s="52">
        <v>42526</v>
      </c>
      <c r="F265" s="50" t="s">
        <v>47</v>
      </c>
      <c r="G265" s="142">
        <v>82</v>
      </c>
      <c r="H265" s="54">
        <v>37</v>
      </c>
      <c r="I265" s="55">
        <v>34</v>
      </c>
      <c r="J265" s="56">
        <v>1</v>
      </c>
      <c r="K265" s="61">
        <v>8</v>
      </c>
      <c r="L265" s="58">
        <v>10</v>
      </c>
      <c r="M265" s="66">
        <v>87.804878048780481</v>
      </c>
    </row>
    <row r="266" spans="1:13">
      <c r="A266" s="50" t="s">
        <v>169</v>
      </c>
      <c r="B266" s="50" t="s">
        <v>30</v>
      </c>
      <c r="C266" s="51">
        <v>7</v>
      </c>
      <c r="D266" s="52">
        <v>42547</v>
      </c>
      <c r="E266" s="52">
        <v>42554</v>
      </c>
      <c r="F266" s="50" t="s">
        <v>47</v>
      </c>
      <c r="G266" s="142">
        <v>82</v>
      </c>
      <c r="H266" s="54">
        <v>37</v>
      </c>
      <c r="I266" s="55">
        <v>21</v>
      </c>
      <c r="J266" s="56">
        <v>1</v>
      </c>
      <c r="K266" s="57"/>
      <c r="L266" s="58">
        <v>23</v>
      </c>
      <c r="M266" s="62">
        <v>71.951219512195124</v>
      </c>
    </row>
    <row r="267" spans="1:13">
      <c r="A267" s="50" t="s">
        <v>172</v>
      </c>
      <c r="B267" s="50" t="s">
        <v>30</v>
      </c>
      <c r="C267" s="51">
        <v>7</v>
      </c>
      <c r="D267" s="52">
        <v>42561</v>
      </c>
      <c r="E267" s="52">
        <v>42568</v>
      </c>
      <c r="F267" s="50" t="s">
        <v>47</v>
      </c>
      <c r="G267" s="142">
        <v>82</v>
      </c>
      <c r="H267" s="54">
        <v>57</v>
      </c>
      <c r="I267" s="55">
        <v>17</v>
      </c>
      <c r="J267" s="56">
        <v>0</v>
      </c>
      <c r="K267" s="61">
        <v>12</v>
      </c>
      <c r="L267" s="58">
        <v>8</v>
      </c>
      <c r="M267" s="59">
        <v>90.243902439024382</v>
      </c>
    </row>
    <row r="268" spans="1:13">
      <c r="A268" s="50" t="s">
        <v>174</v>
      </c>
      <c r="B268" s="50" t="s">
        <v>30</v>
      </c>
      <c r="C268" s="51">
        <v>7</v>
      </c>
      <c r="D268" s="52">
        <v>42575</v>
      </c>
      <c r="E268" s="52">
        <v>42582</v>
      </c>
      <c r="F268" s="50" t="s">
        <v>47</v>
      </c>
      <c r="G268" s="142">
        <v>82</v>
      </c>
      <c r="H268" s="54">
        <v>27</v>
      </c>
      <c r="I268" s="55">
        <v>28</v>
      </c>
      <c r="J268" s="56">
        <v>0</v>
      </c>
      <c r="K268" s="57"/>
      <c r="L268" s="58">
        <v>27</v>
      </c>
      <c r="M268" s="63">
        <v>67.073170731707322</v>
      </c>
    </row>
    <row r="269" spans="1:13">
      <c r="A269" s="50" t="s">
        <v>177</v>
      </c>
      <c r="B269" s="50" t="s">
        <v>30</v>
      </c>
      <c r="C269" s="51">
        <v>7</v>
      </c>
      <c r="D269" s="52">
        <v>42589</v>
      </c>
      <c r="E269" s="52">
        <v>42596</v>
      </c>
      <c r="F269" s="50" t="s">
        <v>47</v>
      </c>
      <c r="G269" s="142">
        <v>82</v>
      </c>
      <c r="H269" s="54">
        <v>45</v>
      </c>
      <c r="I269" s="55">
        <v>6</v>
      </c>
      <c r="J269" s="56">
        <v>3</v>
      </c>
      <c r="K269" s="57"/>
      <c r="L269" s="58">
        <v>28</v>
      </c>
      <c r="M269" s="63">
        <v>65.853658536585371</v>
      </c>
    </row>
    <row r="270" spans="1:13">
      <c r="A270" s="50" t="s">
        <v>181</v>
      </c>
      <c r="B270" s="50" t="s">
        <v>30</v>
      </c>
      <c r="C270" s="51">
        <v>7</v>
      </c>
      <c r="D270" s="52">
        <v>42617</v>
      </c>
      <c r="E270" s="52">
        <v>42624</v>
      </c>
      <c r="F270" s="50" t="s">
        <v>47</v>
      </c>
      <c r="G270" s="142">
        <v>82</v>
      </c>
      <c r="H270" s="54">
        <v>30</v>
      </c>
      <c r="I270" s="55">
        <v>24</v>
      </c>
      <c r="J270" s="56">
        <v>1</v>
      </c>
      <c r="K270" s="61">
        <v>7</v>
      </c>
      <c r="L270" s="58">
        <v>27</v>
      </c>
      <c r="M270" s="63">
        <v>67.073170731707322</v>
      </c>
    </row>
    <row r="271" spans="1:13">
      <c r="A271" s="50" t="s">
        <v>183</v>
      </c>
      <c r="B271" s="50" t="s">
        <v>30</v>
      </c>
      <c r="C271" s="51">
        <v>7</v>
      </c>
      <c r="D271" s="52">
        <v>42631</v>
      </c>
      <c r="E271" s="52">
        <v>42638</v>
      </c>
      <c r="F271" s="50" t="s">
        <v>47</v>
      </c>
      <c r="G271" s="142">
        <v>82</v>
      </c>
      <c r="H271" s="54">
        <v>43</v>
      </c>
      <c r="I271" s="55">
        <v>16</v>
      </c>
      <c r="J271" s="56">
        <v>0</v>
      </c>
      <c r="K271" s="61">
        <v>15</v>
      </c>
      <c r="L271" s="58">
        <v>23</v>
      </c>
      <c r="M271" s="62">
        <v>71.951219512195124</v>
      </c>
    </row>
    <row r="272" spans="1:13">
      <c r="A272" s="50" t="s">
        <v>187</v>
      </c>
      <c r="B272" s="50" t="s">
        <v>30</v>
      </c>
      <c r="C272" s="51">
        <v>7</v>
      </c>
      <c r="D272" s="52">
        <v>42645</v>
      </c>
      <c r="E272" s="52">
        <v>42652</v>
      </c>
      <c r="F272" s="50" t="s">
        <v>47</v>
      </c>
      <c r="G272" s="142">
        <v>82</v>
      </c>
      <c r="H272" s="54">
        <v>23</v>
      </c>
      <c r="I272" s="55">
        <v>4</v>
      </c>
      <c r="J272" s="56">
        <v>3</v>
      </c>
      <c r="K272" s="57"/>
      <c r="L272" s="58">
        <v>52</v>
      </c>
      <c r="M272" s="63">
        <v>36.585365853658544</v>
      </c>
    </row>
    <row r="273" spans="1:13">
      <c r="A273" s="50" t="s">
        <v>190</v>
      </c>
      <c r="B273" s="50" t="s">
        <v>30</v>
      </c>
      <c r="C273" s="51">
        <v>7</v>
      </c>
      <c r="D273" s="52">
        <v>42659</v>
      </c>
      <c r="E273" s="52">
        <v>42666</v>
      </c>
      <c r="F273" s="50" t="s">
        <v>47</v>
      </c>
      <c r="G273" s="142">
        <v>82</v>
      </c>
      <c r="H273" s="54">
        <v>82</v>
      </c>
      <c r="I273" s="55">
        <v>0</v>
      </c>
      <c r="J273" s="56">
        <v>0</v>
      </c>
      <c r="K273" s="57"/>
      <c r="L273" s="58">
        <v>0</v>
      </c>
      <c r="M273" s="59">
        <v>100</v>
      </c>
    </row>
    <row r="274" spans="1:13">
      <c r="A274" s="50" t="s">
        <v>194</v>
      </c>
      <c r="B274" s="50" t="s">
        <v>30</v>
      </c>
      <c r="C274" s="51">
        <v>7</v>
      </c>
      <c r="D274" s="52">
        <v>42673</v>
      </c>
      <c r="E274" s="52">
        <v>42680</v>
      </c>
      <c r="F274" s="50" t="s">
        <v>47</v>
      </c>
      <c r="G274" s="142">
        <v>82</v>
      </c>
      <c r="H274" s="54">
        <v>16</v>
      </c>
      <c r="I274" s="55">
        <v>1</v>
      </c>
      <c r="J274" s="56">
        <v>0</v>
      </c>
      <c r="K274" s="61">
        <v>1</v>
      </c>
      <c r="L274" s="58">
        <v>65</v>
      </c>
      <c r="M274" s="63">
        <v>20.73170731707317</v>
      </c>
    </row>
    <row r="275" spans="1:13">
      <c r="A275" s="49" t="s">
        <v>198</v>
      </c>
      <c r="B275" s="50" t="s">
        <v>30</v>
      </c>
      <c r="C275" s="51">
        <v>7</v>
      </c>
      <c r="D275" s="52">
        <v>42687</v>
      </c>
      <c r="E275" s="52">
        <v>42694</v>
      </c>
      <c r="F275" s="50" t="s">
        <v>47</v>
      </c>
      <c r="G275" s="142">
        <v>82</v>
      </c>
      <c r="H275" s="54">
        <v>82</v>
      </c>
      <c r="I275" s="55">
        <v>0</v>
      </c>
      <c r="J275" s="56">
        <v>0</v>
      </c>
      <c r="K275" s="57"/>
      <c r="L275" s="58">
        <v>0</v>
      </c>
      <c r="M275" s="59">
        <v>100</v>
      </c>
    </row>
    <row r="276" spans="1:13">
      <c r="A276" s="50" t="s">
        <v>199</v>
      </c>
      <c r="B276" s="50" t="s">
        <v>30</v>
      </c>
      <c r="C276" s="51">
        <v>7</v>
      </c>
      <c r="D276" s="52">
        <v>42729</v>
      </c>
      <c r="E276" s="52">
        <v>42736</v>
      </c>
      <c r="F276" s="50" t="s">
        <v>47</v>
      </c>
      <c r="G276" s="142">
        <v>82</v>
      </c>
      <c r="H276" s="54">
        <v>0</v>
      </c>
      <c r="I276" s="55">
        <v>0</v>
      </c>
      <c r="J276" s="56">
        <v>0</v>
      </c>
      <c r="K276" s="57"/>
      <c r="L276" s="58">
        <v>82</v>
      </c>
      <c r="M276" s="60">
        <v>0</v>
      </c>
    </row>
    <row r="277" spans="1:13">
      <c r="A277" s="50" t="s">
        <v>744</v>
      </c>
      <c r="B277" s="50" t="s">
        <v>30</v>
      </c>
      <c r="C277" s="51">
        <v>7</v>
      </c>
      <c r="D277" s="52">
        <v>42821</v>
      </c>
      <c r="E277" s="52">
        <v>42828</v>
      </c>
      <c r="F277" s="50" t="s">
        <v>47</v>
      </c>
      <c r="G277" s="142">
        <v>82</v>
      </c>
      <c r="H277" s="54">
        <v>0</v>
      </c>
      <c r="I277" s="55">
        <v>0</v>
      </c>
      <c r="J277" s="56">
        <v>0</v>
      </c>
      <c r="K277" s="57"/>
      <c r="L277" s="58">
        <v>82</v>
      </c>
      <c r="M277" s="60">
        <v>0</v>
      </c>
    </row>
    <row r="278" spans="1:13">
      <c r="A278" s="50" t="s">
        <v>157</v>
      </c>
      <c r="B278" s="50" t="s">
        <v>23</v>
      </c>
      <c r="C278" s="51">
        <v>7</v>
      </c>
      <c r="D278" s="52">
        <v>42457</v>
      </c>
      <c r="E278" s="52">
        <v>42464</v>
      </c>
      <c r="F278" s="50" t="s">
        <v>47</v>
      </c>
      <c r="G278" s="142">
        <v>82</v>
      </c>
      <c r="H278" s="54">
        <v>8</v>
      </c>
      <c r="I278" s="55">
        <v>12</v>
      </c>
      <c r="J278" s="56">
        <v>2</v>
      </c>
      <c r="K278" s="57"/>
      <c r="L278" s="58">
        <v>60</v>
      </c>
      <c r="M278" s="63">
        <v>26.829268292682926</v>
      </c>
    </row>
    <row r="279" spans="1:13">
      <c r="A279" s="50" t="s">
        <v>161</v>
      </c>
      <c r="B279" s="50" t="s">
        <v>23</v>
      </c>
      <c r="C279" s="51">
        <v>7</v>
      </c>
      <c r="D279" s="52">
        <v>42471</v>
      </c>
      <c r="E279" s="52">
        <v>42478</v>
      </c>
      <c r="F279" s="50" t="s">
        <v>47</v>
      </c>
      <c r="G279" s="142">
        <v>82</v>
      </c>
      <c r="H279" s="54">
        <v>0</v>
      </c>
      <c r="I279" s="55">
        <v>48</v>
      </c>
      <c r="J279" s="56">
        <v>6</v>
      </c>
      <c r="K279" s="61">
        <v>2</v>
      </c>
      <c r="L279" s="58">
        <v>28</v>
      </c>
      <c r="M279" s="63">
        <v>65.853658536585371</v>
      </c>
    </row>
    <row r="280" spans="1:13">
      <c r="A280" s="49" t="s">
        <v>163</v>
      </c>
      <c r="B280" s="50" t="s">
        <v>23</v>
      </c>
      <c r="C280" s="51">
        <v>7</v>
      </c>
      <c r="D280" s="52">
        <v>42499</v>
      </c>
      <c r="E280" s="52">
        <v>42506</v>
      </c>
      <c r="F280" s="50" t="s">
        <v>47</v>
      </c>
      <c r="G280" s="142">
        <v>82</v>
      </c>
      <c r="H280" s="54">
        <v>82</v>
      </c>
      <c r="I280" s="55">
        <v>0</v>
      </c>
      <c r="J280" s="56">
        <v>0</v>
      </c>
      <c r="K280" s="57"/>
      <c r="L280" s="58">
        <v>0</v>
      </c>
      <c r="M280" s="59">
        <v>100</v>
      </c>
    </row>
    <row r="281" spans="1:13">
      <c r="A281" s="50" t="s">
        <v>170</v>
      </c>
      <c r="B281" s="50" t="s">
        <v>23</v>
      </c>
      <c r="C281" s="51">
        <v>7</v>
      </c>
      <c r="D281" s="52">
        <v>42555</v>
      </c>
      <c r="E281" s="52">
        <v>42562</v>
      </c>
      <c r="F281" s="50" t="s">
        <v>47</v>
      </c>
      <c r="G281" s="142">
        <v>82</v>
      </c>
      <c r="H281" s="54">
        <v>31</v>
      </c>
      <c r="I281" s="55">
        <v>15</v>
      </c>
      <c r="J281" s="56">
        <v>1</v>
      </c>
      <c r="K281" s="57"/>
      <c r="L281" s="58">
        <v>35</v>
      </c>
      <c r="M281" s="63">
        <v>57.31707317073171</v>
      </c>
    </row>
    <row r="282" spans="1:13">
      <c r="A282" s="50" t="s">
        <v>175</v>
      </c>
      <c r="B282" s="50" t="s">
        <v>23</v>
      </c>
      <c r="C282" s="51">
        <v>7</v>
      </c>
      <c r="D282" s="52">
        <v>42583</v>
      </c>
      <c r="E282" s="52">
        <v>42590</v>
      </c>
      <c r="F282" s="50" t="s">
        <v>47</v>
      </c>
      <c r="G282" s="142">
        <v>82</v>
      </c>
      <c r="H282" s="54">
        <v>16</v>
      </c>
      <c r="I282" s="55">
        <v>13</v>
      </c>
      <c r="J282" s="56">
        <v>2</v>
      </c>
      <c r="K282" s="57"/>
      <c r="L282" s="58">
        <v>51</v>
      </c>
      <c r="M282" s="63">
        <v>37.804878048780481</v>
      </c>
    </row>
    <row r="283" spans="1:13">
      <c r="A283" s="50" t="s">
        <v>184</v>
      </c>
      <c r="B283" s="50" t="s">
        <v>23</v>
      </c>
      <c r="C283" s="51">
        <v>7</v>
      </c>
      <c r="D283" s="52">
        <v>42639</v>
      </c>
      <c r="E283" s="52">
        <v>42646</v>
      </c>
      <c r="F283" s="50" t="s">
        <v>47</v>
      </c>
      <c r="G283" s="142">
        <v>82</v>
      </c>
      <c r="H283" s="54">
        <v>31</v>
      </c>
      <c r="I283" s="55">
        <v>33</v>
      </c>
      <c r="J283" s="56">
        <v>0</v>
      </c>
      <c r="K283" s="61">
        <v>3</v>
      </c>
      <c r="L283" s="58">
        <v>18</v>
      </c>
      <c r="M283" s="62">
        <v>78.048780487804876</v>
      </c>
    </row>
    <row r="284" spans="1:13">
      <c r="A284" s="50" t="s">
        <v>191</v>
      </c>
      <c r="B284" s="50" t="s">
        <v>23</v>
      </c>
      <c r="C284" s="51">
        <v>7</v>
      </c>
      <c r="D284" s="52">
        <v>42667</v>
      </c>
      <c r="E284" s="52">
        <v>42674</v>
      </c>
      <c r="F284" s="50" t="s">
        <v>47</v>
      </c>
      <c r="G284" s="142">
        <v>82</v>
      </c>
      <c r="H284" s="54">
        <v>18</v>
      </c>
      <c r="I284" s="55">
        <v>0</v>
      </c>
      <c r="J284" s="56">
        <v>0</v>
      </c>
      <c r="K284" s="57"/>
      <c r="L284" s="58">
        <v>64</v>
      </c>
      <c r="M284" s="63">
        <v>21.95121951219512</v>
      </c>
    </row>
    <row r="285" spans="1:13">
      <c r="A285" s="50" t="s">
        <v>195</v>
      </c>
      <c r="B285" s="50" t="s">
        <v>23</v>
      </c>
      <c r="C285" s="51">
        <v>7</v>
      </c>
      <c r="D285" s="52">
        <v>42681</v>
      </c>
      <c r="E285" s="52">
        <v>42688</v>
      </c>
      <c r="F285" s="50" t="s">
        <v>47</v>
      </c>
      <c r="G285" s="142">
        <v>82</v>
      </c>
      <c r="H285" s="54">
        <v>0</v>
      </c>
      <c r="I285" s="55">
        <v>1</v>
      </c>
      <c r="J285" s="56">
        <v>0</v>
      </c>
      <c r="K285" s="57"/>
      <c r="L285" s="58">
        <v>81</v>
      </c>
      <c r="M285" s="60">
        <v>1.2195121951219512</v>
      </c>
    </row>
    <row r="286" spans="1:13">
      <c r="A286" s="50" t="s">
        <v>186</v>
      </c>
      <c r="B286" s="50" t="s">
        <v>28</v>
      </c>
      <c r="C286" s="51">
        <v>7</v>
      </c>
      <c r="D286" s="52">
        <v>42643</v>
      </c>
      <c r="E286" s="52">
        <v>42650</v>
      </c>
      <c r="F286" s="50" t="s">
        <v>47</v>
      </c>
      <c r="G286" s="142">
        <v>79</v>
      </c>
      <c r="H286" s="54">
        <v>11</v>
      </c>
      <c r="I286" s="55">
        <v>17</v>
      </c>
      <c r="J286" s="56">
        <v>3</v>
      </c>
      <c r="K286" s="57"/>
      <c r="L286" s="58">
        <v>48</v>
      </c>
      <c r="M286" s="63">
        <v>39.240506329113927</v>
      </c>
    </row>
    <row r="287" spans="1:13">
      <c r="A287" s="50" t="s">
        <v>189</v>
      </c>
      <c r="B287" s="50" t="s">
        <v>28</v>
      </c>
      <c r="C287" s="51">
        <v>7</v>
      </c>
      <c r="D287" s="52">
        <v>42657</v>
      </c>
      <c r="E287" s="52">
        <v>42664</v>
      </c>
      <c r="F287" s="50" t="s">
        <v>47</v>
      </c>
      <c r="G287" s="142">
        <v>79</v>
      </c>
      <c r="H287" s="54">
        <v>32</v>
      </c>
      <c r="I287" s="55">
        <v>3</v>
      </c>
      <c r="J287" s="56">
        <v>1</v>
      </c>
      <c r="K287" s="57"/>
      <c r="L287" s="58">
        <v>43</v>
      </c>
      <c r="M287" s="63">
        <v>45.569620253164558</v>
      </c>
    </row>
    <row r="288" spans="1:13">
      <c r="A288" s="65" t="s">
        <v>193</v>
      </c>
      <c r="B288" s="50" t="s">
        <v>28</v>
      </c>
      <c r="C288" s="51">
        <v>7</v>
      </c>
      <c r="D288" s="52">
        <v>42671</v>
      </c>
      <c r="E288" s="52">
        <v>42678</v>
      </c>
      <c r="F288" s="50" t="s">
        <v>47</v>
      </c>
      <c r="G288" s="142">
        <v>79</v>
      </c>
      <c r="H288" s="54">
        <v>50</v>
      </c>
      <c r="I288" s="55">
        <v>2</v>
      </c>
      <c r="J288" s="56">
        <v>0</v>
      </c>
      <c r="K288" s="57"/>
      <c r="L288" s="58">
        <v>27</v>
      </c>
      <c r="M288" s="63">
        <v>65.822784810126578</v>
      </c>
    </row>
    <row r="289" spans="1:13">
      <c r="A289" s="49" t="s">
        <v>197</v>
      </c>
      <c r="B289" s="50" t="s">
        <v>28</v>
      </c>
      <c r="C289" s="51">
        <v>7</v>
      </c>
      <c r="D289" s="52">
        <v>42685</v>
      </c>
      <c r="E289" s="52">
        <v>42692</v>
      </c>
      <c r="F289" s="50" t="s">
        <v>47</v>
      </c>
      <c r="G289" s="142">
        <v>79</v>
      </c>
      <c r="H289" s="54">
        <v>79</v>
      </c>
      <c r="I289" s="55">
        <v>0</v>
      </c>
      <c r="J289" s="56">
        <v>0</v>
      </c>
      <c r="K289" s="57"/>
      <c r="L289" s="58">
        <v>0</v>
      </c>
      <c r="M289" s="59">
        <v>100</v>
      </c>
    </row>
    <row r="290" spans="1:13">
      <c r="A290" s="50" t="s">
        <v>46</v>
      </c>
      <c r="B290" s="50" t="s">
        <v>28</v>
      </c>
      <c r="C290" s="51">
        <v>7</v>
      </c>
      <c r="D290" s="52">
        <v>42727</v>
      </c>
      <c r="E290" s="52">
        <v>42734</v>
      </c>
      <c r="F290" s="50" t="s">
        <v>47</v>
      </c>
      <c r="G290" s="142">
        <v>79</v>
      </c>
      <c r="H290" s="54">
        <v>0</v>
      </c>
      <c r="I290" s="55">
        <v>3</v>
      </c>
      <c r="J290" s="56">
        <v>0</v>
      </c>
      <c r="K290" s="57"/>
      <c r="L290" s="58">
        <v>76</v>
      </c>
      <c r="M290" s="60">
        <v>3.7974683544303791</v>
      </c>
    </row>
    <row r="291" spans="1:13">
      <c r="A291" s="50" t="s">
        <v>745</v>
      </c>
      <c r="B291" s="50" t="s">
        <v>28</v>
      </c>
      <c r="C291" s="51">
        <v>7</v>
      </c>
      <c r="D291" s="52">
        <v>42823</v>
      </c>
      <c r="E291" s="52">
        <v>42830</v>
      </c>
      <c r="F291" s="50" t="s">
        <v>47</v>
      </c>
      <c r="G291" s="142">
        <v>79</v>
      </c>
      <c r="H291" s="54">
        <v>0</v>
      </c>
      <c r="I291" s="55">
        <v>0</v>
      </c>
      <c r="J291" s="56">
        <v>0</v>
      </c>
      <c r="K291" s="57"/>
      <c r="L291" s="58">
        <v>79</v>
      </c>
      <c r="M291" s="60">
        <v>0</v>
      </c>
    </row>
    <row r="292" spans="1:13">
      <c r="A292" s="50" t="s">
        <v>746</v>
      </c>
      <c r="B292" s="50" t="s">
        <v>28</v>
      </c>
      <c r="C292" s="51">
        <v>7</v>
      </c>
      <c r="D292" s="52">
        <v>42837</v>
      </c>
      <c r="E292" s="52">
        <v>42844</v>
      </c>
      <c r="F292" s="50" t="s">
        <v>47</v>
      </c>
      <c r="G292" s="142">
        <v>79</v>
      </c>
      <c r="H292" s="54">
        <v>0</v>
      </c>
      <c r="I292" s="55">
        <v>0</v>
      </c>
      <c r="J292" s="56">
        <v>0</v>
      </c>
      <c r="K292" s="57"/>
      <c r="L292" s="58">
        <v>79</v>
      </c>
      <c r="M292" s="60">
        <v>0</v>
      </c>
    </row>
    <row r="293" spans="1:13">
      <c r="A293" s="50" t="s">
        <v>747</v>
      </c>
      <c r="B293" s="50" t="s">
        <v>28</v>
      </c>
      <c r="C293" s="51">
        <v>7</v>
      </c>
      <c r="D293" s="52">
        <v>42851</v>
      </c>
      <c r="E293" s="52">
        <v>42858</v>
      </c>
      <c r="F293" s="50" t="s">
        <v>47</v>
      </c>
      <c r="G293" s="142">
        <v>79</v>
      </c>
      <c r="H293" s="54">
        <v>0</v>
      </c>
      <c r="I293" s="55">
        <v>0</v>
      </c>
      <c r="J293" s="56">
        <v>0</v>
      </c>
      <c r="K293" s="57"/>
      <c r="L293" s="58">
        <v>79</v>
      </c>
      <c r="M293" s="60">
        <v>0</v>
      </c>
    </row>
    <row r="294" spans="1:13">
      <c r="A294" s="50" t="s">
        <v>167</v>
      </c>
      <c r="B294" s="50" t="s">
        <v>26</v>
      </c>
      <c r="C294" s="51">
        <v>7</v>
      </c>
      <c r="D294" s="52">
        <v>42530</v>
      </c>
      <c r="E294" s="52">
        <v>42537</v>
      </c>
      <c r="F294" s="50" t="s">
        <v>47</v>
      </c>
      <c r="G294" s="142">
        <v>79</v>
      </c>
      <c r="H294" s="54">
        <v>8</v>
      </c>
      <c r="I294" s="55">
        <v>39</v>
      </c>
      <c r="J294" s="56">
        <v>5</v>
      </c>
      <c r="K294" s="61">
        <v>3</v>
      </c>
      <c r="L294" s="58">
        <v>27</v>
      </c>
      <c r="M294" s="63">
        <v>65.822784810126578</v>
      </c>
    </row>
    <row r="295" spans="1:13">
      <c r="A295" s="50" t="s">
        <v>168</v>
      </c>
      <c r="B295" s="50" t="s">
        <v>26</v>
      </c>
      <c r="C295" s="51">
        <v>7</v>
      </c>
      <c r="D295" s="52">
        <v>42544</v>
      </c>
      <c r="E295" s="52">
        <v>42551</v>
      </c>
      <c r="F295" s="50" t="s">
        <v>47</v>
      </c>
      <c r="G295" s="142">
        <v>79</v>
      </c>
      <c r="H295" s="54">
        <v>48</v>
      </c>
      <c r="I295" s="55">
        <v>24</v>
      </c>
      <c r="J295" s="56">
        <v>0</v>
      </c>
      <c r="K295" s="61">
        <v>7</v>
      </c>
      <c r="L295" s="58">
        <v>7</v>
      </c>
      <c r="M295" s="59">
        <v>91.139240506329116</v>
      </c>
    </row>
    <row r="296" spans="1:13">
      <c r="A296" s="49" t="s">
        <v>171</v>
      </c>
      <c r="B296" s="50" t="s">
        <v>26</v>
      </c>
      <c r="C296" s="51">
        <v>7</v>
      </c>
      <c r="D296" s="52">
        <v>42558</v>
      </c>
      <c r="E296" s="52">
        <v>42565</v>
      </c>
      <c r="F296" s="50" t="s">
        <v>47</v>
      </c>
      <c r="G296" s="142">
        <v>79</v>
      </c>
      <c r="H296" s="54">
        <v>79</v>
      </c>
      <c r="I296" s="55">
        <v>0</v>
      </c>
      <c r="J296" s="56">
        <v>0</v>
      </c>
      <c r="K296" s="57"/>
      <c r="L296" s="58">
        <v>0</v>
      </c>
      <c r="M296" s="59">
        <v>100</v>
      </c>
    </row>
    <row r="297" spans="1:13">
      <c r="A297" s="49" t="s">
        <v>173</v>
      </c>
      <c r="B297" s="50" t="s">
        <v>26</v>
      </c>
      <c r="C297" s="51">
        <v>7</v>
      </c>
      <c r="D297" s="52">
        <v>42572</v>
      </c>
      <c r="E297" s="52">
        <v>42579</v>
      </c>
      <c r="F297" s="50" t="s">
        <v>47</v>
      </c>
      <c r="G297" s="142">
        <v>79</v>
      </c>
      <c r="H297" s="54">
        <v>79</v>
      </c>
      <c r="I297" s="55">
        <v>0</v>
      </c>
      <c r="J297" s="56">
        <v>0</v>
      </c>
      <c r="K297" s="57"/>
      <c r="L297" s="58">
        <v>0</v>
      </c>
      <c r="M297" s="59">
        <v>100</v>
      </c>
    </row>
    <row r="298" spans="1:13">
      <c r="A298" s="49" t="s">
        <v>176</v>
      </c>
      <c r="B298" s="50" t="s">
        <v>26</v>
      </c>
      <c r="C298" s="51">
        <v>7</v>
      </c>
      <c r="D298" s="52">
        <v>42586</v>
      </c>
      <c r="E298" s="52">
        <v>42593</v>
      </c>
      <c r="F298" s="50" t="s">
        <v>47</v>
      </c>
      <c r="G298" s="142">
        <v>79</v>
      </c>
      <c r="H298" s="54">
        <v>79</v>
      </c>
      <c r="I298" s="55">
        <v>0</v>
      </c>
      <c r="J298" s="56">
        <v>0</v>
      </c>
      <c r="K298" s="57"/>
      <c r="L298" s="58">
        <v>0</v>
      </c>
      <c r="M298" s="59">
        <v>100</v>
      </c>
    </row>
    <row r="299" spans="1:13">
      <c r="A299" s="50" t="s">
        <v>178</v>
      </c>
      <c r="B299" s="50" t="s">
        <v>26</v>
      </c>
      <c r="C299" s="51">
        <v>7</v>
      </c>
      <c r="D299" s="52">
        <v>42600</v>
      </c>
      <c r="E299" s="52">
        <v>42607</v>
      </c>
      <c r="F299" s="50" t="s">
        <v>47</v>
      </c>
      <c r="G299" s="142">
        <v>79</v>
      </c>
      <c r="H299" s="54">
        <v>22</v>
      </c>
      <c r="I299" s="55">
        <v>18</v>
      </c>
      <c r="J299" s="56">
        <v>1</v>
      </c>
      <c r="K299" s="61">
        <v>3</v>
      </c>
      <c r="L299" s="58">
        <v>38</v>
      </c>
      <c r="M299" s="63">
        <v>51.898734177215189</v>
      </c>
    </row>
    <row r="300" spans="1:13">
      <c r="A300" s="50" t="s">
        <v>180</v>
      </c>
      <c r="B300" s="50" t="s">
        <v>26</v>
      </c>
      <c r="C300" s="51">
        <v>7</v>
      </c>
      <c r="D300" s="52">
        <v>42614</v>
      </c>
      <c r="E300" s="52">
        <v>42621</v>
      </c>
      <c r="F300" s="50" t="s">
        <v>47</v>
      </c>
      <c r="G300" s="142">
        <v>79</v>
      </c>
      <c r="H300" s="54">
        <v>21</v>
      </c>
      <c r="I300" s="55">
        <v>21</v>
      </c>
      <c r="J300" s="56">
        <v>5</v>
      </c>
      <c r="K300" s="61">
        <v>8</v>
      </c>
      <c r="L300" s="58">
        <v>32</v>
      </c>
      <c r="M300" s="63">
        <v>59.493670886075954</v>
      </c>
    </row>
    <row r="301" spans="1:13">
      <c r="A301" s="50" t="s">
        <v>182</v>
      </c>
      <c r="B301" s="50" t="s">
        <v>26</v>
      </c>
      <c r="C301" s="51">
        <v>7</v>
      </c>
      <c r="D301" s="52">
        <v>42628</v>
      </c>
      <c r="E301" s="52">
        <v>42635</v>
      </c>
      <c r="F301" s="50" t="s">
        <v>47</v>
      </c>
      <c r="G301" s="142">
        <v>79</v>
      </c>
      <c r="H301" s="54">
        <v>40</v>
      </c>
      <c r="I301" s="55">
        <v>33</v>
      </c>
      <c r="J301" s="56">
        <v>0</v>
      </c>
      <c r="K301" s="61">
        <v>11</v>
      </c>
      <c r="L301" s="58">
        <v>6</v>
      </c>
      <c r="M301" s="59">
        <v>92.405063291139228</v>
      </c>
    </row>
    <row r="302" spans="1:13">
      <c r="A302" s="50" t="s">
        <v>185</v>
      </c>
      <c r="B302" s="50" t="s">
        <v>26</v>
      </c>
      <c r="C302" s="51">
        <v>7</v>
      </c>
      <c r="D302" s="52">
        <v>42642</v>
      </c>
      <c r="E302" s="52">
        <v>42649</v>
      </c>
      <c r="F302" s="50" t="s">
        <v>47</v>
      </c>
      <c r="G302" s="142">
        <v>79</v>
      </c>
      <c r="H302" s="54">
        <v>14</v>
      </c>
      <c r="I302" s="55">
        <v>27</v>
      </c>
      <c r="J302" s="56">
        <v>0</v>
      </c>
      <c r="K302" s="57"/>
      <c r="L302" s="58">
        <v>38</v>
      </c>
      <c r="M302" s="63">
        <v>51.898734177215189</v>
      </c>
    </row>
    <row r="303" spans="1:13">
      <c r="A303" s="50" t="s">
        <v>188</v>
      </c>
      <c r="B303" s="50" t="s">
        <v>26</v>
      </c>
      <c r="C303" s="51">
        <v>7</v>
      </c>
      <c r="D303" s="52">
        <v>42656</v>
      </c>
      <c r="E303" s="52">
        <v>42663</v>
      </c>
      <c r="F303" s="50" t="s">
        <v>47</v>
      </c>
      <c r="G303" s="142">
        <v>79</v>
      </c>
      <c r="H303" s="54">
        <v>29</v>
      </c>
      <c r="I303" s="55">
        <v>9</v>
      </c>
      <c r="J303" s="56">
        <v>1</v>
      </c>
      <c r="K303" s="57"/>
      <c r="L303" s="58">
        <v>40</v>
      </c>
      <c r="M303" s="63">
        <v>49.36708860759493</v>
      </c>
    </row>
    <row r="304" spans="1:13">
      <c r="A304" s="50" t="s">
        <v>192</v>
      </c>
      <c r="B304" s="50" t="s">
        <v>26</v>
      </c>
      <c r="C304" s="51">
        <v>7</v>
      </c>
      <c r="D304" s="52">
        <v>42670</v>
      </c>
      <c r="E304" s="52">
        <v>42677</v>
      </c>
      <c r="F304" s="50" t="s">
        <v>47</v>
      </c>
      <c r="G304" s="142">
        <v>79</v>
      </c>
      <c r="H304" s="54">
        <v>20</v>
      </c>
      <c r="I304" s="55">
        <v>3</v>
      </c>
      <c r="J304" s="56">
        <v>0</v>
      </c>
      <c r="K304" s="57"/>
      <c r="L304" s="58">
        <v>56</v>
      </c>
      <c r="M304" s="63">
        <v>29.11392405063291</v>
      </c>
    </row>
    <row r="305" spans="1:13">
      <c r="A305" s="50" t="s">
        <v>196</v>
      </c>
      <c r="B305" s="50" t="s">
        <v>26</v>
      </c>
      <c r="C305" s="51">
        <v>7</v>
      </c>
      <c r="D305" s="52">
        <v>42684</v>
      </c>
      <c r="E305" s="52">
        <v>42691</v>
      </c>
      <c r="F305" s="50" t="s">
        <v>47</v>
      </c>
      <c r="G305" s="142">
        <v>79</v>
      </c>
      <c r="H305" s="54">
        <v>8</v>
      </c>
      <c r="I305" s="55">
        <v>5</v>
      </c>
      <c r="J305" s="56">
        <v>0</v>
      </c>
      <c r="K305" s="57"/>
      <c r="L305" s="58">
        <v>66</v>
      </c>
      <c r="M305" s="64">
        <v>16.455696202531644</v>
      </c>
    </row>
    <row r="306" spans="1:13">
      <c r="A306" s="50" t="s">
        <v>614</v>
      </c>
      <c r="B306" s="50" t="s">
        <v>26</v>
      </c>
      <c r="C306" s="51">
        <v>7</v>
      </c>
      <c r="D306" s="52">
        <v>42712</v>
      </c>
      <c r="E306" s="52">
        <v>42719</v>
      </c>
      <c r="F306" s="50" t="s">
        <v>47</v>
      </c>
      <c r="G306" s="142">
        <v>79</v>
      </c>
      <c r="H306" s="54">
        <v>0</v>
      </c>
      <c r="I306" s="55">
        <v>0</v>
      </c>
      <c r="J306" s="56">
        <v>0</v>
      </c>
      <c r="K306" s="57"/>
      <c r="L306" s="58">
        <v>79</v>
      </c>
      <c r="M306" s="60">
        <v>0</v>
      </c>
    </row>
    <row r="307" spans="1:13">
      <c r="A307" s="49" t="s">
        <v>547</v>
      </c>
      <c r="B307" s="50" t="s">
        <v>26</v>
      </c>
      <c r="C307" s="51">
        <v>7</v>
      </c>
      <c r="D307" s="52">
        <v>42726</v>
      </c>
      <c r="E307" s="52">
        <v>42733</v>
      </c>
      <c r="F307" s="50" t="s">
        <v>47</v>
      </c>
      <c r="G307" s="142">
        <v>79</v>
      </c>
      <c r="H307" s="54">
        <v>79</v>
      </c>
      <c r="I307" s="55">
        <v>0</v>
      </c>
      <c r="J307" s="56">
        <v>0</v>
      </c>
      <c r="K307" s="57"/>
      <c r="L307" s="58">
        <v>0</v>
      </c>
      <c r="M307" s="59">
        <v>100</v>
      </c>
    </row>
    <row r="308" spans="1:13">
      <c r="A308" s="50" t="s">
        <v>748</v>
      </c>
      <c r="B308" s="50" t="s">
        <v>26</v>
      </c>
      <c r="C308" s="51">
        <v>7</v>
      </c>
      <c r="D308" s="52">
        <v>42816</v>
      </c>
      <c r="E308" s="52">
        <v>42823</v>
      </c>
      <c r="F308" s="50" t="s">
        <v>47</v>
      </c>
      <c r="G308" s="142">
        <v>79</v>
      </c>
      <c r="H308" s="54">
        <v>0</v>
      </c>
      <c r="I308" s="55">
        <v>0</v>
      </c>
      <c r="J308" s="56">
        <v>0</v>
      </c>
      <c r="K308" s="57"/>
      <c r="L308" s="58">
        <v>79</v>
      </c>
      <c r="M308" s="60">
        <v>0</v>
      </c>
    </row>
    <row r="309" spans="1:13">
      <c r="A309" s="50" t="s">
        <v>749</v>
      </c>
      <c r="B309" s="50" t="s">
        <v>26</v>
      </c>
      <c r="C309" s="51">
        <v>7</v>
      </c>
      <c r="D309" s="52">
        <v>42830</v>
      </c>
      <c r="E309" s="52">
        <v>42837</v>
      </c>
      <c r="F309" s="50" t="s">
        <v>47</v>
      </c>
      <c r="G309" s="142">
        <v>79</v>
      </c>
      <c r="H309" s="54">
        <v>0</v>
      </c>
      <c r="I309" s="55">
        <v>0</v>
      </c>
      <c r="J309" s="56">
        <v>0</v>
      </c>
      <c r="K309" s="57"/>
      <c r="L309" s="58">
        <v>79</v>
      </c>
      <c r="M309" s="60">
        <v>0</v>
      </c>
    </row>
    <row r="310" spans="1:13">
      <c r="A310" s="50" t="s">
        <v>750</v>
      </c>
      <c r="B310" s="50" t="s">
        <v>26</v>
      </c>
      <c r="C310" s="51">
        <v>7</v>
      </c>
      <c r="D310" s="52">
        <v>42844</v>
      </c>
      <c r="E310" s="52">
        <v>42851</v>
      </c>
      <c r="F310" s="50" t="s">
        <v>47</v>
      </c>
      <c r="G310" s="142">
        <v>79</v>
      </c>
      <c r="H310" s="54">
        <v>0</v>
      </c>
      <c r="I310" s="55">
        <v>0</v>
      </c>
      <c r="J310" s="56">
        <v>0</v>
      </c>
      <c r="K310" s="57"/>
      <c r="L310" s="58">
        <v>79</v>
      </c>
      <c r="M310" s="60">
        <v>0</v>
      </c>
    </row>
    <row r="311" spans="1:13">
      <c r="A311" s="65" t="s">
        <v>204</v>
      </c>
      <c r="B311" s="50" t="s">
        <v>205</v>
      </c>
      <c r="C311" s="51">
        <v>7</v>
      </c>
      <c r="D311" s="52">
        <v>42454</v>
      </c>
      <c r="E311" s="52">
        <v>42461</v>
      </c>
      <c r="F311" s="50" t="s">
        <v>206</v>
      </c>
      <c r="G311" s="142">
        <v>74</v>
      </c>
      <c r="H311" s="54">
        <v>1</v>
      </c>
      <c r="I311" s="55">
        <v>20</v>
      </c>
      <c r="J311" s="56">
        <v>1</v>
      </c>
      <c r="K311" s="57"/>
      <c r="L311" s="58">
        <v>52</v>
      </c>
      <c r="M311" s="63">
        <v>29.72972972972973</v>
      </c>
    </row>
    <row r="312" spans="1:13">
      <c r="A312" s="49" t="s">
        <v>207</v>
      </c>
      <c r="B312" s="50" t="s">
        <v>205</v>
      </c>
      <c r="C312" s="51">
        <v>7</v>
      </c>
      <c r="D312" s="52">
        <v>42461</v>
      </c>
      <c r="E312" s="52">
        <v>42468</v>
      </c>
      <c r="F312" s="50" t="s">
        <v>206</v>
      </c>
      <c r="G312" s="142">
        <v>74</v>
      </c>
      <c r="H312" s="54">
        <v>74</v>
      </c>
      <c r="I312" s="55">
        <v>0</v>
      </c>
      <c r="J312" s="56">
        <v>0</v>
      </c>
      <c r="K312" s="57"/>
      <c r="L312" s="58">
        <v>0</v>
      </c>
      <c r="M312" s="59">
        <v>100</v>
      </c>
    </row>
    <row r="313" spans="1:13">
      <c r="A313" s="67" t="s">
        <v>208</v>
      </c>
      <c r="B313" s="50" t="s">
        <v>205</v>
      </c>
      <c r="C313" s="51">
        <v>7</v>
      </c>
      <c r="D313" s="52">
        <v>42468</v>
      </c>
      <c r="E313" s="52">
        <v>42475</v>
      </c>
      <c r="F313" s="50" t="s">
        <v>206</v>
      </c>
      <c r="G313" s="142">
        <v>74</v>
      </c>
      <c r="H313" s="54">
        <v>13</v>
      </c>
      <c r="I313" s="55">
        <v>10</v>
      </c>
      <c r="J313" s="56">
        <v>0</v>
      </c>
      <c r="K313" s="57"/>
      <c r="L313" s="58">
        <v>51</v>
      </c>
      <c r="M313" s="63">
        <v>31.081081081081084</v>
      </c>
    </row>
    <row r="314" spans="1:13">
      <c r="A314" s="50" t="s">
        <v>209</v>
      </c>
      <c r="B314" s="50" t="s">
        <v>205</v>
      </c>
      <c r="C314" s="51">
        <v>7</v>
      </c>
      <c r="D314" s="52">
        <v>42475</v>
      </c>
      <c r="E314" s="52">
        <v>42482</v>
      </c>
      <c r="F314" s="50" t="s">
        <v>206</v>
      </c>
      <c r="G314" s="142">
        <v>74</v>
      </c>
      <c r="H314" s="54">
        <v>24</v>
      </c>
      <c r="I314" s="55">
        <v>10</v>
      </c>
      <c r="J314" s="56">
        <v>1</v>
      </c>
      <c r="K314" s="57"/>
      <c r="L314" s="58">
        <v>39</v>
      </c>
      <c r="M314" s="63">
        <v>47.297297297297298</v>
      </c>
    </row>
    <row r="315" spans="1:13">
      <c r="A315" s="50" t="s">
        <v>210</v>
      </c>
      <c r="B315" s="50" t="s">
        <v>205</v>
      </c>
      <c r="C315" s="51">
        <v>7</v>
      </c>
      <c r="D315" s="52">
        <v>42482</v>
      </c>
      <c r="E315" s="52">
        <v>42489</v>
      </c>
      <c r="F315" s="50" t="s">
        <v>206</v>
      </c>
      <c r="G315" s="142">
        <v>74</v>
      </c>
      <c r="H315" s="54">
        <v>12</v>
      </c>
      <c r="I315" s="55">
        <v>21</v>
      </c>
      <c r="J315" s="56">
        <v>4</v>
      </c>
      <c r="K315" s="57"/>
      <c r="L315" s="58">
        <v>37</v>
      </c>
      <c r="M315" s="63">
        <v>50</v>
      </c>
    </row>
    <row r="316" spans="1:13">
      <c r="A316" s="49" t="s">
        <v>211</v>
      </c>
      <c r="B316" s="50" t="s">
        <v>205</v>
      </c>
      <c r="C316" s="51">
        <v>7</v>
      </c>
      <c r="D316" s="52">
        <v>42489</v>
      </c>
      <c r="E316" s="52">
        <v>42496</v>
      </c>
      <c r="F316" s="50" t="s">
        <v>206</v>
      </c>
      <c r="G316" s="142">
        <v>74</v>
      </c>
      <c r="H316" s="54">
        <v>74</v>
      </c>
      <c r="I316" s="55">
        <v>0</v>
      </c>
      <c r="J316" s="56">
        <v>0</v>
      </c>
      <c r="K316" s="57"/>
      <c r="L316" s="58">
        <v>0</v>
      </c>
      <c r="M316" s="59">
        <v>100</v>
      </c>
    </row>
    <row r="317" spans="1:13">
      <c r="A317" s="50" t="s">
        <v>212</v>
      </c>
      <c r="B317" s="50" t="s">
        <v>205</v>
      </c>
      <c r="C317" s="51">
        <v>7</v>
      </c>
      <c r="D317" s="52">
        <v>42496</v>
      </c>
      <c r="E317" s="52">
        <v>42503</v>
      </c>
      <c r="F317" s="50" t="s">
        <v>206</v>
      </c>
      <c r="G317" s="142">
        <v>74</v>
      </c>
      <c r="H317" s="54">
        <v>25</v>
      </c>
      <c r="I317" s="55">
        <v>16</v>
      </c>
      <c r="J317" s="56">
        <v>4</v>
      </c>
      <c r="K317" s="57"/>
      <c r="L317" s="58">
        <v>29</v>
      </c>
      <c r="M317" s="63">
        <v>60.810810810810814</v>
      </c>
    </row>
    <row r="318" spans="1:13">
      <c r="A318" s="50" t="s">
        <v>213</v>
      </c>
      <c r="B318" s="50" t="s">
        <v>205</v>
      </c>
      <c r="C318" s="51">
        <v>7</v>
      </c>
      <c r="D318" s="52">
        <v>42510</v>
      </c>
      <c r="E318" s="52">
        <v>42517</v>
      </c>
      <c r="F318" s="50" t="s">
        <v>206</v>
      </c>
      <c r="G318" s="142">
        <v>74</v>
      </c>
      <c r="H318" s="54">
        <v>22</v>
      </c>
      <c r="I318" s="55">
        <v>13</v>
      </c>
      <c r="J318" s="56">
        <v>0</v>
      </c>
      <c r="K318" s="57"/>
      <c r="L318" s="58">
        <v>39</v>
      </c>
      <c r="M318" s="63">
        <v>47.297297297297298</v>
      </c>
    </row>
    <row r="319" spans="1:13">
      <c r="A319" s="50" t="s">
        <v>214</v>
      </c>
      <c r="B319" s="50" t="s">
        <v>205</v>
      </c>
      <c r="C319" s="51">
        <v>7</v>
      </c>
      <c r="D319" s="52">
        <v>42517</v>
      </c>
      <c r="E319" s="52">
        <v>42524</v>
      </c>
      <c r="F319" s="50" t="s">
        <v>206</v>
      </c>
      <c r="G319" s="142">
        <v>74</v>
      </c>
      <c r="H319" s="54">
        <v>15</v>
      </c>
      <c r="I319" s="55">
        <v>24</v>
      </c>
      <c r="J319" s="56">
        <v>2</v>
      </c>
      <c r="K319" s="57"/>
      <c r="L319" s="58">
        <v>33</v>
      </c>
      <c r="M319" s="63">
        <v>55.405405405405411</v>
      </c>
    </row>
    <row r="320" spans="1:13">
      <c r="A320" s="50" t="s">
        <v>215</v>
      </c>
      <c r="B320" s="50" t="s">
        <v>205</v>
      </c>
      <c r="C320" s="51">
        <v>7</v>
      </c>
      <c r="D320" s="52">
        <v>42524</v>
      </c>
      <c r="E320" s="52">
        <v>42531</v>
      </c>
      <c r="F320" s="50" t="s">
        <v>206</v>
      </c>
      <c r="G320" s="142">
        <v>74</v>
      </c>
      <c r="H320" s="54">
        <v>36</v>
      </c>
      <c r="I320" s="55">
        <v>12</v>
      </c>
      <c r="J320" s="56">
        <v>0</v>
      </c>
      <c r="K320" s="57"/>
      <c r="L320" s="58">
        <v>26</v>
      </c>
      <c r="M320" s="63">
        <v>64.86486486486487</v>
      </c>
    </row>
    <row r="321" spans="1:13">
      <c r="A321" s="50" t="s">
        <v>216</v>
      </c>
      <c r="B321" s="50" t="s">
        <v>205</v>
      </c>
      <c r="C321" s="51">
        <v>7</v>
      </c>
      <c r="D321" s="52">
        <v>42538</v>
      </c>
      <c r="E321" s="52">
        <v>42545</v>
      </c>
      <c r="F321" s="50" t="s">
        <v>206</v>
      </c>
      <c r="G321" s="142">
        <v>74</v>
      </c>
      <c r="H321" s="54">
        <v>29</v>
      </c>
      <c r="I321" s="55">
        <v>7</v>
      </c>
      <c r="J321" s="56">
        <v>2</v>
      </c>
      <c r="K321" s="57"/>
      <c r="L321" s="58">
        <v>36</v>
      </c>
      <c r="M321" s="63">
        <v>51.351351351351362</v>
      </c>
    </row>
    <row r="322" spans="1:13">
      <c r="A322" s="67" t="s">
        <v>217</v>
      </c>
      <c r="B322" s="50" t="s">
        <v>205</v>
      </c>
      <c r="C322" s="51">
        <v>7</v>
      </c>
      <c r="D322" s="52">
        <v>42545</v>
      </c>
      <c r="E322" s="52">
        <v>42552</v>
      </c>
      <c r="F322" s="50" t="s">
        <v>206</v>
      </c>
      <c r="G322" s="142">
        <v>74</v>
      </c>
      <c r="H322" s="54">
        <v>17</v>
      </c>
      <c r="I322" s="55">
        <v>15</v>
      </c>
      <c r="J322" s="56">
        <v>2</v>
      </c>
      <c r="K322" s="57"/>
      <c r="L322" s="58">
        <v>40</v>
      </c>
      <c r="M322" s="63">
        <v>45.945945945945951</v>
      </c>
    </row>
    <row r="323" spans="1:13">
      <c r="A323" s="50" t="s">
        <v>218</v>
      </c>
      <c r="B323" s="50" t="s">
        <v>205</v>
      </c>
      <c r="C323" s="51">
        <v>7</v>
      </c>
      <c r="D323" s="52">
        <v>42552</v>
      </c>
      <c r="E323" s="52">
        <v>42559</v>
      </c>
      <c r="F323" s="50" t="s">
        <v>206</v>
      </c>
      <c r="G323" s="142">
        <v>74</v>
      </c>
      <c r="H323" s="54">
        <v>16</v>
      </c>
      <c r="I323" s="55">
        <v>3</v>
      </c>
      <c r="J323" s="56">
        <v>0</v>
      </c>
      <c r="K323" s="57"/>
      <c r="L323" s="58">
        <v>55</v>
      </c>
      <c r="M323" s="63">
        <v>25.675675675675681</v>
      </c>
    </row>
    <row r="324" spans="1:13">
      <c r="A324" s="50" t="s">
        <v>219</v>
      </c>
      <c r="B324" s="50" t="s">
        <v>205</v>
      </c>
      <c r="C324" s="51">
        <v>7</v>
      </c>
      <c r="D324" s="52">
        <v>42559</v>
      </c>
      <c r="E324" s="52">
        <v>42566</v>
      </c>
      <c r="F324" s="50" t="s">
        <v>206</v>
      </c>
      <c r="G324" s="142">
        <v>74</v>
      </c>
      <c r="H324" s="54">
        <v>0</v>
      </c>
      <c r="I324" s="55">
        <v>11</v>
      </c>
      <c r="J324" s="56">
        <v>2</v>
      </c>
      <c r="K324" s="57"/>
      <c r="L324" s="58">
        <v>61</v>
      </c>
      <c r="M324" s="64">
        <v>17.567567567567568</v>
      </c>
    </row>
    <row r="325" spans="1:13">
      <c r="A325" s="67" t="s">
        <v>220</v>
      </c>
      <c r="B325" s="50" t="s">
        <v>205</v>
      </c>
      <c r="C325" s="51">
        <v>7</v>
      </c>
      <c r="D325" s="52">
        <v>42566</v>
      </c>
      <c r="E325" s="52">
        <v>42573</v>
      </c>
      <c r="F325" s="50" t="s">
        <v>206</v>
      </c>
      <c r="G325" s="142">
        <v>74</v>
      </c>
      <c r="H325" s="54">
        <v>47</v>
      </c>
      <c r="I325" s="55">
        <v>5</v>
      </c>
      <c r="J325" s="56">
        <v>0</v>
      </c>
      <c r="K325" s="57"/>
      <c r="L325" s="58">
        <v>22</v>
      </c>
      <c r="M325" s="62">
        <v>70.270270270270274</v>
      </c>
    </row>
    <row r="326" spans="1:13">
      <c r="A326" s="50" t="s">
        <v>221</v>
      </c>
      <c r="B326" s="50" t="s">
        <v>205</v>
      </c>
      <c r="C326" s="51">
        <v>7</v>
      </c>
      <c r="D326" s="52">
        <v>42580</v>
      </c>
      <c r="E326" s="52">
        <v>42587</v>
      </c>
      <c r="F326" s="50" t="s">
        <v>206</v>
      </c>
      <c r="G326" s="142">
        <v>74</v>
      </c>
      <c r="H326" s="54">
        <v>14</v>
      </c>
      <c r="I326" s="55">
        <v>4</v>
      </c>
      <c r="J326" s="56">
        <v>0</v>
      </c>
      <c r="K326" s="57"/>
      <c r="L326" s="58">
        <v>56</v>
      </c>
      <c r="M326" s="63">
        <v>24.324324324324319</v>
      </c>
    </row>
    <row r="327" spans="1:13">
      <c r="A327" s="65" t="s">
        <v>222</v>
      </c>
      <c r="B327" s="50" t="s">
        <v>205</v>
      </c>
      <c r="C327" s="51">
        <v>7</v>
      </c>
      <c r="D327" s="52">
        <v>42587</v>
      </c>
      <c r="E327" s="52">
        <v>42594</v>
      </c>
      <c r="F327" s="50" t="s">
        <v>206</v>
      </c>
      <c r="G327" s="142">
        <v>74</v>
      </c>
      <c r="H327" s="54">
        <v>8</v>
      </c>
      <c r="I327" s="55">
        <v>18</v>
      </c>
      <c r="J327" s="56">
        <v>0</v>
      </c>
      <c r="K327" s="57"/>
      <c r="L327" s="58">
        <v>48</v>
      </c>
      <c r="M327" s="63">
        <v>35.135135135135137</v>
      </c>
    </row>
    <row r="328" spans="1:13">
      <c r="A328" s="67" t="s">
        <v>223</v>
      </c>
      <c r="B328" s="50" t="s">
        <v>205</v>
      </c>
      <c r="C328" s="51">
        <v>7</v>
      </c>
      <c r="D328" s="52">
        <v>42594</v>
      </c>
      <c r="E328" s="52">
        <v>42601</v>
      </c>
      <c r="F328" s="50" t="s">
        <v>206</v>
      </c>
      <c r="G328" s="142">
        <v>74</v>
      </c>
      <c r="H328" s="54">
        <v>16</v>
      </c>
      <c r="I328" s="55">
        <v>5</v>
      </c>
      <c r="J328" s="56">
        <v>0</v>
      </c>
      <c r="K328" s="57"/>
      <c r="L328" s="58">
        <v>53</v>
      </c>
      <c r="M328" s="63">
        <v>28.378378378378379</v>
      </c>
    </row>
    <row r="329" spans="1:13">
      <c r="A329" s="50" t="s">
        <v>224</v>
      </c>
      <c r="B329" s="50" t="s">
        <v>205</v>
      </c>
      <c r="C329" s="51">
        <v>7</v>
      </c>
      <c r="D329" s="52">
        <v>42601</v>
      </c>
      <c r="E329" s="52">
        <v>42608</v>
      </c>
      <c r="F329" s="50" t="s">
        <v>206</v>
      </c>
      <c r="G329" s="142">
        <v>74</v>
      </c>
      <c r="H329" s="54">
        <v>16</v>
      </c>
      <c r="I329" s="55">
        <v>6</v>
      </c>
      <c r="J329" s="56">
        <v>0</v>
      </c>
      <c r="K329" s="57"/>
      <c r="L329" s="58">
        <v>52</v>
      </c>
      <c r="M329" s="63">
        <v>29.72972972972973</v>
      </c>
    </row>
    <row r="330" spans="1:13">
      <c r="A330" s="50" t="s">
        <v>225</v>
      </c>
      <c r="B330" s="50" t="s">
        <v>205</v>
      </c>
      <c r="C330" s="51">
        <v>7</v>
      </c>
      <c r="D330" s="52">
        <v>42608</v>
      </c>
      <c r="E330" s="52">
        <v>42615</v>
      </c>
      <c r="F330" s="50" t="s">
        <v>206</v>
      </c>
      <c r="G330" s="142">
        <v>74</v>
      </c>
      <c r="H330" s="54">
        <v>16</v>
      </c>
      <c r="I330" s="55">
        <v>3</v>
      </c>
      <c r="J330" s="56">
        <v>0</v>
      </c>
      <c r="K330" s="57"/>
      <c r="L330" s="58">
        <v>55</v>
      </c>
      <c r="M330" s="63">
        <v>25.675675675675681</v>
      </c>
    </row>
    <row r="331" spans="1:13">
      <c r="A331" s="50" t="s">
        <v>226</v>
      </c>
      <c r="B331" s="50" t="s">
        <v>205</v>
      </c>
      <c r="C331" s="51">
        <v>7</v>
      </c>
      <c r="D331" s="52">
        <v>42622</v>
      </c>
      <c r="E331" s="52">
        <v>42629</v>
      </c>
      <c r="F331" s="50" t="s">
        <v>206</v>
      </c>
      <c r="G331" s="142">
        <v>74</v>
      </c>
      <c r="H331" s="54">
        <v>40</v>
      </c>
      <c r="I331" s="55">
        <v>7</v>
      </c>
      <c r="J331" s="56">
        <v>1</v>
      </c>
      <c r="K331" s="57"/>
      <c r="L331" s="58">
        <v>26</v>
      </c>
      <c r="M331" s="63">
        <v>64.86486486486487</v>
      </c>
    </row>
    <row r="332" spans="1:13">
      <c r="A332" s="50" t="s">
        <v>227</v>
      </c>
      <c r="B332" s="50" t="s">
        <v>205</v>
      </c>
      <c r="C332" s="51">
        <v>7</v>
      </c>
      <c r="D332" s="52">
        <v>42629</v>
      </c>
      <c r="E332" s="52">
        <v>42636</v>
      </c>
      <c r="F332" s="50" t="s">
        <v>206</v>
      </c>
      <c r="G332" s="142">
        <v>74</v>
      </c>
      <c r="H332" s="54">
        <v>17</v>
      </c>
      <c r="I332" s="55">
        <v>7</v>
      </c>
      <c r="J332" s="56">
        <v>0</v>
      </c>
      <c r="K332" s="57"/>
      <c r="L332" s="58">
        <v>50</v>
      </c>
      <c r="M332" s="63">
        <v>32.432432432432435</v>
      </c>
    </row>
    <row r="333" spans="1:13">
      <c r="A333" s="50" t="s">
        <v>228</v>
      </c>
      <c r="B333" s="50" t="s">
        <v>205</v>
      </c>
      <c r="C333" s="51">
        <v>7</v>
      </c>
      <c r="D333" s="52">
        <v>42636</v>
      </c>
      <c r="E333" s="52">
        <v>42643</v>
      </c>
      <c r="F333" s="50" t="s">
        <v>206</v>
      </c>
      <c r="G333" s="142">
        <v>74</v>
      </c>
      <c r="H333" s="54">
        <v>16</v>
      </c>
      <c r="I333" s="55">
        <v>10</v>
      </c>
      <c r="J333" s="56">
        <v>0</v>
      </c>
      <c r="K333" s="57"/>
      <c r="L333" s="58">
        <v>48</v>
      </c>
      <c r="M333" s="63">
        <v>35.135135135135137</v>
      </c>
    </row>
    <row r="334" spans="1:13">
      <c r="A334" s="50" t="s">
        <v>229</v>
      </c>
      <c r="B334" s="50" t="s">
        <v>205</v>
      </c>
      <c r="C334" s="51">
        <v>7</v>
      </c>
      <c r="D334" s="52">
        <v>42643</v>
      </c>
      <c r="E334" s="52">
        <v>42650</v>
      </c>
      <c r="F334" s="50" t="s">
        <v>206</v>
      </c>
      <c r="G334" s="142">
        <v>74</v>
      </c>
      <c r="H334" s="54">
        <v>32</v>
      </c>
      <c r="I334" s="55">
        <v>4</v>
      </c>
      <c r="J334" s="56">
        <v>1</v>
      </c>
      <c r="K334" s="57"/>
      <c r="L334" s="58">
        <v>37</v>
      </c>
      <c r="M334" s="63">
        <v>50</v>
      </c>
    </row>
    <row r="335" spans="1:13">
      <c r="A335" s="50" t="s">
        <v>230</v>
      </c>
      <c r="B335" s="50" t="s">
        <v>205</v>
      </c>
      <c r="C335" s="51">
        <v>7</v>
      </c>
      <c r="D335" s="52">
        <v>42650</v>
      </c>
      <c r="E335" s="52">
        <v>42657</v>
      </c>
      <c r="F335" s="50" t="s">
        <v>206</v>
      </c>
      <c r="G335" s="142">
        <v>74</v>
      </c>
      <c r="H335" s="54">
        <v>0</v>
      </c>
      <c r="I335" s="55">
        <v>7</v>
      </c>
      <c r="J335" s="56">
        <v>0</v>
      </c>
      <c r="K335" s="57"/>
      <c r="L335" s="58">
        <v>67</v>
      </c>
      <c r="M335" s="60">
        <v>9.4594594594594597</v>
      </c>
    </row>
    <row r="336" spans="1:13">
      <c r="A336" s="67" t="s">
        <v>231</v>
      </c>
      <c r="B336" s="50" t="s">
        <v>205</v>
      </c>
      <c r="C336" s="51">
        <v>7</v>
      </c>
      <c r="D336" s="52">
        <v>42657</v>
      </c>
      <c r="E336" s="52">
        <v>42664</v>
      </c>
      <c r="F336" s="50" t="s">
        <v>206</v>
      </c>
      <c r="G336" s="142">
        <v>74</v>
      </c>
      <c r="H336" s="54">
        <v>26</v>
      </c>
      <c r="I336" s="55">
        <v>5</v>
      </c>
      <c r="J336" s="56">
        <v>1</v>
      </c>
      <c r="K336" s="57"/>
      <c r="L336" s="58">
        <v>42</v>
      </c>
      <c r="M336" s="63">
        <v>43.243243243243242</v>
      </c>
    </row>
    <row r="337" spans="1:13">
      <c r="A337" s="50" t="s">
        <v>232</v>
      </c>
      <c r="B337" s="50" t="s">
        <v>205</v>
      </c>
      <c r="C337" s="51">
        <v>7</v>
      </c>
      <c r="D337" s="52">
        <v>42664</v>
      </c>
      <c r="E337" s="52">
        <v>42671</v>
      </c>
      <c r="F337" s="50" t="s">
        <v>206</v>
      </c>
      <c r="G337" s="142">
        <v>74</v>
      </c>
      <c r="H337" s="54">
        <v>11</v>
      </c>
      <c r="I337" s="55">
        <v>3</v>
      </c>
      <c r="J337" s="56">
        <v>0</v>
      </c>
      <c r="K337" s="57"/>
      <c r="L337" s="58">
        <v>60</v>
      </c>
      <c r="M337" s="64">
        <v>18.918918918918919</v>
      </c>
    </row>
    <row r="338" spans="1:13">
      <c r="A338" s="50" t="s">
        <v>233</v>
      </c>
      <c r="B338" s="50" t="s">
        <v>205</v>
      </c>
      <c r="C338" s="51">
        <v>7</v>
      </c>
      <c r="D338" s="52">
        <v>42671</v>
      </c>
      <c r="E338" s="52">
        <v>42678</v>
      </c>
      <c r="F338" s="50" t="s">
        <v>206</v>
      </c>
      <c r="G338" s="142">
        <v>74</v>
      </c>
      <c r="H338" s="54">
        <v>6</v>
      </c>
      <c r="I338" s="55">
        <v>2</v>
      </c>
      <c r="J338" s="56">
        <v>0</v>
      </c>
      <c r="K338" s="57"/>
      <c r="L338" s="58">
        <v>66</v>
      </c>
      <c r="M338" s="64">
        <v>10.810810810810811</v>
      </c>
    </row>
    <row r="339" spans="1:13">
      <c r="A339" s="50" t="s">
        <v>234</v>
      </c>
      <c r="B339" s="50" t="s">
        <v>205</v>
      </c>
      <c r="C339" s="51">
        <v>7</v>
      </c>
      <c r="D339" s="52">
        <v>42678</v>
      </c>
      <c r="E339" s="52">
        <v>42685</v>
      </c>
      <c r="F339" s="50" t="s">
        <v>206</v>
      </c>
      <c r="G339" s="142">
        <v>74</v>
      </c>
      <c r="H339" s="54">
        <v>0</v>
      </c>
      <c r="I339" s="55">
        <v>0</v>
      </c>
      <c r="J339" s="56">
        <v>0</v>
      </c>
      <c r="K339" s="57"/>
      <c r="L339" s="58">
        <v>74</v>
      </c>
      <c r="M339" s="60">
        <v>0</v>
      </c>
    </row>
    <row r="340" spans="1:13">
      <c r="A340" s="65" t="s">
        <v>235</v>
      </c>
      <c r="B340" s="50" t="s">
        <v>205</v>
      </c>
      <c r="C340" s="51">
        <v>7</v>
      </c>
      <c r="D340" s="52">
        <v>42685</v>
      </c>
      <c r="E340" s="52">
        <v>42692</v>
      </c>
      <c r="F340" s="50" t="s">
        <v>206</v>
      </c>
      <c r="G340" s="142">
        <v>74</v>
      </c>
      <c r="H340" s="54">
        <v>32</v>
      </c>
      <c r="I340" s="55">
        <v>4</v>
      </c>
      <c r="J340" s="56">
        <v>0</v>
      </c>
      <c r="K340" s="57"/>
      <c r="L340" s="58">
        <v>38</v>
      </c>
      <c r="M340" s="63">
        <v>48.648648648648638</v>
      </c>
    </row>
    <row r="341" spans="1:13">
      <c r="A341" s="50" t="s">
        <v>236</v>
      </c>
      <c r="B341" s="50" t="s">
        <v>205</v>
      </c>
      <c r="C341" s="51">
        <v>7</v>
      </c>
      <c r="D341" s="52">
        <v>42692</v>
      </c>
      <c r="E341" s="52">
        <v>42699</v>
      </c>
      <c r="F341" s="50" t="s">
        <v>206</v>
      </c>
      <c r="G341" s="142">
        <v>74</v>
      </c>
      <c r="H341" s="54">
        <v>0</v>
      </c>
      <c r="I341" s="55">
        <v>0</v>
      </c>
      <c r="J341" s="56">
        <v>0</v>
      </c>
      <c r="K341" s="57"/>
      <c r="L341" s="58">
        <v>74</v>
      </c>
      <c r="M341" s="60">
        <v>0</v>
      </c>
    </row>
    <row r="342" spans="1:13">
      <c r="A342" s="50" t="s">
        <v>751</v>
      </c>
      <c r="B342" s="50" t="s">
        <v>314</v>
      </c>
      <c r="C342" s="51">
        <v>7</v>
      </c>
      <c r="D342" s="52">
        <v>42817</v>
      </c>
      <c r="E342" s="52">
        <v>42824</v>
      </c>
      <c r="F342" s="50" t="s">
        <v>206</v>
      </c>
      <c r="G342" s="142">
        <v>74</v>
      </c>
      <c r="H342" s="54">
        <v>0</v>
      </c>
      <c r="I342" s="55">
        <v>0</v>
      </c>
      <c r="J342" s="56">
        <v>0</v>
      </c>
      <c r="K342" s="57"/>
      <c r="L342" s="58">
        <v>74</v>
      </c>
      <c r="M342" s="60">
        <v>0</v>
      </c>
    </row>
    <row r="343" spans="1:13">
      <c r="A343" s="50" t="s">
        <v>752</v>
      </c>
      <c r="B343" s="50" t="s">
        <v>314</v>
      </c>
      <c r="C343" s="51">
        <v>7</v>
      </c>
      <c r="D343" s="52">
        <v>42824</v>
      </c>
      <c r="E343" s="52">
        <v>42831</v>
      </c>
      <c r="F343" s="50" t="s">
        <v>206</v>
      </c>
      <c r="G343" s="142">
        <v>74</v>
      </c>
      <c r="H343" s="54">
        <v>0</v>
      </c>
      <c r="I343" s="55">
        <v>0</v>
      </c>
      <c r="J343" s="56">
        <v>0</v>
      </c>
      <c r="K343" s="57"/>
      <c r="L343" s="58">
        <v>74</v>
      </c>
      <c r="M343" s="60">
        <v>0</v>
      </c>
    </row>
    <row r="344" spans="1:13">
      <c r="A344" s="50" t="s">
        <v>753</v>
      </c>
      <c r="B344" s="50" t="s">
        <v>314</v>
      </c>
      <c r="C344" s="51">
        <v>7</v>
      </c>
      <c r="D344" s="52">
        <v>42831</v>
      </c>
      <c r="E344" s="52">
        <v>42838</v>
      </c>
      <c r="F344" s="50" t="s">
        <v>206</v>
      </c>
      <c r="G344" s="142">
        <v>74</v>
      </c>
      <c r="H344" s="54">
        <v>0</v>
      </c>
      <c r="I344" s="55">
        <v>0</v>
      </c>
      <c r="J344" s="56">
        <v>0</v>
      </c>
      <c r="K344" s="57"/>
      <c r="L344" s="58">
        <v>74</v>
      </c>
      <c r="M344" s="60">
        <v>0</v>
      </c>
    </row>
    <row r="345" spans="1:13">
      <c r="A345" s="50" t="s">
        <v>754</v>
      </c>
      <c r="B345" s="50" t="s">
        <v>314</v>
      </c>
      <c r="C345" s="51">
        <v>7</v>
      </c>
      <c r="D345" s="52">
        <v>42838</v>
      </c>
      <c r="E345" s="52">
        <v>42845</v>
      </c>
      <c r="F345" s="50" t="s">
        <v>206</v>
      </c>
      <c r="G345" s="142">
        <v>74</v>
      </c>
      <c r="H345" s="54">
        <v>0</v>
      </c>
      <c r="I345" s="55">
        <v>0</v>
      </c>
      <c r="J345" s="56">
        <v>0</v>
      </c>
      <c r="K345" s="57"/>
      <c r="L345" s="58">
        <v>74</v>
      </c>
      <c r="M345" s="60">
        <v>0</v>
      </c>
    </row>
    <row r="346" spans="1:13">
      <c r="A346" s="50" t="s">
        <v>755</v>
      </c>
      <c r="B346" s="50" t="s">
        <v>314</v>
      </c>
      <c r="C346" s="51">
        <v>7</v>
      </c>
      <c r="D346" s="52">
        <v>42852</v>
      </c>
      <c r="E346" s="52">
        <v>42859</v>
      </c>
      <c r="F346" s="50" t="s">
        <v>206</v>
      </c>
      <c r="G346" s="142">
        <v>74</v>
      </c>
      <c r="H346" s="54">
        <v>0</v>
      </c>
      <c r="I346" s="55">
        <v>0</v>
      </c>
      <c r="J346" s="56">
        <v>0</v>
      </c>
      <c r="K346" s="57"/>
      <c r="L346" s="58">
        <v>74</v>
      </c>
      <c r="M346" s="60">
        <v>0</v>
      </c>
    </row>
    <row r="347" spans="1:13">
      <c r="A347" s="50" t="s">
        <v>237</v>
      </c>
      <c r="B347" s="50" t="s">
        <v>62</v>
      </c>
      <c r="C347" s="51">
        <v>7</v>
      </c>
      <c r="D347" s="52">
        <v>42465</v>
      </c>
      <c r="E347" s="52">
        <v>42472</v>
      </c>
      <c r="F347" s="50" t="s">
        <v>238</v>
      </c>
      <c r="G347" s="142">
        <v>53</v>
      </c>
      <c r="H347" s="54">
        <v>6</v>
      </c>
      <c r="I347" s="55">
        <v>25</v>
      </c>
      <c r="J347" s="56">
        <v>2</v>
      </c>
      <c r="K347" s="57"/>
      <c r="L347" s="58">
        <v>20</v>
      </c>
      <c r="M347" s="63">
        <v>62.264150943396224</v>
      </c>
    </row>
    <row r="348" spans="1:13">
      <c r="A348" s="50" t="s">
        <v>240</v>
      </c>
      <c r="B348" s="50" t="s">
        <v>62</v>
      </c>
      <c r="C348" s="51">
        <v>7</v>
      </c>
      <c r="D348" s="52">
        <v>42493</v>
      </c>
      <c r="E348" s="52">
        <v>42500</v>
      </c>
      <c r="F348" s="50" t="s">
        <v>238</v>
      </c>
      <c r="G348" s="142">
        <v>53</v>
      </c>
      <c r="H348" s="54">
        <v>20</v>
      </c>
      <c r="I348" s="55">
        <v>18</v>
      </c>
      <c r="J348" s="56">
        <v>1</v>
      </c>
      <c r="K348" s="61">
        <v>1</v>
      </c>
      <c r="L348" s="58">
        <v>14</v>
      </c>
      <c r="M348" s="62">
        <v>73.584905660377359</v>
      </c>
    </row>
    <row r="349" spans="1:13">
      <c r="A349" s="50" t="s">
        <v>242</v>
      </c>
      <c r="B349" s="50" t="s">
        <v>62</v>
      </c>
      <c r="C349" s="51">
        <v>7</v>
      </c>
      <c r="D349" s="52">
        <v>42521</v>
      </c>
      <c r="E349" s="52">
        <v>42528</v>
      </c>
      <c r="F349" s="50" t="s">
        <v>238</v>
      </c>
      <c r="G349" s="142">
        <v>53</v>
      </c>
      <c r="H349" s="54">
        <v>2</v>
      </c>
      <c r="I349" s="55">
        <v>31</v>
      </c>
      <c r="J349" s="56">
        <v>0</v>
      </c>
      <c r="K349" s="61">
        <v>6</v>
      </c>
      <c r="L349" s="58">
        <v>20</v>
      </c>
      <c r="M349" s="63">
        <v>62.264150943396224</v>
      </c>
    </row>
    <row r="350" spans="1:13">
      <c r="A350" s="50" t="s">
        <v>246</v>
      </c>
      <c r="B350" s="50" t="s">
        <v>62</v>
      </c>
      <c r="C350" s="51">
        <v>7</v>
      </c>
      <c r="D350" s="52">
        <v>42661</v>
      </c>
      <c r="E350" s="52">
        <v>42668</v>
      </c>
      <c r="F350" s="50" t="s">
        <v>238</v>
      </c>
      <c r="G350" s="142">
        <v>53</v>
      </c>
      <c r="H350" s="54">
        <v>18</v>
      </c>
      <c r="I350" s="55">
        <v>22</v>
      </c>
      <c r="J350" s="56">
        <v>0</v>
      </c>
      <c r="K350" s="61">
        <v>1</v>
      </c>
      <c r="L350" s="58">
        <v>13</v>
      </c>
      <c r="M350" s="62">
        <v>75.471698113207552</v>
      </c>
    </row>
    <row r="351" spans="1:13">
      <c r="A351" s="50" t="s">
        <v>756</v>
      </c>
      <c r="B351" s="50" t="s">
        <v>62</v>
      </c>
      <c r="C351" s="51">
        <v>7</v>
      </c>
      <c r="D351" s="52">
        <v>42829</v>
      </c>
      <c r="E351" s="52">
        <v>42836</v>
      </c>
      <c r="F351" s="50" t="s">
        <v>238</v>
      </c>
      <c r="G351" s="142">
        <v>53</v>
      </c>
      <c r="H351" s="54">
        <v>0</v>
      </c>
      <c r="I351" s="55">
        <v>0</v>
      </c>
      <c r="J351" s="56">
        <v>0</v>
      </c>
      <c r="K351" s="57"/>
      <c r="L351" s="58">
        <v>53</v>
      </c>
      <c r="M351" s="60">
        <v>0</v>
      </c>
    </row>
    <row r="352" spans="1:13">
      <c r="A352" s="50" t="s">
        <v>239</v>
      </c>
      <c r="B352" s="50" t="s">
        <v>62</v>
      </c>
      <c r="C352" s="51">
        <v>7</v>
      </c>
      <c r="D352" s="52">
        <v>42472</v>
      </c>
      <c r="E352" s="52">
        <v>42479</v>
      </c>
      <c r="F352" s="50" t="s">
        <v>615</v>
      </c>
      <c r="G352" s="142">
        <v>53</v>
      </c>
      <c r="H352" s="54">
        <v>32</v>
      </c>
      <c r="I352" s="55">
        <v>17</v>
      </c>
      <c r="J352" s="56">
        <v>0</v>
      </c>
      <c r="K352" s="61">
        <v>4</v>
      </c>
      <c r="L352" s="58">
        <v>4</v>
      </c>
      <c r="M352" s="59">
        <v>92.452830188679229</v>
      </c>
    </row>
    <row r="353" spans="1:13">
      <c r="A353" s="50" t="s">
        <v>241</v>
      </c>
      <c r="B353" s="50" t="s">
        <v>62</v>
      </c>
      <c r="C353" s="51">
        <v>7</v>
      </c>
      <c r="D353" s="52">
        <v>42500</v>
      </c>
      <c r="E353" s="52">
        <v>42507</v>
      </c>
      <c r="F353" s="50" t="s">
        <v>615</v>
      </c>
      <c r="G353" s="142">
        <v>53</v>
      </c>
      <c r="H353" s="54">
        <v>25</v>
      </c>
      <c r="I353" s="55">
        <v>19</v>
      </c>
      <c r="J353" s="56">
        <v>0</v>
      </c>
      <c r="K353" s="61">
        <v>2</v>
      </c>
      <c r="L353" s="58">
        <v>9</v>
      </c>
      <c r="M353" s="66">
        <v>83.018867924528308</v>
      </c>
    </row>
    <row r="354" spans="1:13">
      <c r="A354" s="50" t="s">
        <v>243</v>
      </c>
      <c r="B354" s="50" t="s">
        <v>62</v>
      </c>
      <c r="C354" s="51">
        <v>7</v>
      </c>
      <c r="D354" s="52">
        <v>42584</v>
      </c>
      <c r="E354" s="52">
        <v>42591</v>
      </c>
      <c r="F354" s="50" t="s">
        <v>615</v>
      </c>
      <c r="G354" s="142">
        <v>53</v>
      </c>
      <c r="H354" s="54">
        <v>23</v>
      </c>
      <c r="I354" s="55">
        <v>17</v>
      </c>
      <c r="J354" s="56">
        <v>0</v>
      </c>
      <c r="K354" s="57"/>
      <c r="L354" s="58">
        <v>13</v>
      </c>
      <c r="M354" s="62">
        <v>75.471698113207552</v>
      </c>
    </row>
    <row r="355" spans="1:13">
      <c r="A355" s="50" t="s">
        <v>244</v>
      </c>
      <c r="B355" s="50" t="s">
        <v>62</v>
      </c>
      <c r="C355" s="51">
        <v>7</v>
      </c>
      <c r="D355" s="52">
        <v>42612</v>
      </c>
      <c r="E355" s="52">
        <v>42619</v>
      </c>
      <c r="F355" s="50" t="s">
        <v>615</v>
      </c>
      <c r="G355" s="142">
        <v>53</v>
      </c>
      <c r="H355" s="54">
        <v>16</v>
      </c>
      <c r="I355" s="55">
        <v>13</v>
      </c>
      <c r="J355" s="56">
        <v>0</v>
      </c>
      <c r="K355" s="57"/>
      <c r="L355" s="58">
        <v>24</v>
      </c>
      <c r="M355" s="63">
        <v>54.716981132075468</v>
      </c>
    </row>
    <row r="356" spans="1:13">
      <c r="A356" s="50" t="s">
        <v>245</v>
      </c>
      <c r="B356" s="50" t="s">
        <v>62</v>
      </c>
      <c r="C356" s="51">
        <v>7</v>
      </c>
      <c r="D356" s="52">
        <v>42640</v>
      </c>
      <c r="E356" s="52">
        <v>42647</v>
      </c>
      <c r="F356" s="50" t="s">
        <v>615</v>
      </c>
      <c r="G356" s="142">
        <v>53</v>
      </c>
      <c r="H356" s="54">
        <v>27</v>
      </c>
      <c r="I356" s="55">
        <v>13</v>
      </c>
      <c r="J356" s="56">
        <v>0</v>
      </c>
      <c r="K356" s="61">
        <v>8</v>
      </c>
      <c r="L356" s="58">
        <v>13</v>
      </c>
      <c r="M356" s="62">
        <v>75.471698113207552</v>
      </c>
    </row>
    <row r="357" spans="1:13">
      <c r="A357" s="50" t="s">
        <v>247</v>
      </c>
      <c r="B357" s="50" t="s">
        <v>62</v>
      </c>
      <c r="C357" s="51">
        <v>7</v>
      </c>
      <c r="D357" s="52">
        <v>42668</v>
      </c>
      <c r="E357" s="52">
        <v>42675</v>
      </c>
      <c r="F357" s="50" t="s">
        <v>615</v>
      </c>
      <c r="G357" s="142">
        <v>53</v>
      </c>
      <c r="H357" s="54">
        <v>25</v>
      </c>
      <c r="I357" s="55">
        <v>9</v>
      </c>
      <c r="J357" s="56">
        <v>1</v>
      </c>
      <c r="K357" s="61">
        <v>1</v>
      </c>
      <c r="L357" s="58">
        <v>18</v>
      </c>
      <c r="M357" s="63">
        <v>66.037735849056602</v>
      </c>
    </row>
    <row r="358" spans="1:13">
      <c r="A358" s="50" t="s">
        <v>757</v>
      </c>
      <c r="B358" s="50" t="s">
        <v>62</v>
      </c>
      <c r="C358" s="51">
        <v>7</v>
      </c>
      <c r="D358" s="52">
        <v>42836</v>
      </c>
      <c r="E358" s="52">
        <v>42843</v>
      </c>
      <c r="F358" s="50" t="s">
        <v>615</v>
      </c>
      <c r="G358" s="142">
        <v>53</v>
      </c>
      <c r="H358" s="54">
        <v>0</v>
      </c>
      <c r="I358" s="55">
        <v>0</v>
      </c>
      <c r="J358" s="56">
        <v>0</v>
      </c>
      <c r="K358" s="57"/>
      <c r="L358" s="58">
        <v>53</v>
      </c>
      <c r="M358" s="60">
        <v>0</v>
      </c>
    </row>
    <row r="359" spans="1:13">
      <c r="A359" s="50" t="s">
        <v>758</v>
      </c>
      <c r="B359" s="50" t="s">
        <v>759</v>
      </c>
      <c r="C359" s="51">
        <v>7</v>
      </c>
      <c r="D359" s="52">
        <v>42852</v>
      </c>
      <c r="E359" s="52">
        <v>42859</v>
      </c>
      <c r="F359" s="50" t="s">
        <v>250</v>
      </c>
      <c r="G359" s="142">
        <v>74</v>
      </c>
      <c r="H359" s="54">
        <v>0</v>
      </c>
      <c r="I359" s="55">
        <v>0</v>
      </c>
      <c r="J359" s="56">
        <v>0</v>
      </c>
      <c r="K359" s="57"/>
      <c r="L359" s="58">
        <v>74</v>
      </c>
      <c r="M359" s="60">
        <v>0</v>
      </c>
    </row>
    <row r="360" spans="1:13">
      <c r="A360" s="65" t="s">
        <v>248</v>
      </c>
      <c r="B360" s="50" t="s">
        <v>249</v>
      </c>
      <c r="C360" s="51">
        <v>7</v>
      </c>
      <c r="D360" s="52">
        <v>42454</v>
      </c>
      <c r="E360" s="52">
        <v>42461</v>
      </c>
      <c r="F360" s="50" t="s">
        <v>250</v>
      </c>
      <c r="G360" s="142">
        <v>74</v>
      </c>
      <c r="H360" s="54">
        <v>4</v>
      </c>
      <c r="I360" s="55">
        <v>16</v>
      </c>
      <c r="J360" s="56">
        <v>2</v>
      </c>
      <c r="K360" s="57"/>
      <c r="L360" s="58">
        <v>52</v>
      </c>
      <c r="M360" s="63">
        <v>29.72972972972973</v>
      </c>
    </row>
    <row r="361" spans="1:13">
      <c r="A361" s="65" t="s">
        <v>253</v>
      </c>
      <c r="B361" s="50" t="s">
        <v>249</v>
      </c>
      <c r="C361" s="51">
        <v>7</v>
      </c>
      <c r="D361" s="52">
        <v>42468</v>
      </c>
      <c r="E361" s="52">
        <v>42475</v>
      </c>
      <c r="F361" s="50" t="s">
        <v>250</v>
      </c>
      <c r="G361" s="142">
        <v>74</v>
      </c>
      <c r="H361" s="54">
        <v>41</v>
      </c>
      <c r="I361" s="55">
        <v>26</v>
      </c>
      <c r="J361" s="56">
        <v>1</v>
      </c>
      <c r="K361" s="57"/>
      <c r="L361" s="58">
        <v>6</v>
      </c>
      <c r="M361" s="59">
        <v>91.891891891891902</v>
      </c>
    </row>
    <row r="362" spans="1:13">
      <c r="A362" s="50" t="s">
        <v>255</v>
      </c>
      <c r="B362" s="50" t="s">
        <v>249</v>
      </c>
      <c r="C362" s="51">
        <v>7</v>
      </c>
      <c r="D362" s="52">
        <v>42482</v>
      </c>
      <c r="E362" s="52">
        <v>42489</v>
      </c>
      <c r="F362" s="50" t="s">
        <v>250</v>
      </c>
      <c r="G362" s="142">
        <v>74</v>
      </c>
      <c r="H362" s="54">
        <v>3</v>
      </c>
      <c r="I362" s="55">
        <v>9</v>
      </c>
      <c r="J362" s="56">
        <v>2</v>
      </c>
      <c r="K362" s="57"/>
      <c r="L362" s="58">
        <v>60</v>
      </c>
      <c r="M362" s="64">
        <v>18.918918918918919</v>
      </c>
    </row>
    <row r="363" spans="1:13">
      <c r="A363" s="50" t="s">
        <v>257</v>
      </c>
      <c r="B363" s="50" t="s">
        <v>249</v>
      </c>
      <c r="C363" s="51">
        <v>7</v>
      </c>
      <c r="D363" s="52">
        <v>42496</v>
      </c>
      <c r="E363" s="52">
        <v>42503</v>
      </c>
      <c r="F363" s="50" t="s">
        <v>250</v>
      </c>
      <c r="G363" s="142">
        <v>74</v>
      </c>
      <c r="H363" s="54">
        <v>15</v>
      </c>
      <c r="I363" s="55">
        <v>11</v>
      </c>
      <c r="J363" s="56">
        <v>4</v>
      </c>
      <c r="K363" s="61">
        <v>1</v>
      </c>
      <c r="L363" s="58">
        <v>44</v>
      </c>
      <c r="M363" s="63">
        <v>40.54054054054054</v>
      </c>
    </row>
    <row r="364" spans="1:13">
      <c r="A364" s="50" t="s">
        <v>259</v>
      </c>
      <c r="B364" s="50" t="s">
        <v>249</v>
      </c>
      <c r="C364" s="51">
        <v>7</v>
      </c>
      <c r="D364" s="52">
        <v>42510</v>
      </c>
      <c r="E364" s="52">
        <v>42517</v>
      </c>
      <c r="F364" s="50" t="s">
        <v>250</v>
      </c>
      <c r="G364" s="142">
        <v>74</v>
      </c>
      <c r="H364" s="54">
        <v>22</v>
      </c>
      <c r="I364" s="55">
        <v>15</v>
      </c>
      <c r="J364" s="56">
        <v>0</v>
      </c>
      <c r="K364" s="57"/>
      <c r="L364" s="58">
        <v>37</v>
      </c>
      <c r="M364" s="63">
        <v>50</v>
      </c>
    </row>
    <row r="365" spans="1:13">
      <c r="A365" s="50" t="s">
        <v>261</v>
      </c>
      <c r="B365" s="50" t="s">
        <v>249</v>
      </c>
      <c r="C365" s="51">
        <v>7</v>
      </c>
      <c r="D365" s="52">
        <v>42524</v>
      </c>
      <c r="E365" s="52">
        <v>42531</v>
      </c>
      <c r="F365" s="50" t="s">
        <v>250</v>
      </c>
      <c r="G365" s="142">
        <v>74</v>
      </c>
      <c r="H365" s="54">
        <v>16</v>
      </c>
      <c r="I365" s="55">
        <v>5</v>
      </c>
      <c r="J365" s="56">
        <v>0</v>
      </c>
      <c r="K365" s="57"/>
      <c r="L365" s="58">
        <v>53</v>
      </c>
      <c r="M365" s="63">
        <v>28.378378378378379</v>
      </c>
    </row>
    <row r="366" spans="1:13">
      <c r="A366" s="50" t="s">
        <v>509</v>
      </c>
      <c r="B366" s="50" t="s">
        <v>249</v>
      </c>
      <c r="C366" s="51">
        <v>7</v>
      </c>
      <c r="D366" s="52">
        <v>42538</v>
      </c>
      <c r="E366" s="52">
        <v>42545</v>
      </c>
      <c r="F366" s="50" t="s">
        <v>250</v>
      </c>
      <c r="G366" s="142">
        <v>74</v>
      </c>
      <c r="H366" s="54">
        <v>22</v>
      </c>
      <c r="I366" s="55">
        <v>9</v>
      </c>
      <c r="J366" s="56">
        <v>0</v>
      </c>
      <c r="K366" s="61">
        <v>1</v>
      </c>
      <c r="L366" s="58">
        <v>43</v>
      </c>
      <c r="M366" s="63">
        <v>41.891891891891895</v>
      </c>
    </row>
    <row r="367" spans="1:13">
      <c r="A367" s="50" t="s">
        <v>264</v>
      </c>
      <c r="B367" s="50" t="s">
        <v>249</v>
      </c>
      <c r="C367" s="51">
        <v>7</v>
      </c>
      <c r="D367" s="52">
        <v>42552</v>
      </c>
      <c r="E367" s="52">
        <v>42559</v>
      </c>
      <c r="F367" s="50" t="s">
        <v>250</v>
      </c>
      <c r="G367" s="142">
        <v>74</v>
      </c>
      <c r="H367" s="54">
        <v>11</v>
      </c>
      <c r="I367" s="55">
        <v>4</v>
      </c>
      <c r="J367" s="56">
        <v>0</v>
      </c>
      <c r="K367" s="57"/>
      <c r="L367" s="58">
        <v>59</v>
      </c>
      <c r="M367" s="63">
        <v>20.27027027027027</v>
      </c>
    </row>
    <row r="368" spans="1:13">
      <c r="A368" s="65" t="s">
        <v>266</v>
      </c>
      <c r="B368" s="50" t="s">
        <v>249</v>
      </c>
      <c r="C368" s="51">
        <v>7</v>
      </c>
      <c r="D368" s="52">
        <v>42566</v>
      </c>
      <c r="E368" s="52">
        <v>42573</v>
      </c>
      <c r="F368" s="50" t="s">
        <v>250</v>
      </c>
      <c r="G368" s="142">
        <v>74</v>
      </c>
      <c r="H368" s="54">
        <v>29</v>
      </c>
      <c r="I368" s="55">
        <v>23</v>
      </c>
      <c r="J368" s="56">
        <v>0</v>
      </c>
      <c r="K368" s="61">
        <v>2</v>
      </c>
      <c r="L368" s="58">
        <v>22</v>
      </c>
      <c r="M368" s="62">
        <v>70.270270270270274</v>
      </c>
    </row>
    <row r="369" spans="1:13">
      <c r="A369" s="50" t="s">
        <v>562</v>
      </c>
      <c r="B369" s="50" t="s">
        <v>249</v>
      </c>
      <c r="C369" s="51">
        <v>7</v>
      </c>
      <c r="D369" s="52">
        <v>42580</v>
      </c>
      <c r="E369" s="52">
        <v>42587</v>
      </c>
      <c r="F369" s="50" t="s">
        <v>250</v>
      </c>
      <c r="G369" s="142">
        <v>74</v>
      </c>
      <c r="H369" s="54">
        <v>5</v>
      </c>
      <c r="I369" s="55">
        <v>1</v>
      </c>
      <c r="J369" s="56">
        <v>0</v>
      </c>
      <c r="K369" s="57"/>
      <c r="L369" s="58">
        <v>68</v>
      </c>
      <c r="M369" s="60">
        <v>8.1081081081081088</v>
      </c>
    </row>
    <row r="370" spans="1:13">
      <c r="A370" s="65" t="s">
        <v>269</v>
      </c>
      <c r="B370" s="50" t="s">
        <v>249</v>
      </c>
      <c r="C370" s="51">
        <v>7</v>
      </c>
      <c r="D370" s="52">
        <v>42594</v>
      </c>
      <c r="E370" s="52">
        <v>42601</v>
      </c>
      <c r="F370" s="50" t="s">
        <v>250</v>
      </c>
      <c r="G370" s="142">
        <v>74</v>
      </c>
      <c r="H370" s="54">
        <v>20</v>
      </c>
      <c r="I370" s="55">
        <v>14</v>
      </c>
      <c r="J370" s="56">
        <v>1</v>
      </c>
      <c r="K370" s="57"/>
      <c r="L370" s="58">
        <v>39</v>
      </c>
      <c r="M370" s="63">
        <v>47.297297297297298</v>
      </c>
    </row>
    <row r="371" spans="1:13">
      <c r="A371" s="50" t="s">
        <v>271</v>
      </c>
      <c r="B371" s="50" t="s">
        <v>249</v>
      </c>
      <c r="C371" s="51">
        <v>7</v>
      </c>
      <c r="D371" s="52">
        <v>42608</v>
      </c>
      <c r="E371" s="52">
        <v>42615</v>
      </c>
      <c r="F371" s="50" t="s">
        <v>250</v>
      </c>
      <c r="G371" s="142">
        <v>74</v>
      </c>
      <c r="H371" s="54">
        <v>4</v>
      </c>
      <c r="I371" s="55">
        <v>1</v>
      </c>
      <c r="J371" s="56">
        <v>1</v>
      </c>
      <c r="K371" s="57"/>
      <c r="L371" s="58">
        <v>68</v>
      </c>
      <c r="M371" s="60">
        <v>8.1081081081081088</v>
      </c>
    </row>
    <row r="372" spans="1:13">
      <c r="A372" s="50" t="s">
        <v>273</v>
      </c>
      <c r="B372" s="50" t="s">
        <v>249</v>
      </c>
      <c r="C372" s="51">
        <v>7</v>
      </c>
      <c r="D372" s="52">
        <v>42622</v>
      </c>
      <c r="E372" s="52">
        <v>42629</v>
      </c>
      <c r="F372" s="50" t="s">
        <v>250</v>
      </c>
      <c r="G372" s="142">
        <v>74</v>
      </c>
      <c r="H372" s="54">
        <v>24</v>
      </c>
      <c r="I372" s="55">
        <v>30</v>
      </c>
      <c r="J372" s="56">
        <v>2</v>
      </c>
      <c r="K372" s="57"/>
      <c r="L372" s="58">
        <v>18</v>
      </c>
      <c r="M372" s="62">
        <v>75.675675675675677</v>
      </c>
    </row>
    <row r="373" spans="1:13">
      <c r="A373" s="49" t="s">
        <v>275</v>
      </c>
      <c r="B373" s="50" t="s">
        <v>249</v>
      </c>
      <c r="C373" s="51">
        <v>7</v>
      </c>
      <c r="D373" s="52">
        <v>42636</v>
      </c>
      <c r="E373" s="52">
        <v>42643</v>
      </c>
      <c r="F373" s="50" t="s">
        <v>250</v>
      </c>
      <c r="G373" s="142">
        <v>74</v>
      </c>
      <c r="H373" s="54">
        <v>74</v>
      </c>
      <c r="I373" s="55">
        <v>0</v>
      </c>
      <c r="J373" s="56">
        <v>0</v>
      </c>
      <c r="K373" s="57"/>
      <c r="L373" s="58">
        <v>0</v>
      </c>
      <c r="M373" s="59">
        <v>100</v>
      </c>
    </row>
    <row r="374" spans="1:13">
      <c r="A374" s="50" t="s">
        <v>277</v>
      </c>
      <c r="B374" s="50" t="s">
        <v>249</v>
      </c>
      <c r="C374" s="51">
        <v>7</v>
      </c>
      <c r="D374" s="52">
        <v>42650</v>
      </c>
      <c r="E374" s="52">
        <v>42657</v>
      </c>
      <c r="F374" s="50" t="s">
        <v>250</v>
      </c>
      <c r="G374" s="142">
        <v>74</v>
      </c>
      <c r="H374" s="54">
        <v>41</v>
      </c>
      <c r="I374" s="55">
        <v>12</v>
      </c>
      <c r="J374" s="56">
        <v>0</v>
      </c>
      <c r="K374" s="61">
        <v>1</v>
      </c>
      <c r="L374" s="58">
        <v>21</v>
      </c>
      <c r="M374" s="62">
        <v>71.621621621621628</v>
      </c>
    </row>
    <row r="375" spans="1:13">
      <c r="A375" s="50" t="s">
        <v>279</v>
      </c>
      <c r="B375" s="50" t="s">
        <v>249</v>
      </c>
      <c r="C375" s="51">
        <v>7</v>
      </c>
      <c r="D375" s="52">
        <v>42664</v>
      </c>
      <c r="E375" s="52">
        <v>42671</v>
      </c>
      <c r="F375" s="50" t="s">
        <v>250</v>
      </c>
      <c r="G375" s="142">
        <v>74</v>
      </c>
      <c r="H375" s="54">
        <v>74</v>
      </c>
      <c r="I375" s="55">
        <v>0</v>
      </c>
      <c r="J375" s="56">
        <v>0</v>
      </c>
      <c r="K375" s="57"/>
      <c r="L375" s="58">
        <v>0</v>
      </c>
      <c r="M375" s="59">
        <v>100</v>
      </c>
    </row>
    <row r="376" spans="1:13">
      <c r="A376" s="50" t="s">
        <v>281</v>
      </c>
      <c r="B376" s="50" t="s">
        <v>249</v>
      </c>
      <c r="C376" s="51">
        <v>7</v>
      </c>
      <c r="D376" s="52">
        <v>42678</v>
      </c>
      <c r="E376" s="52">
        <v>42685</v>
      </c>
      <c r="F376" s="50" t="s">
        <v>250</v>
      </c>
      <c r="G376" s="142">
        <v>74</v>
      </c>
      <c r="H376" s="54">
        <v>7</v>
      </c>
      <c r="I376" s="55">
        <v>2</v>
      </c>
      <c r="J376" s="56">
        <v>0</v>
      </c>
      <c r="K376" s="57"/>
      <c r="L376" s="58">
        <v>65</v>
      </c>
      <c r="M376" s="64">
        <v>12.16216216216216</v>
      </c>
    </row>
    <row r="377" spans="1:13">
      <c r="A377" s="65" t="s">
        <v>283</v>
      </c>
      <c r="B377" s="50" t="s">
        <v>249</v>
      </c>
      <c r="C377" s="51">
        <v>7</v>
      </c>
      <c r="D377" s="52">
        <v>42692</v>
      </c>
      <c r="E377" s="52">
        <v>42699</v>
      </c>
      <c r="F377" s="50" t="s">
        <v>250</v>
      </c>
      <c r="G377" s="142">
        <v>74</v>
      </c>
      <c r="H377" s="54">
        <v>20</v>
      </c>
      <c r="I377" s="55">
        <v>2</v>
      </c>
      <c r="J377" s="56">
        <v>0</v>
      </c>
      <c r="K377" s="57"/>
      <c r="L377" s="58">
        <v>52</v>
      </c>
      <c r="M377" s="63">
        <v>29.72972972972973</v>
      </c>
    </row>
    <row r="378" spans="1:13">
      <c r="A378" s="50" t="s">
        <v>760</v>
      </c>
      <c r="B378" s="50" t="s">
        <v>759</v>
      </c>
      <c r="C378" s="51">
        <v>7</v>
      </c>
      <c r="D378" s="52">
        <v>42817</v>
      </c>
      <c r="E378" s="52">
        <v>42824</v>
      </c>
      <c r="F378" s="50" t="s">
        <v>252</v>
      </c>
      <c r="G378" s="142">
        <v>74</v>
      </c>
      <c r="H378" s="54">
        <v>0</v>
      </c>
      <c r="I378" s="55">
        <v>0</v>
      </c>
      <c r="J378" s="56">
        <v>0</v>
      </c>
      <c r="K378" s="57"/>
      <c r="L378" s="58">
        <v>74</v>
      </c>
      <c r="M378" s="60">
        <v>0</v>
      </c>
    </row>
    <row r="379" spans="1:13">
      <c r="A379" s="50" t="s">
        <v>761</v>
      </c>
      <c r="B379" s="50" t="s">
        <v>759</v>
      </c>
      <c r="C379" s="51">
        <v>7</v>
      </c>
      <c r="D379" s="52">
        <v>42831</v>
      </c>
      <c r="E379" s="52">
        <v>42838</v>
      </c>
      <c r="F379" s="50" t="s">
        <v>252</v>
      </c>
      <c r="G379" s="142">
        <v>74</v>
      </c>
      <c r="H379" s="54">
        <v>0</v>
      </c>
      <c r="I379" s="55">
        <v>0</v>
      </c>
      <c r="J379" s="56">
        <v>0</v>
      </c>
      <c r="K379" s="57"/>
      <c r="L379" s="58">
        <v>74</v>
      </c>
      <c r="M379" s="60">
        <v>0</v>
      </c>
    </row>
    <row r="380" spans="1:13">
      <c r="A380" s="50" t="s">
        <v>762</v>
      </c>
      <c r="B380" s="50" t="s">
        <v>759</v>
      </c>
      <c r="C380" s="51">
        <v>7</v>
      </c>
      <c r="D380" s="52">
        <v>42845</v>
      </c>
      <c r="E380" s="52">
        <v>42852</v>
      </c>
      <c r="F380" s="50" t="s">
        <v>252</v>
      </c>
      <c r="G380" s="142">
        <v>74</v>
      </c>
      <c r="H380" s="54">
        <v>0</v>
      </c>
      <c r="I380" s="55">
        <v>0</v>
      </c>
      <c r="J380" s="56">
        <v>0</v>
      </c>
      <c r="K380" s="57"/>
      <c r="L380" s="58">
        <v>74</v>
      </c>
      <c r="M380" s="60">
        <v>0</v>
      </c>
    </row>
    <row r="381" spans="1:13">
      <c r="A381" s="50" t="s">
        <v>251</v>
      </c>
      <c r="B381" s="50" t="s">
        <v>249</v>
      </c>
      <c r="C381" s="51">
        <v>7</v>
      </c>
      <c r="D381" s="52">
        <v>42461</v>
      </c>
      <c r="E381" s="52">
        <v>42468</v>
      </c>
      <c r="F381" s="50" t="s">
        <v>252</v>
      </c>
      <c r="G381" s="142">
        <v>74</v>
      </c>
      <c r="H381" s="54">
        <v>24</v>
      </c>
      <c r="I381" s="55">
        <v>10</v>
      </c>
      <c r="J381" s="56">
        <v>1</v>
      </c>
      <c r="K381" s="57"/>
      <c r="L381" s="58">
        <v>39</v>
      </c>
      <c r="M381" s="63">
        <v>47.297297297297298</v>
      </c>
    </row>
    <row r="382" spans="1:13">
      <c r="A382" s="50" t="s">
        <v>254</v>
      </c>
      <c r="B382" s="50" t="s">
        <v>249</v>
      </c>
      <c r="C382" s="51">
        <v>7</v>
      </c>
      <c r="D382" s="52">
        <v>42475</v>
      </c>
      <c r="E382" s="52">
        <v>42482</v>
      </c>
      <c r="F382" s="50" t="s">
        <v>252</v>
      </c>
      <c r="G382" s="142">
        <v>74</v>
      </c>
      <c r="H382" s="54">
        <v>20</v>
      </c>
      <c r="I382" s="55">
        <v>14</v>
      </c>
      <c r="J382" s="56">
        <v>2</v>
      </c>
      <c r="K382" s="57"/>
      <c r="L382" s="58">
        <v>38</v>
      </c>
      <c r="M382" s="63">
        <v>48.648648648648638</v>
      </c>
    </row>
    <row r="383" spans="1:13">
      <c r="A383" s="50" t="s">
        <v>256</v>
      </c>
      <c r="B383" s="50" t="s">
        <v>249</v>
      </c>
      <c r="C383" s="51">
        <v>7</v>
      </c>
      <c r="D383" s="52">
        <v>42489</v>
      </c>
      <c r="E383" s="52">
        <v>42496</v>
      </c>
      <c r="F383" s="50" t="s">
        <v>252</v>
      </c>
      <c r="G383" s="142">
        <v>74</v>
      </c>
      <c r="H383" s="54">
        <v>16</v>
      </c>
      <c r="I383" s="55">
        <v>8</v>
      </c>
      <c r="J383" s="56">
        <v>2</v>
      </c>
      <c r="K383" s="61">
        <v>1</v>
      </c>
      <c r="L383" s="58">
        <v>48</v>
      </c>
      <c r="M383" s="63">
        <v>35.135135135135137</v>
      </c>
    </row>
    <row r="384" spans="1:13">
      <c r="A384" s="50" t="s">
        <v>258</v>
      </c>
      <c r="B384" s="50" t="s">
        <v>249</v>
      </c>
      <c r="C384" s="51">
        <v>7</v>
      </c>
      <c r="D384" s="52">
        <v>42503</v>
      </c>
      <c r="E384" s="52">
        <v>42510</v>
      </c>
      <c r="F384" s="50" t="s">
        <v>252</v>
      </c>
      <c r="G384" s="142">
        <v>74</v>
      </c>
      <c r="H384" s="54">
        <v>18</v>
      </c>
      <c r="I384" s="55">
        <v>26</v>
      </c>
      <c r="J384" s="56">
        <v>0</v>
      </c>
      <c r="K384" s="61">
        <v>2</v>
      </c>
      <c r="L384" s="58">
        <v>30</v>
      </c>
      <c r="M384" s="63">
        <v>59.45945945945946</v>
      </c>
    </row>
    <row r="385" spans="1:13">
      <c r="A385" s="50" t="s">
        <v>260</v>
      </c>
      <c r="B385" s="50" t="s">
        <v>249</v>
      </c>
      <c r="C385" s="51">
        <v>7</v>
      </c>
      <c r="D385" s="52">
        <v>42517</v>
      </c>
      <c r="E385" s="52">
        <v>42524</v>
      </c>
      <c r="F385" s="50" t="s">
        <v>252</v>
      </c>
      <c r="G385" s="142">
        <v>74</v>
      </c>
      <c r="H385" s="54">
        <v>18</v>
      </c>
      <c r="I385" s="55">
        <v>22</v>
      </c>
      <c r="J385" s="56">
        <v>1</v>
      </c>
      <c r="K385" s="57"/>
      <c r="L385" s="58">
        <v>33</v>
      </c>
      <c r="M385" s="63">
        <v>55.405405405405411</v>
      </c>
    </row>
    <row r="386" spans="1:13">
      <c r="A386" s="50" t="s">
        <v>262</v>
      </c>
      <c r="B386" s="50" t="s">
        <v>249</v>
      </c>
      <c r="C386" s="51">
        <v>7</v>
      </c>
      <c r="D386" s="52">
        <v>42531</v>
      </c>
      <c r="E386" s="52">
        <v>42538</v>
      </c>
      <c r="F386" s="50" t="s">
        <v>252</v>
      </c>
      <c r="G386" s="142">
        <v>74</v>
      </c>
      <c r="H386" s="54">
        <v>7</v>
      </c>
      <c r="I386" s="55">
        <v>5</v>
      </c>
      <c r="J386" s="56">
        <v>0</v>
      </c>
      <c r="K386" s="57"/>
      <c r="L386" s="58">
        <v>62</v>
      </c>
      <c r="M386" s="64">
        <v>16.216216216216218</v>
      </c>
    </row>
    <row r="387" spans="1:13">
      <c r="A387" s="50" t="s">
        <v>263</v>
      </c>
      <c r="B387" s="50" t="s">
        <v>249</v>
      </c>
      <c r="C387" s="51">
        <v>7</v>
      </c>
      <c r="D387" s="52">
        <v>42545</v>
      </c>
      <c r="E387" s="52">
        <v>42552</v>
      </c>
      <c r="F387" s="50" t="s">
        <v>252</v>
      </c>
      <c r="G387" s="142">
        <v>74</v>
      </c>
      <c r="H387" s="54">
        <v>1</v>
      </c>
      <c r="I387" s="55">
        <v>11</v>
      </c>
      <c r="J387" s="56">
        <v>5</v>
      </c>
      <c r="K387" s="57"/>
      <c r="L387" s="58">
        <v>57</v>
      </c>
      <c r="M387" s="63">
        <v>22.972972972972975</v>
      </c>
    </row>
    <row r="388" spans="1:13">
      <c r="A388" s="50" t="s">
        <v>265</v>
      </c>
      <c r="B388" s="50" t="s">
        <v>249</v>
      </c>
      <c r="C388" s="51">
        <v>7</v>
      </c>
      <c r="D388" s="52">
        <v>42559</v>
      </c>
      <c r="E388" s="52">
        <v>42566</v>
      </c>
      <c r="F388" s="50" t="s">
        <v>252</v>
      </c>
      <c r="G388" s="142">
        <v>74</v>
      </c>
      <c r="H388" s="54">
        <v>0</v>
      </c>
      <c r="I388" s="55">
        <v>10</v>
      </c>
      <c r="J388" s="56">
        <v>1</v>
      </c>
      <c r="K388" s="57"/>
      <c r="L388" s="58">
        <v>63</v>
      </c>
      <c r="M388" s="64">
        <v>14.864864864864865</v>
      </c>
    </row>
    <row r="389" spans="1:13">
      <c r="A389" s="50" t="s">
        <v>267</v>
      </c>
      <c r="B389" s="50" t="s">
        <v>249</v>
      </c>
      <c r="C389" s="51">
        <v>7</v>
      </c>
      <c r="D389" s="52">
        <v>42573</v>
      </c>
      <c r="E389" s="52">
        <v>42580</v>
      </c>
      <c r="F389" s="50" t="s">
        <v>252</v>
      </c>
      <c r="G389" s="142">
        <v>74</v>
      </c>
      <c r="H389" s="54">
        <v>11</v>
      </c>
      <c r="I389" s="55">
        <v>7</v>
      </c>
      <c r="J389" s="56">
        <v>1</v>
      </c>
      <c r="K389" s="57"/>
      <c r="L389" s="58">
        <v>55</v>
      </c>
      <c r="M389" s="63">
        <v>25.675675675675681</v>
      </c>
    </row>
    <row r="390" spans="1:13">
      <c r="A390" s="50" t="s">
        <v>268</v>
      </c>
      <c r="B390" s="50" t="s">
        <v>249</v>
      </c>
      <c r="C390" s="51">
        <v>7</v>
      </c>
      <c r="D390" s="52">
        <v>42587</v>
      </c>
      <c r="E390" s="52">
        <v>42594</v>
      </c>
      <c r="F390" s="50" t="s">
        <v>252</v>
      </c>
      <c r="G390" s="142">
        <v>74</v>
      </c>
      <c r="H390" s="54">
        <v>6</v>
      </c>
      <c r="I390" s="55">
        <v>4</v>
      </c>
      <c r="J390" s="56">
        <v>0</v>
      </c>
      <c r="K390" s="57"/>
      <c r="L390" s="58">
        <v>64</v>
      </c>
      <c r="M390" s="64">
        <v>13.513513513513514</v>
      </c>
    </row>
    <row r="391" spans="1:13">
      <c r="A391" s="50" t="s">
        <v>270</v>
      </c>
      <c r="B391" s="50" t="s">
        <v>249</v>
      </c>
      <c r="C391" s="51">
        <v>7</v>
      </c>
      <c r="D391" s="52">
        <v>42601</v>
      </c>
      <c r="E391" s="52">
        <v>42608</v>
      </c>
      <c r="F391" s="50" t="s">
        <v>252</v>
      </c>
      <c r="G391" s="142">
        <v>74</v>
      </c>
      <c r="H391" s="54">
        <v>1</v>
      </c>
      <c r="I391" s="55">
        <v>7</v>
      </c>
      <c r="J391" s="56">
        <v>0</v>
      </c>
      <c r="K391" s="57"/>
      <c r="L391" s="58">
        <v>66</v>
      </c>
      <c r="M391" s="64">
        <v>10.810810810810811</v>
      </c>
    </row>
    <row r="392" spans="1:13">
      <c r="A392" s="50" t="s">
        <v>272</v>
      </c>
      <c r="B392" s="50" t="s">
        <v>249</v>
      </c>
      <c r="C392" s="51">
        <v>7</v>
      </c>
      <c r="D392" s="52">
        <v>42615</v>
      </c>
      <c r="E392" s="52">
        <v>42622</v>
      </c>
      <c r="F392" s="50" t="s">
        <v>252</v>
      </c>
      <c r="G392" s="142">
        <v>74</v>
      </c>
      <c r="H392" s="54">
        <v>6</v>
      </c>
      <c r="I392" s="55">
        <v>19</v>
      </c>
      <c r="J392" s="56">
        <v>1</v>
      </c>
      <c r="K392" s="57"/>
      <c r="L392" s="58">
        <v>48</v>
      </c>
      <c r="M392" s="63">
        <v>35.135135135135137</v>
      </c>
    </row>
    <row r="393" spans="1:13">
      <c r="A393" s="49" t="s">
        <v>274</v>
      </c>
      <c r="B393" s="50" t="s">
        <v>249</v>
      </c>
      <c r="C393" s="51">
        <v>7</v>
      </c>
      <c r="D393" s="52">
        <v>42629</v>
      </c>
      <c r="E393" s="52">
        <v>42636</v>
      </c>
      <c r="F393" s="50" t="s">
        <v>252</v>
      </c>
      <c r="G393" s="142">
        <v>74</v>
      </c>
      <c r="H393" s="54">
        <v>74</v>
      </c>
      <c r="I393" s="55">
        <v>0</v>
      </c>
      <c r="J393" s="56">
        <v>0</v>
      </c>
      <c r="K393" s="57"/>
      <c r="L393" s="58">
        <v>0</v>
      </c>
      <c r="M393" s="59">
        <v>100</v>
      </c>
    </row>
    <row r="394" spans="1:13">
      <c r="A394" s="50" t="s">
        <v>276</v>
      </c>
      <c r="B394" s="50" t="s">
        <v>249</v>
      </c>
      <c r="C394" s="51">
        <v>7</v>
      </c>
      <c r="D394" s="52">
        <v>42643</v>
      </c>
      <c r="E394" s="52">
        <v>42650</v>
      </c>
      <c r="F394" s="50" t="s">
        <v>252</v>
      </c>
      <c r="G394" s="142">
        <v>74</v>
      </c>
      <c r="H394" s="54">
        <v>22</v>
      </c>
      <c r="I394" s="55">
        <v>31</v>
      </c>
      <c r="J394" s="56">
        <v>2</v>
      </c>
      <c r="K394" s="61">
        <v>3</v>
      </c>
      <c r="L394" s="58">
        <v>19</v>
      </c>
      <c r="M394" s="62">
        <v>74.324324324324323</v>
      </c>
    </row>
    <row r="395" spans="1:13">
      <c r="A395" s="49" t="s">
        <v>278</v>
      </c>
      <c r="B395" s="50" t="s">
        <v>249</v>
      </c>
      <c r="C395" s="51">
        <v>7</v>
      </c>
      <c r="D395" s="52">
        <v>42657</v>
      </c>
      <c r="E395" s="52">
        <v>42664</v>
      </c>
      <c r="F395" s="50" t="s">
        <v>252</v>
      </c>
      <c r="G395" s="142">
        <v>74</v>
      </c>
      <c r="H395" s="54">
        <v>74</v>
      </c>
      <c r="I395" s="55">
        <v>0</v>
      </c>
      <c r="J395" s="56">
        <v>0</v>
      </c>
      <c r="K395" s="57"/>
      <c r="L395" s="58">
        <v>0</v>
      </c>
      <c r="M395" s="59">
        <v>100</v>
      </c>
    </row>
    <row r="396" spans="1:13">
      <c r="A396" s="50" t="s">
        <v>280</v>
      </c>
      <c r="B396" s="50" t="s">
        <v>249</v>
      </c>
      <c r="C396" s="51">
        <v>7</v>
      </c>
      <c r="D396" s="52">
        <v>42671</v>
      </c>
      <c r="E396" s="52">
        <v>42678</v>
      </c>
      <c r="F396" s="50" t="s">
        <v>252</v>
      </c>
      <c r="G396" s="142">
        <v>74</v>
      </c>
      <c r="H396" s="54">
        <v>43</v>
      </c>
      <c r="I396" s="55">
        <v>5</v>
      </c>
      <c r="J396" s="56">
        <v>1</v>
      </c>
      <c r="K396" s="61">
        <v>1</v>
      </c>
      <c r="L396" s="58">
        <v>25</v>
      </c>
      <c r="M396" s="63">
        <v>66.21621621621621</v>
      </c>
    </row>
    <row r="397" spans="1:13">
      <c r="A397" s="50" t="s">
        <v>282</v>
      </c>
      <c r="B397" s="50" t="s">
        <v>249</v>
      </c>
      <c r="C397" s="51">
        <v>7</v>
      </c>
      <c r="D397" s="52">
        <v>42685</v>
      </c>
      <c r="E397" s="52">
        <v>42692</v>
      </c>
      <c r="F397" s="50" t="s">
        <v>252</v>
      </c>
      <c r="G397" s="142">
        <v>74</v>
      </c>
      <c r="H397" s="54">
        <v>0</v>
      </c>
      <c r="I397" s="55">
        <v>2</v>
      </c>
      <c r="J397" s="56">
        <v>0</v>
      </c>
      <c r="K397" s="57"/>
      <c r="L397" s="58">
        <v>72</v>
      </c>
      <c r="M397" s="60">
        <v>2.7027027027027026</v>
      </c>
    </row>
    <row r="398" spans="1:13">
      <c r="A398" s="50" t="s">
        <v>494</v>
      </c>
      <c r="B398" s="50" t="s">
        <v>492</v>
      </c>
      <c r="C398" s="51">
        <v>4</v>
      </c>
      <c r="D398" s="52">
        <v>42471</v>
      </c>
      <c r="E398" s="52">
        <v>42475</v>
      </c>
      <c r="F398" s="50" t="s">
        <v>710</v>
      </c>
      <c r="G398" s="142">
        <v>14</v>
      </c>
      <c r="H398" s="54">
        <v>0</v>
      </c>
      <c r="I398" s="55">
        <v>8</v>
      </c>
      <c r="J398" s="56">
        <v>0</v>
      </c>
      <c r="K398" s="57"/>
      <c r="L398" s="58">
        <v>6</v>
      </c>
      <c r="M398" s="63">
        <v>57.142857142857146</v>
      </c>
    </row>
    <row r="399" spans="1:13">
      <c r="A399" s="50" t="s">
        <v>495</v>
      </c>
      <c r="B399" s="50" t="s">
        <v>492</v>
      </c>
      <c r="C399" s="51">
        <v>4</v>
      </c>
      <c r="D399" s="52">
        <v>42499</v>
      </c>
      <c r="E399" s="52">
        <v>42503</v>
      </c>
      <c r="F399" s="50" t="s">
        <v>710</v>
      </c>
      <c r="G399" s="142">
        <v>14</v>
      </c>
      <c r="H399" s="54">
        <v>0</v>
      </c>
      <c r="I399" s="55">
        <v>5</v>
      </c>
      <c r="J399" s="56">
        <v>0</v>
      </c>
      <c r="K399" s="57"/>
      <c r="L399" s="58">
        <v>9</v>
      </c>
      <c r="M399" s="63">
        <v>35.714285714285715</v>
      </c>
    </row>
    <row r="400" spans="1:13">
      <c r="A400" s="50" t="s">
        <v>496</v>
      </c>
      <c r="B400" s="50" t="s">
        <v>492</v>
      </c>
      <c r="C400" s="51">
        <v>4</v>
      </c>
      <c r="D400" s="52">
        <v>42513</v>
      </c>
      <c r="E400" s="52">
        <v>42517</v>
      </c>
      <c r="F400" s="50" t="s">
        <v>710</v>
      </c>
      <c r="G400" s="142">
        <v>14</v>
      </c>
      <c r="H400" s="54">
        <v>0</v>
      </c>
      <c r="I400" s="55">
        <v>3</v>
      </c>
      <c r="J400" s="56">
        <v>1</v>
      </c>
      <c r="K400" s="57"/>
      <c r="L400" s="58">
        <v>10</v>
      </c>
      <c r="M400" s="63">
        <v>28.571428571428573</v>
      </c>
    </row>
    <row r="401" spans="1:13">
      <c r="A401" s="50" t="s">
        <v>498</v>
      </c>
      <c r="B401" s="50" t="s">
        <v>492</v>
      </c>
      <c r="C401" s="51">
        <v>4</v>
      </c>
      <c r="D401" s="52">
        <v>42562</v>
      </c>
      <c r="E401" s="52">
        <v>42566</v>
      </c>
      <c r="F401" s="50" t="s">
        <v>710</v>
      </c>
      <c r="G401" s="142">
        <v>14</v>
      </c>
      <c r="H401" s="54">
        <v>0</v>
      </c>
      <c r="I401" s="55">
        <v>1</v>
      </c>
      <c r="J401" s="56">
        <v>0</v>
      </c>
      <c r="K401" s="57"/>
      <c r="L401" s="58">
        <v>13</v>
      </c>
      <c r="M401" s="60">
        <v>7.1428571428571432</v>
      </c>
    </row>
    <row r="402" spans="1:13">
      <c r="A402" s="50" t="s">
        <v>499</v>
      </c>
      <c r="B402" s="50" t="s">
        <v>492</v>
      </c>
      <c r="C402" s="51">
        <v>4</v>
      </c>
      <c r="D402" s="52">
        <v>42590</v>
      </c>
      <c r="E402" s="52">
        <v>42594</v>
      </c>
      <c r="F402" s="50" t="s">
        <v>710</v>
      </c>
      <c r="G402" s="142">
        <v>14</v>
      </c>
      <c r="H402" s="54">
        <v>2</v>
      </c>
      <c r="I402" s="55">
        <v>5</v>
      </c>
      <c r="J402" s="56">
        <v>0</v>
      </c>
      <c r="K402" s="57"/>
      <c r="L402" s="58">
        <v>7</v>
      </c>
      <c r="M402" s="63">
        <v>50</v>
      </c>
    </row>
    <row r="403" spans="1:13">
      <c r="A403" s="50" t="s">
        <v>500</v>
      </c>
      <c r="B403" s="50" t="s">
        <v>492</v>
      </c>
      <c r="C403" s="51">
        <v>4</v>
      </c>
      <c r="D403" s="52">
        <v>42604</v>
      </c>
      <c r="E403" s="52">
        <v>42608</v>
      </c>
      <c r="F403" s="50" t="s">
        <v>710</v>
      </c>
      <c r="G403" s="142">
        <v>14</v>
      </c>
      <c r="H403" s="54">
        <v>0</v>
      </c>
      <c r="I403" s="55">
        <v>6</v>
      </c>
      <c r="J403" s="56">
        <v>0</v>
      </c>
      <c r="K403" s="57"/>
      <c r="L403" s="58">
        <v>8</v>
      </c>
      <c r="M403" s="63">
        <v>42.857142857142854</v>
      </c>
    </row>
    <row r="404" spans="1:13">
      <c r="A404" s="50" t="s">
        <v>501</v>
      </c>
      <c r="B404" s="50" t="s">
        <v>492</v>
      </c>
      <c r="C404" s="51">
        <v>4</v>
      </c>
      <c r="D404" s="52">
        <v>42632</v>
      </c>
      <c r="E404" s="52">
        <v>42636</v>
      </c>
      <c r="F404" s="50" t="s">
        <v>710</v>
      </c>
      <c r="G404" s="142">
        <v>14</v>
      </c>
      <c r="H404" s="54">
        <v>0</v>
      </c>
      <c r="I404" s="55">
        <v>5</v>
      </c>
      <c r="J404" s="56">
        <v>0</v>
      </c>
      <c r="K404" s="57"/>
      <c r="L404" s="58">
        <v>9</v>
      </c>
      <c r="M404" s="63">
        <v>35.714285714285715</v>
      </c>
    </row>
    <row r="405" spans="1:13">
      <c r="A405" s="50" t="s">
        <v>502</v>
      </c>
      <c r="B405" s="50" t="s">
        <v>492</v>
      </c>
      <c r="C405" s="51">
        <v>4</v>
      </c>
      <c r="D405" s="52">
        <v>42646</v>
      </c>
      <c r="E405" s="52">
        <v>42650</v>
      </c>
      <c r="F405" s="50" t="s">
        <v>710</v>
      </c>
      <c r="G405" s="142">
        <v>14</v>
      </c>
      <c r="H405" s="54">
        <v>0</v>
      </c>
      <c r="I405" s="55">
        <v>3</v>
      </c>
      <c r="J405" s="56">
        <v>0</v>
      </c>
      <c r="K405" s="57"/>
      <c r="L405" s="58">
        <v>11</v>
      </c>
      <c r="M405" s="63">
        <v>21.428571428571427</v>
      </c>
    </row>
    <row r="406" spans="1:13">
      <c r="A406" s="50" t="s">
        <v>503</v>
      </c>
      <c r="B406" s="50" t="s">
        <v>492</v>
      </c>
      <c r="C406" s="51">
        <v>4</v>
      </c>
      <c r="D406" s="52">
        <v>42660</v>
      </c>
      <c r="E406" s="52">
        <v>42664</v>
      </c>
      <c r="F406" s="50" t="s">
        <v>710</v>
      </c>
      <c r="G406" s="142">
        <v>14</v>
      </c>
      <c r="H406" s="54">
        <v>0</v>
      </c>
      <c r="I406" s="55">
        <v>6</v>
      </c>
      <c r="J406" s="56">
        <v>0</v>
      </c>
      <c r="K406" s="57"/>
      <c r="L406" s="58">
        <v>8</v>
      </c>
      <c r="M406" s="63">
        <v>42.857142857142854</v>
      </c>
    </row>
    <row r="407" spans="1:13">
      <c r="A407" s="50" t="s">
        <v>729</v>
      </c>
      <c r="B407" s="50" t="s">
        <v>492</v>
      </c>
      <c r="C407" s="51">
        <v>4</v>
      </c>
      <c r="D407" s="52">
        <v>42807</v>
      </c>
      <c r="E407" s="52">
        <v>42811</v>
      </c>
      <c r="F407" s="50" t="s">
        <v>710</v>
      </c>
      <c r="G407" s="142">
        <v>14</v>
      </c>
      <c r="H407" s="54">
        <v>0</v>
      </c>
      <c r="I407" s="55">
        <v>0</v>
      </c>
      <c r="J407" s="56">
        <v>0</v>
      </c>
      <c r="K407" s="57"/>
      <c r="L407" s="58">
        <v>14</v>
      </c>
      <c r="M407" s="60">
        <v>0</v>
      </c>
    </row>
    <row r="408" spans="1:13">
      <c r="A408" s="50" t="s">
        <v>731</v>
      </c>
      <c r="B408" s="50" t="s">
        <v>492</v>
      </c>
      <c r="C408" s="51">
        <v>4</v>
      </c>
      <c r="D408" s="52">
        <v>42849</v>
      </c>
      <c r="E408" s="52">
        <v>42853</v>
      </c>
      <c r="F408" s="50" t="s">
        <v>710</v>
      </c>
      <c r="G408" s="142">
        <v>14</v>
      </c>
      <c r="H408" s="54">
        <v>0</v>
      </c>
      <c r="I408" s="55">
        <v>0</v>
      </c>
      <c r="J408" s="56">
        <v>0</v>
      </c>
      <c r="K408" s="57"/>
      <c r="L408" s="58">
        <v>14</v>
      </c>
      <c r="M408" s="60">
        <v>0</v>
      </c>
    </row>
    <row r="409" spans="1:13">
      <c r="A409" s="65" t="s">
        <v>388</v>
      </c>
      <c r="B409" s="50" t="s">
        <v>160</v>
      </c>
      <c r="C409" s="51">
        <v>7</v>
      </c>
      <c r="D409" s="52">
        <v>42476</v>
      </c>
      <c r="E409" s="52">
        <v>42483</v>
      </c>
      <c r="F409" s="50" t="s">
        <v>201</v>
      </c>
      <c r="G409" s="142">
        <v>81</v>
      </c>
      <c r="H409" s="54">
        <v>26</v>
      </c>
      <c r="I409" s="55">
        <v>34</v>
      </c>
      <c r="J409" s="56">
        <v>0</v>
      </c>
      <c r="K409" s="61">
        <v>1</v>
      </c>
      <c r="L409" s="58">
        <v>21</v>
      </c>
      <c r="M409" s="62">
        <v>74.074074074074076</v>
      </c>
    </row>
    <row r="410" spans="1:13">
      <c r="A410" s="50" t="s">
        <v>387</v>
      </c>
      <c r="B410" s="50" t="s">
        <v>10</v>
      </c>
      <c r="C410" s="51">
        <v>7</v>
      </c>
      <c r="D410" s="52">
        <v>42474</v>
      </c>
      <c r="E410" s="52">
        <v>42481</v>
      </c>
      <c r="F410" s="50" t="s">
        <v>201</v>
      </c>
      <c r="G410" s="142">
        <v>74</v>
      </c>
      <c r="H410" s="54">
        <v>24</v>
      </c>
      <c r="I410" s="55">
        <v>12</v>
      </c>
      <c r="J410" s="56">
        <v>1</v>
      </c>
      <c r="K410" s="57"/>
      <c r="L410" s="58">
        <v>37</v>
      </c>
      <c r="M410" s="63">
        <v>50</v>
      </c>
    </row>
    <row r="411" spans="1:13">
      <c r="A411" s="50" t="s">
        <v>390</v>
      </c>
      <c r="B411" s="50" t="s">
        <v>10</v>
      </c>
      <c r="C411" s="51">
        <v>7</v>
      </c>
      <c r="D411" s="52">
        <v>42488</v>
      </c>
      <c r="E411" s="52">
        <v>42495</v>
      </c>
      <c r="F411" s="50" t="s">
        <v>201</v>
      </c>
      <c r="G411" s="142">
        <v>74</v>
      </c>
      <c r="H411" s="54">
        <v>19</v>
      </c>
      <c r="I411" s="55">
        <v>27</v>
      </c>
      <c r="J411" s="56">
        <v>0</v>
      </c>
      <c r="K411" s="57"/>
      <c r="L411" s="58">
        <v>28</v>
      </c>
      <c r="M411" s="63">
        <v>62.162162162162168</v>
      </c>
    </row>
    <row r="412" spans="1:13">
      <c r="A412" s="50" t="s">
        <v>763</v>
      </c>
      <c r="B412" s="50" t="s">
        <v>10</v>
      </c>
      <c r="C412" s="51">
        <v>7</v>
      </c>
      <c r="D412" s="52">
        <v>42831</v>
      </c>
      <c r="E412" s="52">
        <v>42838</v>
      </c>
      <c r="F412" s="50" t="s">
        <v>201</v>
      </c>
      <c r="G412" s="142">
        <v>74</v>
      </c>
      <c r="H412" s="54">
        <v>0</v>
      </c>
      <c r="I412" s="55">
        <v>0</v>
      </c>
      <c r="J412" s="56">
        <v>0</v>
      </c>
      <c r="K412" s="57"/>
      <c r="L412" s="58">
        <v>74</v>
      </c>
      <c r="M412" s="60">
        <v>0</v>
      </c>
    </row>
    <row r="413" spans="1:13">
      <c r="A413" s="50" t="s">
        <v>395</v>
      </c>
      <c r="B413" s="50" t="s">
        <v>52</v>
      </c>
      <c r="C413" s="51">
        <v>7</v>
      </c>
      <c r="D413" s="52">
        <v>42534</v>
      </c>
      <c r="E413" s="52">
        <v>42541</v>
      </c>
      <c r="F413" s="50" t="s">
        <v>201</v>
      </c>
      <c r="G413" s="142">
        <v>82</v>
      </c>
      <c r="H413" s="54">
        <v>50</v>
      </c>
      <c r="I413" s="55">
        <v>24</v>
      </c>
      <c r="J413" s="56">
        <v>1</v>
      </c>
      <c r="K413" s="61">
        <v>2</v>
      </c>
      <c r="L413" s="58">
        <v>7</v>
      </c>
      <c r="M413" s="59">
        <v>91.463414634146332</v>
      </c>
    </row>
    <row r="414" spans="1:13">
      <c r="A414" s="50" t="s">
        <v>408</v>
      </c>
      <c r="B414" s="50" t="s">
        <v>52</v>
      </c>
      <c r="C414" s="51">
        <v>7</v>
      </c>
      <c r="D414" s="52">
        <v>42618</v>
      </c>
      <c r="E414" s="52">
        <v>42625</v>
      </c>
      <c r="F414" s="50" t="s">
        <v>201</v>
      </c>
      <c r="G414" s="142">
        <v>82</v>
      </c>
      <c r="H414" s="54">
        <v>45</v>
      </c>
      <c r="I414" s="55">
        <v>27</v>
      </c>
      <c r="J414" s="56">
        <v>0</v>
      </c>
      <c r="K414" s="61">
        <v>10</v>
      </c>
      <c r="L414" s="58">
        <v>10</v>
      </c>
      <c r="M414" s="66">
        <v>87.804878048780481</v>
      </c>
    </row>
    <row r="415" spans="1:13">
      <c r="A415" s="50" t="s">
        <v>393</v>
      </c>
      <c r="B415" s="50" t="s">
        <v>30</v>
      </c>
      <c r="C415" s="51">
        <v>7</v>
      </c>
      <c r="D415" s="52">
        <v>42512</v>
      </c>
      <c r="E415" s="52">
        <v>42519</v>
      </c>
      <c r="F415" s="50" t="s">
        <v>201</v>
      </c>
      <c r="G415" s="142">
        <v>82</v>
      </c>
      <c r="H415" s="54">
        <v>41</v>
      </c>
      <c r="I415" s="55">
        <v>30</v>
      </c>
      <c r="J415" s="56">
        <v>7</v>
      </c>
      <c r="K415" s="61">
        <v>6</v>
      </c>
      <c r="L415" s="58">
        <v>4</v>
      </c>
      <c r="M415" s="59">
        <v>95.121951219512198</v>
      </c>
    </row>
    <row r="416" spans="1:13">
      <c r="A416" s="50" t="s">
        <v>394</v>
      </c>
      <c r="B416" s="50" t="s">
        <v>30</v>
      </c>
      <c r="C416" s="51">
        <v>7</v>
      </c>
      <c r="D416" s="52">
        <v>42526</v>
      </c>
      <c r="E416" s="52">
        <v>42533</v>
      </c>
      <c r="F416" s="50" t="s">
        <v>201</v>
      </c>
      <c r="G416" s="142">
        <v>82</v>
      </c>
      <c r="H416" s="54">
        <v>30</v>
      </c>
      <c r="I416" s="55">
        <v>36</v>
      </c>
      <c r="J416" s="56">
        <v>0</v>
      </c>
      <c r="K416" s="61">
        <v>6</v>
      </c>
      <c r="L416" s="58">
        <v>16</v>
      </c>
      <c r="M416" s="66">
        <v>80.487804878048777</v>
      </c>
    </row>
    <row r="417" spans="1:13">
      <c r="A417" s="49" t="s">
        <v>398</v>
      </c>
      <c r="B417" s="50" t="s">
        <v>30</v>
      </c>
      <c r="C417" s="51">
        <v>7</v>
      </c>
      <c r="D417" s="52">
        <v>42554</v>
      </c>
      <c r="E417" s="52">
        <v>42561</v>
      </c>
      <c r="F417" s="50" t="s">
        <v>201</v>
      </c>
      <c r="G417" s="142">
        <v>82</v>
      </c>
      <c r="H417" s="54">
        <v>82</v>
      </c>
      <c r="I417" s="55">
        <v>0</v>
      </c>
      <c r="J417" s="56">
        <v>0</v>
      </c>
      <c r="K417" s="57"/>
      <c r="L417" s="58">
        <v>0</v>
      </c>
      <c r="M417" s="59">
        <v>100</v>
      </c>
    </row>
    <row r="418" spans="1:13">
      <c r="A418" s="50" t="s">
        <v>401</v>
      </c>
      <c r="B418" s="50" t="s">
        <v>30</v>
      </c>
      <c r="C418" s="51">
        <v>7</v>
      </c>
      <c r="D418" s="52">
        <v>42568</v>
      </c>
      <c r="E418" s="52">
        <v>42575</v>
      </c>
      <c r="F418" s="50" t="s">
        <v>201</v>
      </c>
      <c r="G418" s="142">
        <v>82</v>
      </c>
      <c r="H418" s="54">
        <v>51</v>
      </c>
      <c r="I418" s="55">
        <v>18</v>
      </c>
      <c r="J418" s="56">
        <v>0</v>
      </c>
      <c r="K418" s="61">
        <v>16</v>
      </c>
      <c r="L418" s="58">
        <v>13</v>
      </c>
      <c r="M418" s="66">
        <v>84.146341463414629</v>
      </c>
    </row>
    <row r="419" spans="1:13">
      <c r="A419" s="50" t="s">
        <v>403</v>
      </c>
      <c r="B419" s="50" t="s">
        <v>30</v>
      </c>
      <c r="C419" s="51">
        <v>7</v>
      </c>
      <c r="D419" s="52">
        <v>42582</v>
      </c>
      <c r="E419" s="52">
        <v>42589</v>
      </c>
      <c r="F419" s="50" t="s">
        <v>201</v>
      </c>
      <c r="G419" s="142">
        <v>82</v>
      </c>
      <c r="H419" s="54">
        <v>42</v>
      </c>
      <c r="I419" s="55">
        <v>20</v>
      </c>
      <c r="J419" s="56">
        <v>0</v>
      </c>
      <c r="K419" s="61">
        <v>1</v>
      </c>
      <c r="L419" s="58">
        <v>20</v>
      </c>
      <c r="M419" s="62">
        <v>75.609756097560961</v>
      </c>
    </row>
    <row r="420" spans="1:13">
      <c r="A420" s="50" t="s">
        <v>406</v>
      </c>
      <c r="B420" s="50" t="s">
        <v>30</v>
      </c>
      <c r="C420" s="51">
        <v>7</v>
      </c>
      <c r="D420" s="52">
        <v>42596</v>
      </c>
      <c r="E420" s="52">
        <v>42603</v>
      </c>
      <c r="F420" s="50" t="s">
        <v>201</v>
      </c>
      <c r="G420" s="142">
        <v>82</v>
      </c>
      <c r="H420" s="54">
        <v>51</v>
      </c>
      <c r="I420" s="55">
        <v>7</v>
      </c>
      <c r="J420" s="56">
        <v>0</v>
      </c>
      <c r="K420" s="61">
        <v>1</v>
      </c>
      <c r="L420" s="58">
        <v>24</v>
      </c>
      <c r="M420" s="62">
        <v>70.731707317073173</v>
      </c>
    </row>
    <row r="421" spans="1:13">
      <c r="A421" s="50" t="s">
        <v>410</v>
      </c>
      <c r="B421" s="50" t="s">
        <v>30</v>
      </c>
      <c r="C421" s="51">
        <v>7</v>
      </c>
      <c r="D421" s="52">
        <v>42624</v>
      </c>
      <c r="E421" s="52">
        <v>42631</v>
      </c>
      <c r="F421" s="50" t="s">
        <v>201</v>
      </c>
      <c r="G421" s="142">
        <v>82</v>
      </c>
      <c r="H421" s="54">
        <v>57</v>
      </c>
      <c r="I421" s="55">
        <v>25</v>
      </c>
      <c r="J421" s="56">
        <v>0</v>
      </c>
      <c r="K421" s="61">
        <v>11</v>
      </c>
      <c r="L421" s="58">
        <v>0</v>
      </c>
      <c r="M421" s="59">
        <v>100</v>
      </c>
    </row>
    <row r="422" spans="1:13">
      <c r="A422" s="50" t="s">
        <v>412</v>
      </c>
      <c r="B422" s="50" t="s">
        <v>30</v>
      </c>
      <c r="C422" s="51">
        <v>7</v>
      </c>
      <c r="D422" s="52">
        <v>42638</v>
      </c>
      <c r="E422" s="52">
        <v>42645</v>
      </c>
      <c r="F422" s="50" t="s">
        <v>201</v>
      </c>
      <c r="G422" s="142">
        <v>82</v>
      </c>
      <c r="H422" s="54">
        <v>26</v>
      </c>
      <c r="I422" s="55">
        <v>42</v>
      </c>
      <c r="J422" s="56">
        <v>0</v>
      </c>
      <c r="K422" s="61">
        <v>9</v>
      </c>
      <c r="L422" s="58">
        <v>14</v>
      </c>
      <c r="M422" s="66">
        <v>82.926829268292678</v>
      </c>
    </row>
    <row r="423" spans="1:13">
      <c r="A423" s="50" t="s">
        <v>416</v>
      </c>
      <c r="B423" s="50" t="s">
        <v>30</v>
      </c>
      <c r="C423" s="51">
        <v>7</v>
      </c>
      <c r="D423" s="52">
        <v>42652</v>
      </c>
      <c r="E423" s="52">
        <v>42659</v>
      </c>
      <c r="F423" s="50" t="s">
        <v>201</v>
      </c>
      <c r="G423" s="142">
        <v>82</v>
      </c>
      <c r="H423" s="54">
        <v>59</v>
      </c>
      <c r="I423" s="55">
        <v>8</v>
      </c>
      <c r="J423" s="56">
        <v>0</v>
      </c>
      <c r="K423" s="61">
        <v>1</v>
      </c>
      <c r="L423" s="58">
        <v>15</v>
      </c>
      <c r="M423" s="66">
        <v>81.707317073170728</v>
      </c>
    </row>
    <row r="424" spans="1:13">
      <c r="A424" s="50" t="s">
        <v>419</v>
      </c>
      <c r="B424" s="50" t="s">
        <v>30</v>
      </c>
      <c r="C424" s="51">
        <v>7</v>
      </c>
      <c r="D424" s="52">
        <v>42666</v>
      </c>
      <c r="E424" s="52">
        <v>42673</v>
      </c>
      <c r="F424" s="50" t="s">
        <v>201</v>
      </c>
      <c r="G424" s="142">
        <v>82</v>
      </c>
      <c r="H424" s="54">
        <v>53</v>
      </c>
      <c r="I424" s="55">
        <v>1</v>
      </c>
      <c r="J424" s="56">
        <v>1</v>
      </c>
      <c r="K424" s="61">
        <v>3</v>
      </c>
      <c r="L424" s="58">
        <v>27</v>
      </c>
      <c r="M424" s="63">
        <v>67.073170731707322</v>
      </c>
    </row>
    <row r="425" spans="1:13">
      <c r="A425" s="65" t="s">
        <v>423</v>
      </c>
      <c r="B425" s="50" t="s">
        <v>30</v>
      </c>
      <c r="C425" s="51">
        <v>7</v>
      </c>
      <c r="D425" s="52">
        <v>42680</v>
      </c>
      <c r="E425" s="52">
        <v>42687</v>
      </c>
      <c r="F425" s="50" t="s">
        <v>201</v>
      </c>
      <c r="G425" s="142">
        <v>82</v>
      </c>
      <c r="H425" s="54">
        <v>1</v>
      </c>
      <c r="I425" s="55">
        <v>2</v>
      </c>
      <c r="J425" s="56">
        <v>0</v>
      </c>
      <c r="K425" s="57"/>
      <c r="L425" s="58">
        <v>79</v>
      </c>
      <c r="M425" s="60">
        <v>3.6585365853658534</v>
      </c>
    </row>
    <row r="426" spans="1:13">
      <c r="A426" s="65" t="s">
        <v>427</v>
      </c>
      <c r="B426" s="50" t="s">
        <v>30</v>
      </c>
      <c r="C426" s="51">
        <v>7</v>
      </c>
      <c r="D426" s="52">
        <v>42694</v>
      </c>
      <c r="E426" s="52">
        <v>42701</v>
      </c>
      <c r="F426" s="50" t="s">
        <v>201</v>
      </c>
      <c r="G426" s="142">
        <v>82</v>
      </c>
      <c r="H426" s="54">
        <v>0</v>
      </c>
      <c r="I426" s="55">
        <v>1</v>
      </c>
      <c r="J426" s="56">
        <v>0</v>
      </c>
      <c r="K426" s="57"/>
      <c r="L426" s="58">
        <v>81</v>
      </c>
      <c r="M426" s="60">
        <v>1.2195121951219512</v>
      </c>
    </row>
    <row r="427" spans="1:13">
      <c r="A427" s="50" t="s">
        <v>764</v>
      </c>
      <c r="B427" s="50" t="s">
        <v>30</v>
      </c>
      <c r="C427" s="51">
        <v>7</v>
      </c>
      <c r="D427" s="52">
        <v>42828</v>
      </c>
      <c r="E427" s="52">
        <v>42835</v>
      </c>
      <c r="F427" s="50" t="s">
        <v>201</v>
      </c>
      <c r="G427" s="142">
        <v>82</v>
      </c>
      <c r="H427" s="54">
        <v>0</v>
      </c>
      <c r="I427" s="55">
        <v>0</v>
      </c>
      <c r="J427" s="56">
        <v>0</v>
      </c>
      <c r="K427" s="57"/>
      <c r="L427" s="58">
        <v>82</v>
      </c>
      <c r="M427" s="60">
        <v>0</v>
      </c>
    </row>
    <row r="428" spans="1:13">
      <c r="A428" s="65" t="s">
        <v>386</v>
      </c>
      <c r="B428" s="50" t="s">
        <v>23</v>
      </c>
      <c r="C428" s="51">
        <v>7</v>
      </c>
      <c r="D428" s="52">
        <v>42464</v>
      </c>
      <c r="E428" s="52">
        <v>42471</v>
      </c>
      <c r="F428" s="50" t="s">
        <v>201</v>
      </c>
      <c r="G428" s="142">
        <v>82</v>
      </c>
      <c r="H428" s="54">
        <v>42</v>
      </c>
      <c r="I428" s="55">
        <v>30</v>
      </c>
      <c r="J428" s="56">
        <v>2</v>
      </c>
      <c r="K428" s="61">
        <v>1</v>
      </c>
      <c r="L428" s="58">
        <v>8</v>
      </c>
      <c r="M428" s="59">
        <v>90.243902439024382</v>
      </c>
    </row>
    <row r="429" spans="1:13">
      <c r="A429" s="50" t="s">
        <v>389</v>
      </c>
      <c r="B429" s="50" t="s">
        <v>23</v>
      </c>
      <c r="C429" s="51">
        <v>7</v>
      </c>
      <c r="D429" s="52">
        <v>42478</v>
      </c>
      <c r="E429" s="52">
        <v>42485</v>
      </c>
      <c r="F429" s="50" t="s">
        <v>201</v>
      </c>
      <c r="G429" s="142">
        <v>82</v>
      </c>
      <c r="H429" s="54">
        <v>23</v>
      </c>
      <c r="I429" s="55">
        <v>27</v>
      </c>
      <c r="J429" s="56">
        <v>0</v>
      </c>
      <c r="K429" s="57"/>
      <c r="L429" s="58">
        <v>32</v>
      </c>
      <c r="M429" s="63">
        <v>60.975609756097555</v>
      </c>
    </row>
    <row r="430" spans="1:13">
      <c r="A430" s="50" t="s">
        <v>392</v>
      </c>
      <c r="B430" s="50" t="s">
        <v>23</v>
      </c>
      <c r="C430" s="51">
        <v>7</v>
      </c>
      <c r="D430" s="52">
        <v>42506</v>
      </c>
      <c r="E430" s="52">
        <v>42513</v>
      </c>
      <c r="F430" s="50" t="s">
        <v>201</v>
      </c>
      <c r="G430" s="142">
        <v>82</v>
      </c>
      <c r="H430" s="54">
        <v>51</v>
      </c>
      <c r="I430" s="55">
        <v>26</v>
      </c>
      <c r="J430" s="56">
        <v>1</v>
      </c>
      <c r="K430" s="61">
        <v>4</v>
      </c>
      <c r="L430" s="58">
        <v>4</v>
      </c>
      <c r="M430" s="59">
        <v>95.121951219512198</v>
      </c>
    </row>
    <row r="431" spans="1:13">
      <c r="A431" s="49" t="s">
        <v>399</v>
      </c>
      <c r="B431" s="50" t="s">
        <v>23</v>
      </c>
      <c r="C431" s="51">
        <v>7</v>
      </c>
      <c r="D431" s="52">
        <v>42562</v>
      </c>
      <c r="E431" s="52">
        <v>42569</v>
      </c>
      <c r="F431" s="50" t="s">
        <v>201</v>
      </c>
      <c r="G431" s="142">
        <v>82</v>
      </c>
      <c r="H431" s="54">
        <v>82</v>
      </c>
      <c r="I431" s="55">
        <v>0</v>
      </c>
      <c r="J431" s="56">
        <v>0</v>
      </c>
      <c r="K431" s="57"/>
      <c r="L431" s="58">
        <v>0</v>
      </c>
      <c r="M431" s="59">
        <v>100</v>
      </c>
    </row>
    <row r="432" spans="1:13">
      <c r="A432" s="50" t="s">
        <v>404</v>
      </c>
      <c r="B432" s="50" t="s">
        <v>23</v>
      </c>
      <c r="C432" s="51">
        <v>7</v>
      </c>
      <c r="D432" s="52">
        <v>42590</v>
      </c>
      <c r="E432" s="52">
        <v>42597</v>
      </c>
      <c r="F432" s="50" t="s">
        <v>201</v>
      </c>
      <c r="G432" s="142">
        <v>82</v>
      </c>
      <c r="H432" s="54">
        <v>66</v>
      </c>
      <c r="I432" s="55">
        <v>13</v>
      </c>
      <c r="J432" s="56">
        <v>0</v>
      </c>
      <c r="K432" s="61">
        <v>6</v>
      </c>
      <c r="L432" s="58">
        <v>3</v>
      </c>
      <c r="M432" s="59">
        <v>96.341463414634148</v>
      </c>
    </row>
    <row r="433" spans="1:13">
      <c r="A433" s="50" t="s">
        <v>413</v>
      </c>
      <c r="B433" s="50" t="s">
        <v>23</v>
      </c>
      <c r="C433" s="51">
        <v>7</v>
      </c>
      <c r="D433" s="52">
        <v>42646</v>
      </c>
      <c r="E433" s="52">
        <v>42653</v>
      </c>
      <c r="F433" s="50" t="s">
        <v>201</v>
      </c>
      <c r="G433" s="142">
        <v>82</v>
      </c>
      <c r="H433" s="54">
        <v>38</v>
      </c>
      <c r="I433" s="55">
        <v>22</v>
      </c>
      <c r="J433" s="56">
        <v>0</v>
      </c>
      <c r="K433" s="57"/>
      <c r="L433" s="58">
        <v>22</v>
      </c>
      <c r="M433" s="62">
        <v>73.170731707317088</v>
      </c>
    </row>
    <row r="434" spans="1:13">
      <c r="A434" s="65" t="s">
        <v>420</v>
      </c>
      <c r="B434" s="50" t="s">
        <v>23</v>
      </c>
      <c r="C434" s="51">
        <v>7</v>
      </c>
      <c r="D434" s="52">
        <v>42674</v>
      </c>
      <c r="E434" s="52">
        <v>42681</v>
      </c>
      <c r="F434" s="50" t="s">
        <v>201</v>
      </c>
      <c r="G434" s="142">
        <v>82</v>
      </c>
      <c r="H434" s="54">
        <v>30</v>
      </c>
      <c r="I434" s="55">
        <v>13</v>
      </c>
      <c r="J434" s="56">
        <v>1</v>
      </c>
      <c r="K434" s="57"/>
      <c r="L434" s="58">
        <v>38</v>
      </c>
      <c r="M434" s="63">
        <v>53.658536585365852</v>
      </c>
    </row>
    <row r="435" spans="1:13">
      <c r="A435" s="65" t="s">
        <v>424</v>
      </c>
      <c r="B435" s="50" t="s">
        <v>23</v>
      </c>
      <c r="C435" s="51">
        <v>7</v>
      </c>
      <c r="D435" s="52">
        <v>42688</v>
      </c>
      <c r="E435" s="52">
        <v>42695</v>
      </c>
      <c r="F435" s="50" t="s">
        <v>201</v>
      </c>
      <c r="G435" s="142">
        <v>82</v>
      </c>
      <c r="H435" s="54">
        <v>50</v>
      </c>
      <c r="I435" s="55">
        <v>9</v>
      </c>
      <c r="J435" s="56">
        <v>0</v>
      </c>
      <c r="K435" s="57"/>
      <c r="L435" s="58">
        <v>23</v>
      </c>
      <c r="M435" s="62">
        <v>71.951219512195124</v>
      </c>
    </row>
    <row r="436" spans="1:13">
      <c r="A436" s="50" t="s">
        <v>415</v>
      </c>
      <c r="B436" s="50" t="s">
        <v>28</v>
      </c>
      <c r="C436" s="51">
        <v>7</v>
      </c>
      <c r="D436" s="52">
        <v>42650</v>
      </c>
      <c r="E436" s="52">
        <v>42657</v>
      </c>
      <c r="F436" s="50" t="s">
        <v>201</v>
      </c>
      <c r="G436" s="142">
        <v>79</v>
      </c>
      <c r="H436" s="54">
        <v>28</v>
      </c>
      <c r="I436" s="55">
        <v>17</v>
      </c>
      <c r="J436" s="56">
        <v>0</v>
      </c>
      <c r="K436" s="57"/>
      <c r="L436" s="58">
        <v>34</v>
      </c>
      <c r="M436" s="63">
        <v>56.962025316455694</v>
      </c>
    </row>
    <row r="437" spans="1:13">
      <c r="A437" s="50" t="s">
        <v>418</v>
      </c>
      <c r="B437" s="50" t="s">
        <v>28</v>
      </c>
      <c r="C437" s="51">
        <v>7</v>
      </c>
      <c r="D437" s="52">
        <v>42664</v>
      </c>
      <c r="E437" s="52">
        <v>42671</v>
      </c>
      <c r="F437" s="50" t="s">
        <v>201</v>
      </c>
      <c r="G437" s="142">
        <v>79</v>
      </c>
      <c r="H437" s="54">
        <v>45</v>
      </c>
      <c r="I437" s="55">
        <v>9</v>
      </c>
      <c r="J437" s="56">
        <v>0</v>
      </c>
      <c r="K437" s="57"/>
      <c r="L437" s="58">
        <v>25</v>
      </c>
      <c r="M437" s="63">
        <v>68.35443037974683</v>
      </c>
    </row>
    <row r="438" spans="1:13">
      <c r="A438" s="50" t="s">
        <v>422</v>
      </c>
      <c r="B438" s="50" t="s">
        <v>28</v>
      </c>
      <c r="C438" s="51">
        <v>7</v>
      </c>
      <c r="D438" s="52">
        <v>42678</v>
      </c>
      <c r="E438" s="52">
        <v>42685</v>
      </c>
      <c r="F438" s="50" t="s">
        <v>201</v>
      </c>
      <c r="G438" s="142">
        <v>79</v>
      </c>
      <c r="H438" s="54">
        <v>0</v>
      </c>
      <c r="I438" s="55">
        <v>2</v>
      </c>
      <c r="J438" s="56">
        <v>0</v>
      </c>
      <c r="K438" s="57"/>
      <c r="L438" s="58">
        <v>77</v>
      </c>
      <c r="M438" s="60">
        <v>2.5316455696202538</v>
      </c>
    </row>
    <row r="439" spans="1:13">
      <c r="A439" s="50" t="s">
        <v>426</v>
      </c>
      <c r="B439" s="50" t="s">
        <v>28</v>
      </c>
      <c r="C439" s="51">
        <v>7</v>
      </c>
      <c r="D439" s="52">
        <v>42692</v>
      </c>
      <c r="E439" s="52">
        <v>42699</v>
      </c>
      <c r="F439" s="50" t="s">
        <v>201</v>
      </c>
      <c r="G439" s="142">
        <v>79</v>
      </c>
      <c r="H439" s="54">
        <v>0</v>
      </c>
      <c r="I439" s="55">
        <v>0</v>
      </c>
      <c r="J439" s="56">
        <v>0</v>
      </c>
      <c r="K439" s="57"/>
      <c r="L439" s="58">
        <v>79</v>
      </c>
      <c r="M439" s="60">
        <v>0</v>
      </c>
    </row>
    <row r="440" spans="1:13">
      <c r="A440" s="50" t="s">
        <v>765</v>
      </c>
      <c r="B440" s="50" t="s">
        <v>28</v>
      </c>
      <c r="C440" s="51">
        <v>7</v>
      </c>
      <c r="D440" s="52">
        <v>42816</v>
      </c>
      <c r="E440" s="52">
        <v>42823</v>
      </c>
      <c r="F440" s="50" t="s">
        <v>201</v>
      </c>
      <c r="G440" s="142">
        <v>79</v>
      </c>
      <c r="H440" s="54">
        <v>0</v>
      </c>
      <c r="I440" s="55">
        <v>0</v>
      </c>
      <c r="J440" s="56">
        <v>0</v>
      </c>
      <c r="K440" s="57"/>
      <c r="L440" s="58">
        <v>79</v>
      </c>
      <c r="M440" s="60">
        <v>0</v>
      </c>
    </row>
    <row r="441" spans="1:13">
      <c r="A441" s="50" t="s">
        <v>766</v>
      </c>
      <c r="B441" s="50" t="s">
        <v>28</v>
      </c>
      <c r="C441" s="51">
        <v>7</v>
      </c>
      <c r="D441" s="52">
        <v>42830</v>
      </c>
      <c r="E441" s="52">
        <v>42837</v>
      </c>
      <c r="F441" s="50" t="s">
        <v>201</v>
      </c>
      <c r="G441" s="142">
        <v>79</v>
      </c>
      <c r="H441" s="54">
        <v>0</v>
      </c>
      <c r="I441" s="55">
        <v>0</v>
      </c>
      <c r="J441" s="56">
        <v>0</v>
      </c>
      <c r="K441" s="57"/>
      <c r="L441" s="58">
        <v>79</v>
      </c>
      <c r="M441" s="60">
        <v>0</v>
      </c>
    </row>
    <row r="442" spans="1:13">
      <c r="A442" s="50" t="s">
        <v>767</v>
      </c>
      <c r="B442" s="50" t="s">
        <v>28</v>
      </c>
      <c r="C442" s="51">
        <v>7</v>
      </c>
      <c r="D442" s="52">
        <v>42844</v>
      </c>
      <c r="E442" s="52">
        <v>42851</v>
      </c>
      <c r="F442" s="50" t="s">
        <v>201</v>
      </c>
      <c r="G442" s="142">
        <v>79</v>
      </c>
      <c r="H442" s="54">
        <v>0</v>
      </c>
      <c r="I442" s="55">
        <v>0</v>
      </c>
      <c r="J442" s="56">
        <v>0</v>
      </c>
      <c r="K442" s="57"/>
      <c r="L442" s="58">
        <v>79</v>
      </c>
      <c r="M442" s="60">
        <v>0</v>
      </c>
    </row>
    <row r="443" spans="1:13">
      <c r="A443" s="49" t="s">
        <v>396</v>
      </c>
      <c r="B443" s="50" t="s">
        <v>26</v>
      </c>
      <c r="C443" s="51">
        <v>7</v>
      </c>
      <c r="D443" s="52">
        <v>42537</v>
      </c>
      <c r="E443" s="52">
        <v>42544</v>
      </c>
      <c r="F443" s="50" t="s">
        <v>201</v>
      </c>
      <c r="G443" s="142">
        <v>79</v>
      </c>
      <c r="H443" s="54">
        <v>79</v>
      </c>
      <c r="I443" s="55">
        <v>0</v>
      </c>
      <c r="J443" s="56">
        <v>0</v>
      </c>
      <c r="K443" s="57"/>
      <c r="L443" s="58">
        <v>0</v>
      </c>
      <c r="M443" s="59">
        <v>100</v>
      </c>
    </row>
    <row r="444" spans="1:13">
      <c r="A444" s="50" t="s">
        <v>397</v>
      </c>
      <c r="B444" s="50" t="s">
        <v>26</v>
      </c>
      <c r="C444" s="51">
        <v>7</v>
      </c>
      <c r="D444" s="52">
        <v>42551</v>
      </c>
      <c r="E444" s="52">
        <v>42558</v>
      </c>
      <c r="F444" s="50" t="s">
        <v>201</v>
      </c>
      <c r="G444" s="142">
        <v>79</v>
      </c>
      <c r="H444" s="54">
        <v>32</v>
      </c>
      <c r="I444" s="55">
        <v>41</v>
      </c>
      <c r="J444" s="56">
        <v>0</v>
      </c>
      <c r="K444" s="61">
        <v>6</v>
      </c>
      <c r="L444" s="58">
        <v>6</v>
      </c>
      <c r="M444" s="59">
        <v>92.405063291139228</v>
      </c>
    </row>
    <row r="445" spans="1:13">
      <c r="A445" s="49" t="s">
        <v>400</v>
      </c>
      <c r="B445" s="50" t="s">
        <v>26</v>
      </c>
      <c r="C445" s="51">
        <v>7</v>
      </c>
      <c r="D445" s="52">
        <v>42565</v>
      </c>
      <c r="E445" s="52">
        <v>42572</v>
      </c>
      <c r="F445" s="50" t="s">
        <v>201</v>
      </c>
      <c r="G445" s="142">
        <v>79</v>
      </c>
      <c r="H445" s="54">
        <v>79</v>
      </c>
      <c r="I445" s="55">
        <v>0</v>
      </c>
      <c r="J445" s="56">
        <v>0</v>
      </c>
      <c r="K445" s="57"/>
      <c r="L445" s="58">
        <v>0</v>
      </c>
      <c r="M445" s="59">
        <v>100</v>
      </c>
    </row>
    <row r="446" spans="1:13">
      <c r="A446" s="49" t="s">
        <v>402</v>
      </c>
      <c r="B446" s="50" t="s">
        <v>26</v>
      </c>
      <c r="C446" s="51">
        <v>7</v>
      </c>
      <c r="D446" s="52">
        <v>42579</v>
      </c>
      <c r="E446" s="52">
        <v>42586</v>
      </c>
      <c r="F446" s="50" t="s">
        <v>201</v>
      </c>
      <c r="G446" s="142">
        <v>79</v>
      </c>
      <c r="H446" s="54">
        <v>79</v>
      </c>
      <c r="I446" s="55">
        <v>0</v>
      </c>
      <c r="J446" s="56">
        <v>0</v>
      </c>
      <c r="K446" s="57"/>
      <c r="L446" s="58">
        <v>0</v>
      </c>
      <c r="M446" s="59">
        <v>100</v>
      </c>
    </row>
    <row r="447" spans="1:13">
      <c r="A447" s="50" t="s">
        <v>405</v>
      </c>
      <c r="B447" s="50" t="s">
        <v>26</v>
      </c>
      <c r="C447" s="51">
        <v>7</v>
      </c>
      <c r="D447" s="52">
        <v>42593</v>
      </c>
      <c r="E447" s="52">
        <v>42600</v>
      </c>
      <c r="F447" s="50" t="s">
        <v>201</v>
      </c>
      <c r="G447" s="142">
        <v>79</v>
      </c>
      <c r="H447" s="54">
        <v>55</v>
      </c>
      <c r="I447" s="55">
        <v>15</v>
      </c>
      <c r="J447" s="56">
        <v>0</v>
      </c>
      <c r="K447" s="61">
        <v>2</v>
      </c>
      <c r="L447" s="58">
        <v>9</v>
      </c>
      <c r="M447" s="66">
        <v>88.607594936708864</v>
      </c>
    </row>
    <row r="448" spans="1:13">
      <c r="A448" s="50" t="s">
        <v>407</v>
      </c>
      <c r="B448" s="50" t="s">
        <v>26</v>
      </c>
      <c r="C448" s="51">
        <v>7</v>
      </c>
      <c r="D448" s="52">
        <v>42607</v>
      </c>
      <c r="E448" s="52">
        <v>42614</v>
      </c>
      <c r="F448" s="50" t="s">
        <v>201</v>
      </c>
      <c r="G448" s="142">
        <v>79</v>
      </c>
      <c r="H448" s="54">
        <v>35</v>
      </c>
      <c r="I448" s="55">
        <v>29</v>
      </c>
      <c r="J448" s="56">
        <v>3</v>
      </c>
      <c r="K448" s="61">
        <v>1</v>
      </c>
      <c r="L448" s="58">
        <v>12</v>
      </c>
      <c r="M448" s="66">
        <v>84.810126582278485</v>
      </c>
    </row>
    <row r="449" spans="1:13">
      <c r="A449" s="49" t="s">
        <v>409</v>
      </c>
      <c r="B449" s="50" t="s">
        <v>26</v>
      </c>
      <c r="C449" s="51">
        <v>7</v>
      </c>
      <c r="D449" s="52">
        <v>42621</v>
      </c>
      <c r="E449" s="52">
        <v>42628</v>
      </c>
      <c r="F449" s="50" t="s">
        <v>201</v>
      </c>
      <c r="G449" s="142">
        <v>79</v>
      </c>
      <c r="H449" s="54">
        <v>79</v>
      </c>
      <c r="I449" s="55">
        <v>0</v>
      </c>
      <c r="J449" s="56">
        <v>0</v>
      </c>
      <c r="K449" s="57"/>
      <c r="L449" s="58">
        <v>0</v>
      </c>
      <c r="M449" s="59">
        <v>100</v>
      </c>
    </row>
    <row r="450" spans="1:13">
      <c r="A450" s="50" t="s">
        <v>411</v>
      </c>
      <c r="B450" s="50" t="s">
        <v>26</v>
      </c>
      <c r="C450" s="51">
        <v>7</v>
      </c>
      <c r="D450" s="52">
        <v>42635</v>
      </c>
      <c r="E450" s="52">
        <v>42642</v>
      </c>
      <c r="F450" s="50" t="s">
        <v>201</v>
      </c>
      <c r="G450" s="142">
        <v>79</v>
      </c>
      <c r="H450" s="54">
        <v>38</v>
      </c>
      <c r="I450" s="55">
        <v>34</v>
      </c>
      <c r="J450" s="56">
        <v>0</v>
      </c>
      <c r="K450" s="61">
        <v>19</v>
      </c>
      <c r="L450" s="58">
        <v>7</v>
      </c>
      <c r="M450" s="59">
        <v>91.139240506329116</v>
      </c>
    </row>
    <row r="451" spans="1:13">
      <c r="A451" s="50" t="s">
        <v>414</v>
      </c>
      <c r="B451" s="50" t="s">
        <v>26</v>
      </c>
      <c r="C451" s="51">
        <v>7</v>
      </c>
      <c r="D451" s="52">
        <v>42649</v>
      </c>
      <c r="E451" s="52">
        <v>42656</v>
      </c>
      <c r="F451" s="50" t="s">
        <v>201</v>
      </c>
      <c r="G451" s="142">
        <v>79</v>
      </c>
      <c r="H451" s="54">
        <v>47</v>
      </c>
      <c r="I451" s="55">
        <v>21</v>
      </c>
      <c r="J451" s="56">
        <v>1</v>
      </c>
      <c r="K451" s="57"/>
      <c r="L451" s="58">
        <v>10</v>
      </c>
      <c r="M451" s="66">
        <v>87.341772151898738</v>
      </c>
    </row>
    <row r="452" spans="1:13">
      <c r="A452" s="50" t="s">
        <v>417</v>
      </c>
      <c r="B452" s="50" t="s">
        <v>26</v>
      </c>
      <c r="C452" s="51">
        <v>7</v>
      </c>
      <c r="D452" s="52">
        <v>42663</v>
      </c>
      <c r="E452" s="52">
        <v>42670</v>
      </c>
      <c r="F452" s="50" t="s">
        <v>201</v>
      </c>
      <c r="G452" s="142">
        <v>79</v>
      </c>
      <c r="H452" s="54">
        <v>4</v>
      </c>
      <c r="I452" s="55">
        <v>24</v>
      </c>
      <c r="J452" s="56">
        <v>4</v>
      </c>
      <c r="K452" s="57"/>
      <c r="L452" s="58">
        <v>47</v>
      </c>
      <c r="M452" s="63">
        <v>40.50632911392406</v>
      </c>
    </row>
    <row r="453" spans="1:13">
      <c r="A453" s="65" t="s">
        <v>421</v>
      </c>
      <c r="B453" s="50" t="s">
        <v>26</v>
      </c>
      <c r="C453" s="51">
        <v>7</v>
      </c>
      <c r="D453" s="52">
        <v>42677</v>
      </c>
      <c r="E453" s="52">
        <v>42684</v>
      </c>
      <c r="F453" s="50" t="s">
        <v>201</v>
      </c>
      <c r="G453" s="142">
        <v>79</v>
      </c>
      <c r="H453" s="54">
        <v>3</v>
      </c>
      <c r="I453" s="55">
        <v>8</v>
      </c>
      <c r="J453" s="56">
        <v>0</v>
      </c>
      <c r="K453" s="57"/>
      <c r="L453" s="58">
        <v>68</v>
      </c>
      <c r="M453" s="64">
        <v>13.924050632911392</v>
      </c>
    </row>
    <row r="454" spans="1:13">
      <c r="A454" s="65" t="s">
        <v>425</v>
      </c>
      <c r="B454" s="50" t="s">
        <v>26</v>
      </c>
      <c r="C454" s="51">
        <v>7</v>
      </c>
      <c r="D454" s="52">
        <v>42691</v>
      </c>
      <c r="E454" s="52">
        <v>42698</v>
      </c>
      <c r="F454" s="50" t="s">
        <v>201</v>
      </c>
      <c r="G454" s="142">
        <v>79</v>
      </c>
      <c r="H454" s="54">
        <v>0</v>
      </c>
      <c r="I454" s="55">
        <v>2</v>
      </c>
      <c r="J454" s="56">
        <v>0</v>
      </c>
      <c r="K454" s="57"/>
      <c r="L454" s="58">
        <v>77</v>
      </c>
      <c r="M454" s="60">
        <v>2.5316455696202538</v>
      </c>
    </row>
    <row r="455" spans="1:13">
      <c r="A455" s="49" t="s">
        <v>616</v>
      </c>
      <c r="B455" s="50" t="s">
        <v>26</v>
      </c>
      <c r="C455" s="51">
        <v>7</v>
      </c>
      <c r="D455" s="52">
        <v>42719</v>
      </c>
      <c r="E455" s="52">
        <v>42726</v>
      </c>
      <c r="F455" s="50" t="s">
        <v>201</v>
      </c>
      <c r="G455" s="142">
        <v>79</v>
      </c>
      <c r="H455" s="54">
        <v>78</v>
      </c>
      <c r="I455" s="55">
        <v>0</v>
      </c>
      <c r="J455" s="56">
        <v>0</v>
      </c>
      <c r="K455" s="57"/>
      <c r="L455" s="58">
        <v>1</v>
      </c>
      <c r="M455" s="59">
        <v>98.73417721518986</v>
      </c>
    </row>
    <row r="456" spans="1:13">
      <c r="A456" s="50" t="s">
        <v>200</v>
      </c>
      <c r="B456" s="50" t="s">
        <v>26</v>
      </c>
      <c r="C456" s="51">
        <v>7</v>
      </c>
      <c r="D456" s="52">
        <v>42733</v>
      </c>
      <c r="E456" s="52">
        <v>42740</v>
      </c>
      <c r="F456" s="50" t="s">
        <v>201</v>
      </c>
      <c r="G456" s="142">
        <v>79</v>
      </c>
      <c r="H456" s="54">
        <v>0</v>
      </c>
      <c r="I456" s="55">
        <v>0</v>
      </c>
      <c r="J456" s="56">
        <v>0</v>
      </c>
      <c r="K456" s="57"/>
      <c r="L456" s="58">
        <v>79</v>
      </c>
      <c r="M456" s="60">
        <v>0</v>
      </c>
    </row>
    <row r="457" spans="1:13">
      <c r="A457" s="50" t="s">
        <v>768</v>
      </c>
      <c r="B457" s="50" t="s">
        <v>26</v>
      </c>
      <c r="C457" s="51">
        <v>7</v>
      </c>
      <c r="D457" s="52">
        <v>42823</v>
      </c>
      <c r="E457" s="52">
        <v>42830</v>
      </c>
      <c r="F457" s="50" t="s">
        <v>201</v>
      </c>
      <c r="G457" s="142">
        <v>79</v>
      </c>
      <c r="H457" s="54">
        <v>0</v>
      </c>
      <c r="I457" s="55">
        <v>0</v>
      </c>
      <c r="J457" s="56">
        <v>0</v>
      </c>
      <c r="K457" s="57"/>
      <c r="L457" s="58">
        <v>79</v>
      </c>
      <c r="M457" s="60">
        <v>0</v>
      </c>
    </row>
    <row r="458" spans="1:13">
      <c r="A458" s="50" t="s">
        <v>769</v>
      </c>
      <c r="B458" s="50" t="s">
        <v>26</v>
      </c>
      <c r="C458" s="51">
        <v>7</v>
      </c>
      <c r="D458" s="52">
        <v>42837</v>
      </c>
      <c r="E458" s="52">
        <v>42844</v>
      </c>
      <c r="F458" s="50" t="s">
        <v>201</v>
      </c>
      <c r="G458" s="142">
        <v>79</v>
      </c>
      <c r="H458" s="54">
        <v>0</v>
      </c>
      <c r="I458" s="55">
        <v>0</v>
      </c>
      <c r="J458" s="56">
        <v>0</v>
      </c>
      <c r="K458" s="57"/>
      <c r="L458" s="58">
        <v>79</v>
      </c>
      <c r="M458" s="60">
        <v>0</v>
      </c>
    </row>
    <row r="459" spans="1:13">
      <c r="A459" s="50" t="s">
        <v>770</v>
      </c>
      <c r="B459" s="50" t="s">
        <v>26</v>
      </c>
      <c r="C459" s="51">
        <v>7</v>
      </c>
      <c r="D459" s="52">
        <v>42851</v>
      </c>
      <c r="E459" s="52">
        <v>42858</v>
      </c>
      <c r="F459" s="50" t="s">
        <v>201</v>
      </c>
      <c r="G459" s="142">
        <v>79</v>
      </c>
      <c r="H459" s="54">
        <v>0</v>
      </c>
      <c r="I459" s="55">
        <v>0</v>
      </c>
      <c r="J459" s="56">
        <v>0</v>
      </c>
      <c r="K459" s="57"/>
      <c r="L459" s="58">
        <v>79</v>
      </c>
      <c r="M459" s="60">
        <v>0</v>
      </c>
    </row>
    <row r="460" spans="1:13">
      <c r="A460" s="50" t="s">
        <v>494</v>
      </c>
      <c r="B460" s="50" t="s">
        <v>492</v>
      </c>
      <c r="C460" s="51">
        <v>4</v>
      </c>
      <c r="D460" s="52">
        <v>42471</v>
      </c>
      <c r="E460" s="52">
        <v>42475</v>
      </c>
      <c r="F460" s="50" t="s">
        <v>711</v>
      </c>
      <c r="G460" s="142">
        <v>14</v>
      </c>
      <c r="H460" s="54">
        <v>0</v>
      </c>
      <c r="I460" s="55">
        <v>8</v>
      </c>
      <c r="J460" s="56">
        <v>0</v>
      </c>
      <c r="K460" s="57"/>
      <c r="L460" s="58">
        <v>6</v>
      </c>
      <c r="M460" s="63">
        <v>57.142857142857146</v>
      </c>
    </row>
    <row r="461" spans="1:13">
      <c r="A461" s="50" t="s">
        <v>495</v>
      </c>
      <c r="B461" s="50" t="s">
        <v>492</v>
      </c>
      <c r="C461" s="51">
        <v>4</v>
      </c>
      <c r="D461" s="52">
        <v>42499</v>
      </c>
      <c r="E461" s="52">
        <v>42503</v>
      </c>
      <c r="F461" s="50" t="s">
        <v>711</v>
      </c>
      <c r="G461" s="142">
        <v>14</v>
      </c>
      <c r="H461" s="54">
        <v>0</v>
      </c>
      <c r="I461" s="55">
        <v>5</v>
      </c>
      <c r="J461" s="56">
        <v>0</v>
      </c>
      <c r="K461" s="57"/>
      <c r="L461" s="58">
        <v>9</v>
      </c>
      <c r="M461" s="63">
        <v>35.714285714285715</v>
      </c>
    </row>
    <row r="462" spans="1:13">
      <c r="A462" s="50" t="s">
        <v>496</v>
      </c>
      <c r="B462" s="50" t="s">
        <v>492</v>
      </c>
      <c r="C462" s="51">
        <v>4</v>
      </c>
      <c r="D462" s="52">
        <v>42513</v>
      </c>
      <c r="E462" s="52">
        <v>42517</v>
      </c>
      <c r="F462" s="50" t="s">
        <v>711</v>
      </c>
      <c r="G462" s="142">
        <v>14</v>
      </c>
      <c r="H462" s="54">
        <v>0</v>
      </c>
      <c r="I462" s="55">
        <v>3</v>
      </c>
      <c r="J462" s="56">
        <v>1</v>
      </c>
      <c r="K462" s="57"/>
      <c r="L462" s="58">
        <v>10</v>
      </c>
      <c r="M462" s="63">
        <v>28.571428571428573</v>
      </c>
    </row>
    <row r="463" spans="1:13">
      <c r="A463" s="50" t="s">
        <v>497</v>
      </c>
      <c r="B463" s="50" t="s">
        <v>492</v>
      </c>
      <c r="C463" s="51">
        <v>4</v>
      </c>
      <c r="D463" s="52">
        <v>42541</v>
      </c>
      <c r="E463" s="52">
        <v>42545</v>
      </c>
      <c r="F463" s="50" t="s">
        <v>711</v>
      </c>
      <c r="G463" s="142">
        <v>14</v>
      </c>
      <c r="H463" s="54">
        <v>0</v>
      </c>
      <c r="I463" s="55">
        <v>5</v>
      </c>
      <c r="J463" s="56">
        <v>0</v>
      </c>
      <c r="K463" s="57"/>
      <c r="L463" s="58">
        <v>9</v>
      </c>
      <c r="M463" s="63">
        <v>35.714285714285715</v>
      </c>
    </row>
    <row r="464" spans="1:13">
      <c r="A464" s="50" t="s">
        <v>498</v>
      </c>
      <c r="B464" s="50" t="s">
        <v>492</v>
      </c>
      <c r="C464" s="51">
        <v>4</v>
      </c>
      <c r="D464" s="52">
        <v>42562</v>
      </c>
      <c r="E464" s="52">
        <v>42566</v>
      </c>
      <c r="F464" s="50" t="s">
        <v>711</v>
      </c>
      <c r="G464" s="142">
        <v>14</v>
      </c>
      <c r="H464" s="54">
        <v>0</v>
      </c>
      <c r="I464" s="55">
        <v>1</v>
      </c>
      <c r="J464" s="56">
        <v>0</v>
      </c>
      <c r="K464" s="57"/>
      <c r="L464" s="58">
        <v>13</v>
      </c>
      <c r="M464" s="60">
        <v>7.1428571428571432</v>
      </c>
    </row>
    <row r="465" spans="1:13">
      <c r="A465" s="50" t="s">
        <v>499</v>
      </c>
      <c r="B465" s="50" t="s">
        <v>492</v>
      </c>
      <c r="C465" s="51">
        <v>4</v>
      </c>
      <c r="D465" s="52">
        <v>42590</v>
      </c>
      <c r="E465" s="52">
        <v>42594</v>
      </c>
      <c r="F465" s="50" t="s">
        <v>711</v>
      </c>
      <c r="G465" s="142">
        <v>14</v>
      </c>
      <c r="H465" s="54">
        <v>2</v>
      </c>
      <c r="I465" s="55">
        <v>5</v>
      </c>
      <c r="J465" s="56">
        <v>0</v>
      </c>
      <c r="K465" s="57"/>
      <c r="L465" s="58">
        <v>7</v>
      </c>
      <c r="M465" s="63">
        <v>50</v>
      </c>
    </row>
    <row r="466" spans="1:13">
      <c r="A466" s="50" t="s">
        <v>500</v>
      </c>
      <c r="B466" s="50" t="s">
        <v>492</v>
      </c>
      <c r="C466" s="51">
        <v>4</v>
      </c>
      <c r="D466" s="52">
        <v>42604</v>
      </c>
      <c r="E466" s="52">
        <v>42608</v>
      </c>
      <c r="F466" s="50" t="s">
        <v>711</v>
      </c>
      <c r="G466" s="142">
        <v>14</v>
      </c>
      <c r="H466" s="54">
        <v>0</v>
      </c>
      <c r="I466" s="55">
        <v>6</v>
      </c>
      <c r="J466" s="56">
        <v>0</v>
      </c>
      <c r="K466" s="57"/>
      <c r="L466" s="58">
        <v>8</v>
      </c>
      <c r="M466" s="63">
        <v>42.857142857142854</v>
      </c>
    </row>
    <row r="467" spans="1:13">
      <c r="A467" s="50" t="s">
        <v>501</v>
      </c>
      <c r="B467" s="50" t="s">
        <v>492</v>
      </c>
      <c r="C467" s="51">
        <v>4</v>
      </c>
      <c r="D467" s="52">
        <v>42632</v>
      </c>
      <c r="E467" s="52">
        <v>42636</v>
      </c>
      <c r="F467" s="50" t="s">
        <v>711</v>
      </c>
      <c r="G467" s="142">
        <v>14</v>
      </c>
      <c r="H467" s="54">
        <v>0</v>
      </c>
      <c r="I467" s="55">
        <v>5</v>
      </c>
      <c r="J467" s="56">
        <v>0</v>
      </c>
      <c r="K467" s="57"/>
      <c r="L467" s="58">
        <v>9</v>
      </c>
      <c r="M467" s="63">
        <v>35.714285714285715</v>
      </c>
    </row>
    <row r="468" spans="1:13">
      <c r="A468" s="50" t="s">
        <v>502</v>
      </c>
      <c r="B468" s="50" t="s">
        <v>492</v>
      </c>
      <c r="C468" s="51">
        <v>4</v>
      </c>
      <c r="D468" s="52">
        <v>42646</v>
      </c>
      <c r="E468" s="52">
        <v>42650</v>
      </c>
      <c r="F468" s="50" t="s">
        <v>711</v>
      </c>
      <c r="G468" s="142">
        <v>14</v>
      </c>
      <c r="H468" s="54">
        <v>0</v>
      </c>
      <c r="I468" s="55">
        <v>3</v>
      </c>
      <c r="J468" s="56">
        <v>0</v>
      </c>
      <c r="K468" s="57"/>
      <c r="L468" s="58">
        <v>11</v>
      </c>
      <c r="M468" s="63">
        <v>21.428571428571427</v>
      </c>
    </row>
    <row r="469" spans="1:13">
      <c r="A469" s="50" t="s">
        <v>503</v>
      </c>
      <c r="B469" s="50" t="s">
        <v>492</v>
      </c>
      <c r="C469" s="51">
        <v>4</v>
      </c>
      <c r="D469" s="52">
        <v>42660</v>
      </c>
      <c r="E469" s="52">
        <v>42664</v>
      </c>
      <c r="F469" s="50" t="s">
        <v>711</v>
      </c>
      <c r="G469" s="142">
        <v>14</v>
      </c>
      <c r="H469" s="54">
        <v>0</v>
      </c>
      <c r="I469" s="55">
        <v>6</v>
      </c>
      <c r="J469" s="56">
        <v>0</v>
      </c>
      <c r="K469" s="57"/>
      <c r="L469" s="58">
        <v>8</v>
      </c>
      <c r="M469" s="63">
        <v>42.857142857142854</v>
      </c>
    </row>
    <row r="470" spans="1:13">
      <c r="A470" s="50" t="s">
        <v>504</v>
      </c>
      <c r="B470" s="50" t="s">
        <v>492</v>
      </c>
      <c r="C470" s="51">
        <v>4</v>
      </c>
      <c r="D470" s="52">
        <v>42681</v>
      </c>
      <c r="E470" s="52">
        <v>42685</v>
      </c>
      <c r="F470" s="50" t="s">
        <v>711</v>
      </c>
      <c r="G470" s="142">
        <v>14</v>
      </c>
      <c r="H470" s="54">
        <v>0</v>
      </c>
      <c r="I470" s="55">
        <v>0</v>
      </c>
      <c r="J470" s="56">
        <v>0</v>
      </c>
      <c r="K470" s="57"/>
      <c r="L470" s="58">
        <v>14</v>
      </c>
      <c r="M470" s="60">
        <v>0</v>
      </c>
    </row>
    <row r="471" spans="1:13">
      <c r="A471" s="50" t="s">
        <v>729</v>
      </c>
      <c r="B471" s="50" t="s">
        <v>492</v>
      </c>
      <c r="C471" s="51">
        <v>4</v>
      </c>
      <c r="D471" s="52">
        <v>42807</v>
      </c>
      <c r="E471" s="52">
        <v>42811</v>
      </c>
      <c r="F471" s="50" t="s">
        <v>711</v>
      </c>
      <c r="G471" s="142">
        <v>14</v>
      </c>
      <c r="H471" s="54">
        <v>0</v>
      </c>
      <c r="I471" s="55">
        <v>0</v>
      </c>
      <c r="J471" s="56">
        <v>0</v>
      </c>
      <c r="K471" s="57"/>
      <c r="L471" s="58">
        <v>14</v>
      </c>
      <c r="M471" s="60">
        <v>0</v>
      </c>
    </row>
    <row r="472" spans="1:13">
      <c r="A472" s="50" t="s">
        <v>730</v>
      </c>
      <c r="B472" s="50" t="s">
        <v>492</v>
      </c>
      <c r="C472" s="51">
        <v>4</v>
      </c>
      <c r="D472" s="52">
        <v>42828</v>
      </c>
      <c r="E472" s="52">
        <v>42832</v>
      </c>
      <c r="F472" s="50" t="s">
        <v>711</v>
      </c>
      <c r="G472" s="142">
        <v>14</v>
      </c>
      <c r="H472" s="54">
        <v>0</v>
      </c>
      <c r="I472" s="55">
        <v>0</v>
      </c>
      <c r="J472" s="56">
        <v>0</v>
      </c>
      <c r="K472" s="57"/>
      <c r="L472" s="58">
        <v>14</v>
      </c>
      <c r="M472" s="60">
        <v>0</v>
      </c>
    </row>
    <row r="473" spans="1:13">
      <c r="A473" s="50" t="s">
        <v>731</v>
      </c>
      <c r="B473" s="50" t="s">
        <v>492</v>
      </c>
      <c r="C473" s="51">
        <v>4</v>
      </c>
      <c r="D473" s="52">
        <v>42849</v>
      </c>
      <c r="E473" s="52">
        <v>42853</v>
      </c>
      <c r="F473" s="50" t="s">
        <v>711</v>
      </c>
      <c r="G473" s="142">
        <v>14</v>
      </c>
      <c r="H473" s="54">
        <v>0</v>
      </c>
      <c r="I473" s="55">
        <v>0</v>
      </c>
      <c r="J473" s="56">
        <v>0</v>
      </c>
      <c r="K473" s="57"/>
      <c r="L473" s="58">
        <v>14</v>
      </c>
      <c r="M473" s="60">
        <v>0</v>
      </c>
    </row>
    <row r="474" spans="1:13">
      <c r="A474" s="50" t="s">
        <v>284</v>
      </c>
      <c r="B474" s="50" t="s">
        <v>285</v>
      </c>
      <c r="C474" s="51">
        <v>7</v>
      </c>
      <c r="D474" s="52">
        <v>42454</v>
      </c>
      <c r="E474" s="52">
        <v>42461</v>
      </c>
      <c r="F474" s="50" t="s">
        <v>286</v>
      </c>
      <c r="G474" s="142">
        <v>74</v>
      </c>
      <c r="H474" s="54">
        <v>16</v>
      </c>
      <c r="I474" s="55">
        <v>4</v>
      </c>
      <c r="J474" s="56">
        <v>1</v>
      </c>
      <c r="K474" s="57"/>
      <c r="L474" s="58">
        <v>53</v>
      </c>
      <c r="M474" s="63">
        <v>28.378378378378379</v>
      </c>
    </row>
    <row r="475" spans="1:13">
      <c r="A475" s="50" t="s">
        <v>287</v>
      </c>
      <c r="B475" s="50" t="s">
        <v>285</v>
      </c>
      <c r="C475" s="51">
        <v>7</v>
      </c>
      <c r="D475" s="52">
        <v>42461</v>
      </c>
      <c r="E475" s="52">
        <v>42468</v>
      </c>
      <c r="F475" s="50" t="s">
        <v>286</v>
      </c>
      <c r="G475" s="142">
        <v>74</v>
      </c>
      <c r="H475" s="54">
        <v>4</v>
      </c>
      <c r="I475" s="55">
        <v>4</v>
      </c>
      <c r="J475" s="56">
        <v>0</v>
      </c>
      <c r="K475" s="57"/>
      <c r="L475" s="58">
        <v>66</v>
      </c>
      <c r="M475" s="64">
        <v>10.810810810810811</v>
      </c>
    </row>
    <row r="476" spans="1:13">
      <c r="A476" s="65" t="s">
        <v>288</v>
      </c>
      <c r="B476" s="50" t="s">
        <v>285</v>
      </c>
      <c r="C476" s="51">
        <v>7</v>
      </c>
      <c r="D476" s="52">
        <v>42468</v>
      </c>
      <c r="E476" s="52">
        <v>42475</v>
      </c>
      <c r="F476" s="50" t="s">
        <v>286</v>
      </c>
      <c r="G476" s="142">
        <v>74</v>
      </c>
      <c r="H476" s="54">
        <v>22</v>
      </c>
      <c r="I476" s="55">
        <v>31</v>
      </c>
      <c r="J476" s="56">
        <v>0</v>
      </c>
      <c r="K476" s="61">
        <v>2</v>
      </c>
      <c r="L476" s="58">
        <v>21</v>
      </c>
      <c r="M476" s="62">
        <v>71.621621621621628</v>
      </c>
    </row>
    <row r="477" spans="1:13">
      <c r="A477" s="65" t="s">
        <v>289</v>
      </c>
      <c r="B477" s="50" t="s">
        <v>285</v>
      </c>
      <c r="C477" s="51">
        <v>7</v>
      </c>
      <c r="D477" s="52">
        <v>42475</v>
      </c>
      <c r="E477" s="52">
        <v>42482</v>
      </c>
      <c r="F477" s="50" t="s">
        <v>286</v>
      </c>
      <c r="G477" s="142">
        <v>74</v>
      </c>
      <c r="H477" s="54">
        <v>47</v>
      </c>
      <c r="I477" s="55">
        <v>30</v>
      </c>
      <c r="J477" s="56">
        <v>0</v>
      </c>
      <c r="K477" s="61">
        <v>4</v>
      </c>
      <c r="L477" s="58">
        <v>-3</v>
      </c>
      <c r="M477" s="59">
        <v>104.05405405405405</v>
      </c>
    </row>
    <row r="478" spans="1:13">
      <c r="A478" s="50" t="s">
        <v>290</v>
      </c>
      <c r="B478" s="50" t="s">
        <v>285</v>
      </c>
      <c r="C478" s="51">
        <v>7</v>
      </c>
      <c r="D478" s="52">
        <v>42489</v>
      </c>
      <c r="E478" s="52">
        <v>42496</v>
      </c>
      <c r="F478" s="50" t="s">
        <v>286</v>
      </c>
      <c r="G478" s="142">
        <v>74</v>
      </c>
      <c r="H478" s="54">
        <v>2</v>
      </c>
      <c r="I478" s="55">
        <v>26</v>
      </c>
      <c r="J478" s="56">
        <v>1</v>
      </c>
      <c r="K478" s="57"/>
      <c r="L478" s="58">
        <v>45</v>
      </c>
      <c r="M478" s="63">
        <v>39.189189189189186</v>
      </c>
    </row>
    <row r="479" spans="1:13">
      <c r="A479" s="49" t="s">
        <v>291</v>
      </c>
      <c r="B479" s="50" t="s">
        <v>285</v>
      </c>
      <c r="C479" s="51">
        <v>7</v>
      </c>
      <c r="D479" s="52">
        <v>42496</v>
      </c>
      <c r="E479" s="52">
        <v>42503</v>
      </c>
      <c r="F479" s="50" t="s">
        <v>286</v>
      </c>
      <c r="G479" s="142">
        <v>74</v>
      </c>
      <c r="H479" s="54">
        <v>74</v>
      </c>
      <c r="I479" s="55">
        <v>0</v>
      </c>
      <c r="J479" s="56">
        <v>0</v>
      </c>
      <c r="K479" s="57"/>
      <c r="L479" s="58">
        <v>0</v>
      </c>
      <c r="M479" s="59">
        <v>100</v>
      </c>
    </row>
    <row r="480" spans="1:13">
      <c r="A480" s="50" t="s">
        <v>292</v>
      </c>
      <c r="B480" s="50" t="s">
        <v>285</v>
      </c>
      <c r="C480" s="51">
        <v>7</v>
      </c>
      <c r="D480" s="52">
        <v>42517</v>
      </c>
      <c r="E480" s="52">
        <v>42524</v>
      </c>
      <c r="F480" s="50" t="s">
        <v>286</v>
      </c>
      <c r="G480" s="142">
        <v>74</v>
      </c>
      <c r="H480" s="54">
        <v>33</v>
      </c>
      <c r="I480" s="55">
        <v>10</v>
      </c>
      <c r="J480" s="56">
        <v>0</v>
      </c>
      <c r="K480" s="61">
        <v>1</v>
      </c>
      <c r="L480" s="58">
        <v>31</v>
      </c>
      <c r="M480" s="63">
        <v>58.108108108108105</v>
      </c>
    </row>
    <row r="481" spans="1:13">
      <c r="A481" s="50" t="s">
        <v>293</v>
      </c>
      <c r="B481" s="50" t="s">
        <v>285</v>
      </c>
      <c r="C481" s="51">
        <v>7</v>
      </c>
      <c r="D481" s="52">
        <v>42524</v>
      </c>
      <c r="E481" s="52">
        <v>42531</v>
      </c>
      <c r="F481" s="50" t="s">
        <v>286</v>
      </c>
      <c r="G481" s="142">
        <v>74</v>
      </c>
      <c r="H481" s="54">
        <v>7</v>
      </c>
      <c r="I481" s="55">
        <v>12</v>
      </c>
      <c r="J481" s="56">
        <v>1</v>
      </c>
      <c r="K481" s="61">
        <v>1</v>
      </c>
      <c r="L481" s="58">
        <v>54</v>
      </c>
      <c r="M481" s="63">
        <v>27.027027027027028</v>
      </c>
    </row>
    <row r="482" spans="1:13">
      <c r="A482" s="50" t="s">
        <v>294</v>
      </c>
      <c r="B482" s="50" t="s">
        <v>285</v>
      </c>
      <c r="C482" s="51">
        <v>7</v>
      </c>
      <c r="D482" s="52">
        <v>42531</v>
      </c>
      <c r="E482" s="52">
        <v>42538</v>
      </c>
      <c r="F482" s="50" t="s">
        <v>286</v>
      </c>
      <c r="G482" s="142">
        <v>74</v>
      </c>
      <c r="H482" s="54">
        <v>40</v>
      </c>
      <c r="I482" s="55">
        <v>6</v>
      </c>
      <c r="J482" s="56">
        <v>0</v>
      </c>
      <c r="K482" s="57"/>
      <c r="L482" s="58">
        <v>28</v>
      </c>
      <c r="M482" s="63">
        <v>62.162162162162168</v>
      </c>
    </row>
    <row r="483" spans="1:13">
      <c r="A483" s="50" t="s">
        <v>295</v>
      </c>
      <c r="B483" s="50" t="s">
        <v>285</v>
      </c>
      <c r="C483" s="51">
        <v>7</v>
      </c>
      <c r="D483" s="52">
        <v>42545</v>
      </c>
      <c r="E483" s="52">
        <v>42552</v>
      </c>
      <c r="F483" s="50" t="s">
        <v>286</v>
      </c>
      <c r="G483" s="142">
        <v>74</v>
      </c>
      <c r="H483" s="54">
        <v>30</v>
      </c>
      <c r="I483" s="55">
        <v>3</v>
      </c>
      <c r="J483" s="56">
        <v>1</v>
      </c>
      <c r="K483" s="57"/>
      <c r="L483" s="58">
        <v>40</v>
      </c>
      <c r="M483" s="63">
        <v>45.945945945945951</v>
      </c>
    </row>
    <row r="484" spans="1:13">
      <c r="A484" s="65" t="s">
        <v>296</v>
      </c>
      <c r="B484" s="50" t="s">
        <v>285</v>
      </c>
      <c r="C484" s="51">
        <v>7</v>
      </c>
      <c r="D484" s="52">
        <v>42552</v>
      </c>
      <c r="E484" s="52">
        <v>42559</v>
      </c>
      <c r="F484" s="50" t="s">
        <v>286</v>
      </c>
      <c r="G484" s="142">
        <v>74</v>
      </c>
      <c r="H484" s="54">
        <v>17</v>
      </c>
      <c r="I484" s="55">
        <v>34</v>
      </c>
      <c r="J484" s="56">
        <v>1</v>
      </c>
      <c r="K484" s="61">
        <v>1</v>
      </c>
      <c r="L484" s="58">
        <v>22</v>
      </c>
      <c r="M484" s="62">
        <v>70.270270270270274</v>
      </c>
    </row>
    <row r="485" spans="1:13">
      <c r="A485" s="65" t="s">
        <v>297</v>
      </c>
      <c r="B485" s="50" t="s">
        <v>285</v>
      </c>
      <c r="C485" s="51">
        <v>7</v>
      </c>
      <c r="D485" s="52">
        <v>42566</v>
      </c>
      <c r="E485" s="52">
        <v>42573</v>
      </c>
      <c r="F485" s="50" t="s">
        <v>286</v>
      </c>
      <c r="G485" s="142">
        <v>74</v>
      </c>
      <c r="H485" s="54">
        <v>3</v>
      </c>
      <c r="I485" s="55">
        <v>1</v>
      </c>
      <c r="J485" s="56">
        <v>0</v>
      </c>
      <c r="K485" s="57"/>
      <c r="L485" s="58">
        <v>70</v>
      </c>
      <c r="M485" s="60">
        <v>5.4054054054054053</v>
      </c>
    </row>
    <row r="486" spans="1:13">
      <c r="A486" s="65" t="s">
        <v>298</v>
      </c>
      <c r="B486" s="50" t="s">
        <v>285</v>
      </c>
      <c r="C486" s="51">
        <v>7</v>
      </c>
      <c r="D486" s="52">
        <v>42573</v>
      </c>
      <c r="E486" s="52">
        <v>42580</v>
      </c>
      <c r="F486" s="50" t="s">
        <v>286</v>
      </c>
      <c r="G486" s="142">
        <v>74</v>
      </c>
      <c r="H486" s="54">
        <v>8</v>
      </c>
      <c r="I486" s="55">
        <v>15</v>
      </c>
      <c r="J486" s="56">
        <v>0</v>
      </c>
      <c r="K486" s="57"/>
      <c r="L486" s="58">
        <v>51</v>
      </c>
      <c r="M486" s="63">
        <v>31.081081081081084</v>
      </c>
    </row>
    <row r="487" spans="1:13">
      <c r="A487" s="65" t="s">
        <v>299</v>
      </c>
      <c r="B487" s="50" t="s">
        <v>285</v>
      </c>
      <c r="C487" s="51">
        <v>7</v>
      </c>
      <c r="D487" s="52">
        <v>42587</v>
      </c>
      <c r="E487" s="52">
        <v>42594</v>
      </c>
      <c r="F487" s="50" t="s">
        <v>286</v>
      </c>
      <c r="G487" s="142">
        <v>74</v>
      </c>
      <c r="H487" s="54">
        <v>1</v>
      </c>
      <c r="I487" s="55">
        <v>12</v>
      </c>
      <c r="J487" s="56">
        <v>0</v>
      </c>
      <c r="K487" s="61">
        <v>1</v>
      </c>
      <c r="L487" s="58">
        <v>61</v>
      </c>
      <c r="M487" s="64">
        <v>17.567567567567568</v>
      </c>
    </row>
    <row r="488" spans="1:13">
      <c r="A488" s="65" t="s">
        <v>300</v>
      </c>
      <c r="B488" s="50" t="s">
        <v>285</v>
      </c>
      <c r="C488" s="51">
        <v>7</v>
      </c>
      <c r="D488" s="52">
        <v>42594</v>
      </c>
      <c r="E488" s="52">
        <v>42601</v>
      </c>
      <c r="F488" s="50" t="s">
        <v>286</v>
      </c>
      <c r="G488" s="142">
        <v>74</v>
      </c>
      <c r="H488" s="54">
        <v>34</v>
      </c>
      <c r="I488" s="55">
        <v>12</v>
      </c>
      <c r="J488" s="56">
        <v>0</v>
      </c>
      <c r="K488" s="61">
        <v>1</v>
      </c>
      <c r="L488" s="58">
        <v>28</v>
      </c>
      <c r="M488" s="63">
        <v>62.162162162162168</v>
      </c>
    </row>
    <row r="489" spans="1:13">
      <c r="A489" s="50" t="s">
        <v>301</v>
      </c>
      <c r="B489" s="50" t="s">
        <v>285</v>
      </c>
      <c r="C489" s="51">
        <v>7</v>
      </c>
      <c r="D489" s="52">
        <v>42608</v>
      </c>
      <c r="E489" s="52">
        <v>42615</v>
      </c>
      <c r="F489" s="50" t="s">
        <v>286</v>
      </c>
      <c r="G489" s="142">
        <v>74</v>
      </c>
      <c r="H489" s="54">
        <v>15</v>
      </c>
      <c r="I489" s="55">
        <v>3</v>
      </c>
      <c r="J489" s="56">
        <v>3</v>
      </c>
      <c r="K489" s="57"/>
      <c r="L489" s="58">
        <v>53</v>
      </c>
      <c r="M489" s="63">
        <v>28.378378378378379</v>
      </c>
    </row>
    <row r="490" spans="1:13">
      <c r="A490" s="50" t="s">
        <v>302</v>
      </c>
      <c r="B490" s="50" t="s">
        <v>285</v>
      </c>
      <c r="C490" s="51">
        <v>7</v>
      </c>
      <c r="D490" s="52">
        <v>42615</v>
      </c>
      <c r="E490" s="52">
        <v>42622</v>
      </c>
      <c r="F490" s="50" t="s">
        <v>286</v>
      </c>
      <c r="G490" s="142">
        <v>74</v>
      </c>
      <c r="H490" s="54">
        <v>25</v>
      </c>
      <c r="I490" s="55">
        <v>8</v>
      </c>
      <c r="J490" s="56">
        <v>0</v>
      </c>
      <c r="K490" s="57"/>
      <c r="L490" s="58">
        <v>41</v>
      </c>
      <c r="M490" s="63">
        <v>44.594594594594604</v>
      </c>
    </row>
    <row r="491" spans="1:13">
      <c r="A491" s="50" t="s">
        <v>303</v>
      </c>
      <c r="B491" s="50" t="s">
        <v>285</v>
      </c>
      <c r="C491" s="51">
        <v>7</v>
      </c>
      <c r="D491" s="52">
        <v>42629</v>
      </c>
      <c r="E491" s="52">
        <v>42636</v>
      </c>
      <c r="F491" s="50" t="s">
        <v>286</v>
      </c>
      <c r="G491" s="142">
        <v>74</v>
      </c>
      <c r="H491" s="54">
        <v>20</v>
      </c>
      <c r="I491" s="55">
        <v>12</v>
      </c>
      <c r="J491" s="56">
        <v>2</v>
      </c>
      <c r="K491" s="61">
        <v>3</v>
      </c>
      <c r="L491" s="58">
        <v>40</v>
      </c>
      <c r="M491" s="63">
        <v>45.945945945945951</v>
      </c>
    </row>
    <row r="492" spans="1:13">
      <c r="A492" s="50" t="s">
        <v>304</v>
      </c>
      <c r="B492" s="50" t="s">
        <v>285</v>
      </c>
      <c r="C492" s="51">
        <v>7</v>
      </c>
      <c r="D492" s="52">
        <v>42643</v>
      </c>
      <c r="E492" s="52">
        <v>42650</v>
      </c>
      <c r="F492" s="50" t="s">
        <v>286</v>
      </c>
      <c r="G492" s="142">
        <v>74</v>
      </c>
      <c r="H492" s="54">
        <v>12</v>
      </c>
      <c r="I492" s="55">
        <v>7</v>
      </c>
      <c r="J492" s="56">
        <v>0</v>
      </c>
      <c r="K492" s="61">
        <v>2</v>
      </c>
      <c r="L492" s="58">
        <v>55</v>
      </c>
      <c r="M492" s="63">
        <v>25.675675675675681</v>
      </c>
    </row>
    <row r="493" spans="1:13">
      <c r="A493" s="50" t="s">
        <v>305</v>
      </c>
      <c r="B493" s="50" t="s">
        <v>285</v>
      </c>
      <c r="C493" s="51">
        <v>7</v>
      </c>
      <c r="D493" s="52">
        <v>42650</v>
      </c>
      <c r="E493" s="52">
        <v>42657</v>
      </c>
      <c r="F493" s="50" t="s">
        <v>286</v>
      </c>
      <c r="G493" s="142">
        <v>74</v>
      </c>
      <c r="H493" s="54">
        <v>4</v>
      </c>
      <c r="I493" s="55">
        <v>5</v>
      </c>
      <c r="J493" s="56">
        <v>0</v>
      </c>
      <c r="K493" s="57"/>
      <c r="L493" s="58">
        <v>65</v>
      </c>
      <c r="M493" s="64">
        <v>12.16216216216216</v>
      </c>
    </row>
    <row r="494" spans="1:13">
      <c r="A494" s="50" t="s">
        <v>306</v>
      </c>
      <c r="B494" s="50" t="s">
        <v>285</v>
      </c>
      <c r="C494" s="51">
        <v>7</v>
      </c>
      <c r="D494" s="52">
        <v>42657</v>
      </c>
      <c r="E494" s="52">
        <v>42664</v>
      </c>
      <c r="F494" s="50" t="s">
        <v>286</v>
      </c>
      <c r="G494" s="142">
        <v>74</v>
      </c>
      <c r="H494" s="54">
        <v>37</v>
      </c>
      <c r="I494" s="55">
        <v>3</v>
      </c>
      <c r="J494" s="56">
        <v>0</v>
      </c>
      <c r="K494" s="57"/>
      <c r="L494" s="58">
        <v>34</v>
      </c>
      <c r="M494" s="63">
        <v>54.054054054054056</v>
      </c>
    </row>
    <row r="495" spans="1:13">
      <c r="A495" s="65" t="s">
        <v>307</v>
      </c>
      <c r="B495" s="50" t="s">
        <v>285</v>
      </c>
      <c r="C495" s="51">
        <v>7</v>
      </c>
      <c r="D495" s="52">
        <v>42664</v>
      </c>
      <c r="E495" s="52">
        <v>42671</v>
      </c>
      <c r="F495" s="50" t="s">
        <v>286</v>
      </c>
      <c r="G495" s="142">
        <v>74</v>
      </c>
      <c r="H495" s="54">
        <v>37</v>
      </c>
      <c r="I495" s="55">
        <v>18</v>
      </c>
      <c r="J495" s="56">
        <v>0</v>
      </c>
      <c r="K495" s="61">
        <v>7</v>
      </c>
      <c r="L495" s="58">
        <v>19</v>
      </c>
      <c r="M495" s="62">
        <v>74.324324324324323</v>
      </c>
    </row>
    <row r="496" spans="1:13">
      <c r="A496" s="50" t="s">
        <v>308</v>
      </c>
      <c r="B496" s="50" t="s">
        <v>285</v>
      </c>
      <c r="C496" s="51">
        <v>7</v>
      </c>
      <c r="D496" s="52">
        <v>42671</v>
      </c>
      <c r="E496" s="52">
        <v>42678</v>
      </c>
      <c r="F496" s="50" t="s">
        <v>286</v>
      </c>
      <c r="G496" s="142">
        <v>74</v>
      </c>
      <c r="H496" s="54">
        <v>0</v>
      </c>
      <c r="I496" s="55">
        <v>3</v>
      </c>
      <c r="J496" s="56">
        <v>0</v>
      </c>
      <c r="K496" s="57"/>
      <c r="L496" s="58">
        <v>71</v>
      </c>
      <c r="M496" s="60">
        <v>4.0540540540540544</v>
      </c>
    </row>
    <row r="497" spans="1:13">
      <c r="A497" s="65" t="s">
        <v>309</v>
      </c>
      <c r="B497" s="50" t="s">
        <v>285</v>
      </c>
      <c r="C497" s="51">
        <v>7</v>
      </c>
      <c r="D497" s="52">
        <v>42678</v>
      </c>
      <c r="E497" s="52">
        <v>42685</v>
      </c>
      <c r="F497" s="50" t="s">
        <v>286</v>
      </c>
      <c r="G497" s="142">
        <v>74</v>
      </c>
      <c r="H497" s="54">
        <v>26</v>
      </c>
      <c r="I497" s="55">
        <v>5</v>
      </c>
      <c r="J497" s="56">
        <v>0</v>
      </c>
      <c r="K497" s="57"/>
      <c r="L497" s="58">
        <v>43</v>
      </c>
      <c r="M497" s="63">
        <v>41.891891891891895</v>
      </c>
    </row>
    <row r="498" spans="1:13">
      <c r="A498" s="65" t="s">
        <v>310</v>
      </c>
      <c r="B498" s="50" t="s">
        <v>285</v>
      </c>
      <c r="C498" s="51">
        <v>7</v>
      </c>
      <c r="D498" s="52">
        <v>42685</v>
      </c>
      <c r="E498" s="52">
        <v>42692</v>
      </c>
      <c r="F498" s="50" t="s">
        <v>286</v>
      </c>
      <c r="G498" s="142">
        <v>74</v>
      </c>
      <c r="H498" s="54">
        <v>25</v>
      </c>
      <c r="I498" s="55">
        <v>2</v>
      </c>
      <c r="J498" s="56">
        <v>0</v>
      </c>
      <c r="K498" s="57"/>
      <c r="L498" s="58">
        <v>47</v>
      </c>
      <c r="M498" s="63">
        <v>36.486486486486484</v>
      </c>
    </row>
    <row r="499" spans="1:13">
      <c r="A499" s="65" t="s">
        <v>311</v>
      </c>
      <c r="B499" s="50" t="s">
        <v>285</v>
      </c>
      <c r="C499" s="51">
        <v>7</v>
      </c>
      <c r="D499" s="52">
        <v>42692</v>
      </c>
      <c r="E499" s="52">
        <v>42699</v>
      </c>
      <c r="F499" s="50" t="s">
        <v>286</v>
      </c>
      <c r="G499" s="142">
        <v>74</v>
      </c>
      <c r="H499" s="54">
        <v>0</v>
      </c>
      <c r="I499" s="55">
        <v>5</v>
      </c>
      <c r="J499" s="56">
        <v>0</v>
      </c>
      <c r="K499" s="57"/>
      <c r="L499" s="58">
        <v>69</v>
      </c>
      <c r="M499" s="60">
        <v>6.756756756756757</v>
      </c>
    </row>
    <row r="500" spans="1:13">
      <c r="A500" s="50" t="s">
        <v>771</v>
      </c>
      <c r="B500" s="50" t="s">
        <v>285</v>
      </c>
      <c r="C500" s="51">
        <v>7</v>
      </c>
      <c r="D500" s="52">
        <v>42824</v>
      </c>
      <c r="E500" s="52">
        <v>42831</v>
      </c>
      <c r="F500" s="50" t="s">
        <v>286</v>
      </c>
      <c r="G500" s="142">
        <v>74</v>
      </c>
      <c r="H500" s="54">
        <v>0</v>
      </c>
      <c r="I500" s="55">
        <v>0</v>
      </c>
      <c r="J500" s="56">
        <v>0</v>
      </c>
      <c r="K500" s="57"/>
      <c r="L500" s="58">
        <v>74</v>
      </c>
      <c r="M500" s="60">
        <v>0</v>
      </c>
    </row>
    <row r="501" spans="1:13">
      <c r="A501" s="50" t="s">
        <v>772</v>
      </c>
      <c r="B501" s="50" t="s">
        <v>285</v>
      </c>
      <c r="C501" s="51">
        <v>7</v>
      </c>
      <c r="D501" s="52">
        <v>42831</v>
      </c>
      <c r="E501" s="52">
        <v>42838</v>
      </c>
      <c r="F501" s="50" t="s">
        <v>286</v>
      </c>
      <c r="G501" s="142">
        <v>74</v>
      </c>
      <c r="H501" s="54">
        <v>0</v>
      </c>
      <c r="I501" s="55">
        <v>0</v>
      </c>
      <c r="J501" s="56">
        <v>0</v>
      </c>
      <c r="K501" s="57"/>
      <c r="L501" s="58">
        <v>74</v>
      </c>
      <c r="M501" s="60">
        <v>0</v>
      </c>
    </row>
    <row r="502" spans="1:13">
      <c r="A502" s="50" t="s">
        <v>773</v>
      </c>
      <c r="B502" s="50" t="s">
        <v>285</v>
      </c>
      <c r="C502" s="51">
        <v>7</v>
      </c>
      <c r="D502" s="52">
        <v>42838</v>
      </c>
      <c r="E502" s="52">
        <v>42845</v>
      </c>
      <c r="F502" s="50" t="s">
        <v>286</v>
      </c>
      <c r="G502" s="142">
        <v>74</v>
      </c>
      <c r="H502" s="54">
        <v>0</v>
      </c>
      <c r="I502" s="55">
        <v>0</v>
      </c>
      <c r="J502" s="56">
        <v>0</v>
      </c>
      <c r="K502" s="57"/>
      <c r="L502" s="58">
        <v>74</v>
      </c>
      <c r="M502" s="60">
        <v>0</v>
      </c>
    </row>
    <row r="503" spans="1:13">
      <c r="A503" s="50" t="s">
        <v>774</v>
      </c>
      <c r="B503" s="50" t="s">
        <v>285</v>
      </c>
      <c r="C503" s="51">
        <v>7</v>
      </c>
      <c r="D503" s="52">
        <v>42845</v>
      </c>
      <c r="E503" s="52">
        <v>42852</v>
      </c>
      <c r="F503" s="50" t="s">
        <v>286</v>
      </c>
      <c r="G503" s="142">
        <v>74</v>
      </c>
      <c r="H503" s="54">
        <v>0</v>
      </c>
      <c r="I503" s="55">
        <v>0</v>
      </c>
      <c r="J503" s="56">
        <v>0</v>
      </c>
      <c r="K503" s="57"/>
      <c r="L503" s="58">
        <v>74</v>
      </c>
      <c r="M503" s="60">
        <v>0</v>
      </c>
    </row>
    <row r="504" spans="1:13">
      <c r="A504" s="50" t="s">
        <v>428</v>
      </c>
      <c r="B504" s="50" t="s">
        <v>23</v>
      </c>
      <c r="C504" s="51">
        <v>7</v>
      </c>
      <c r="D504" s="52">
        <v>42730</v>
      </c>
      <c r="E504" s="52">
        <v>42737</v>
      </c>
      <c r="F504" s="50" t="s">
        <v>429</v>
      </c>
      <c r="G504" s="142">
        <v>82</v>
      </c>
      <c r="H504" s="54">
        <v>0</v>
      </c>
      <c r="I504" s="55">
        <v>0</v>
      </c>
      <c r="J504" s="56">
        <v>1</v>
      </c>
      <c r="K504" s="57"/>
      <c r="L504" s="58">
        <v>81</v>
      </c>
      <c r="M504" s="60">
        <v>1.2195121951219512</v>
      </c>
    </row>
    <row r="505" spans="1:13">
      <c r="A505" s="50" t="s">
        <v>775</v>
      </c>
      <c r="B505" s="50" t="s">
        <v>49</v>
      </c>
      <c r="C505" s="51">
        <v>7</v>
      </c>
      <c r="D505" s="52">
        <v>42821</v>
      </c>
      <c r="E505" s="52">
        <v>42828</v>
      </c>
      <c r="F505" s="50" t="s">
        <v>431</v>
      </c>
      <c r="G505" s="142">
        <v>82</v>
      </c>
      <c r="H505" s="54">
        <v>0</v>
      </c>
      <c r="I505" s="55">
        <v>0</v>
      </c>
      <c r="J505" s="56">
        <v>0</v>
      </c>
      <c r="K505" s="57"/>
      <c r="L505" s="58">
        <v>82</v>
      </c>
      <c r="M505" s="60">
        <v>0</v>
      </c>
    </row>
    <row r="506" spans="1:13">
      <c r="A506" s="50" t="s">
        <v>776</v>
      </c>
      <c r="B506" s="50" t="s">
        <v>49</v>
      </c>
      <c r="C506" s="51">
        <v>7</v>
      </c>
      <c r="D506" s="52">
        <v>42828</v>
      </c>
      <c r="E506" s="52">
        <v>42835</v>
      </c>
      <c r="F506" s="50" t="s">
        <v>431</v>
      </c>
      <c r="G506" s="142">
        <v>82</v>
      </c>
      <c r="H506" s="54">
        <v>0</v>
      </c>
      <c r="I506" s="55">
        <v>0</v>
      </c>
      <c r="J506" s="56">
        <v>0</v>
      </c>
      <c r="K506" s="57"/>
      <c r="L506" s="58">
        <v>82</v>
      </c>
      <c r="M506" s="60">
        <v>0</v>
      </c>
    </row>
    <row r="507" spans="1:13">
      <c r="A507" s="50" t="s">
        <v>777</v>
      </c>
      <c r="B507" s="50" t="s">
        <v>49</v>
      </c>
      <c r="C507" s="51">
        <v>7</v>
      </c>
      <c r="D507" s="52">
        <v>42835</v>
      </c>
      <c r="E507" s="52">
        <v>42842</v>
      </c>
      <c r="F507" s="50" t="s">
        <v>431</v>
      </c>
      <c r="G507" s="142">
        <v>82</v>
      </c>
      <c r="H507" s="54">
        <v>0</v>
      </c>
      <c r="I507" s="55">
        <v>0</v>
      </c>
      <c r="J507" s="56">
        <v>0</v>
      </c>
      <c r="K507" s="57"/>
      <c r="L507" s="58">
        <v>82</v>
      </c>
      <c r="M507" s="60">
        <v>0</v>
      </c>
    </row>
    <row r="508" spans="1:13">
      <c r="A508" s="50" t="s">
        <v>778</v>
      </c>
      <c r="B508" s="50" t="s">
        <v>49</v>
      </c>
      <c r="C508" s="51">
        <v>7</v>
      </c>
      <c r="D508" s="52">
        <v>42842</v>
      </c>
      <c r="E508" s="52">
        <v>42849</v>
      </c>
      <c r="F508" s="50" t="s">
        <v>431</v>
      </c>
      <c r="G508" s="142">
        <v>82</v>
      </c>
      <c r="H508" s="54">
        <v>0</v>
      </c>
      <c r="I508" s="55">
        <v>0</v>
      </c>
      <c r="J508" s="56">
        <v>0</v>
      </c>
      <c r="K508" s="57"/>
      <c r="L508" s="58">
        <v>82</v>
      </c>
      <c r="M508" s="60">
        <v>0</v>
      </c>
    </row>
    <row r="509" spans="1:13">
      <c r="A509" s="50" t="s">
        <v>779</v>
      </c>
      <c r="B509" s="50" t="s">
        <v>49</v>
      </c>
      <c r="C509" s="51">
        <v>7</v>
      </c>
      <c r="D509" s="52">
        <v>42849</v>
      </c>
      <c r="E509" s="52">
        <v>42856</v>
      </c>
      <c r="F509" s="50" t="s">
        <v>431</v>
      </c>
      <c r="G509" s="142">
        <v>82</v>
      </c>
      <c r="H509" s="54">
        <v>0</v>
      </c>
      <c r="I509" s="55">
        <v>0</v>
      </c>
      <c r="J509" s="56">
        <v>0</v>
      </c>
      <c r="K509" s="57"/>
      <c r="L509" s="58">
        <v>82</v>
      </c>
      <c r="M509" s="60">
        <v>0</v>
      </c>
    </row>
    <row r="510" spans="1:13">
      <c r="A510" s="50" t="s">
        <v>432</v>
      </c>
      <c r="B510" s="50" t="s">
        <v>52</v>
      </c>
      <c r="C510" s="51">
        <v>7</v>
      </c>
      <c r="D510" s="52">
        <v>42457</v>
      </c>
      <c r="E510" s="52">
        <v>42464</v>
      </c>
      <c r="F510" s="50" t="s">
        <v>431</v>
      </c>
      <c r="G510" s="142">
        <v>82</v>
      </c>
      <c r="H510" s="54">
        <v>29</v>
      </c>
      <c r="I510" s="55">
        <v>8</v>
      </c>
      <c r="J510" s="56">
        <v>2</v>
      </c>
      <c r="K510" s="61">
        <v>1</v>
      </c>
      <c r="L510" s="58">
        <v>43</v>
      </c>
      <c r="M510" s="63">
        <v>47.560975609756099</v>
      </c>
    </row>
    <row r="511" spans="1:13">
      <c r="A511" s="49" t="s">
        <v>434</v>
      </c>
      <c r="B511" s="50" t="s">
        <v>52</v>
      </c>
      <c r="C511" s="51">
        <v>7</v>
      </c>
      <c r="D511" s="52">
        <v>42464</v>
      </c>
      <c r="E511" s="52">
        <v>42471</v>
      </c>
      <c r="F511" s="50" t="s">
        <v>431</v>
      </c>
      <c r="G511" s="142">
        <v>82</v>
      </c>
      <c r="H511" s="54">
        <v>82</v>
      </c>
      <c r="I511" s="55">
        <v>0</v>
      </c>
      <c r="J511" s="56">
        <v>0</v>
      </c>
      <c r="K511" s="57"/>
      <c r="L511" s="58">
        <v>0</v>
      </c>
      <c r="M511" s="59">
        <v>100</v>
      </c>
    </row>
    <row r="512" spans="1:13">
      <c r="A512" s="49" t="s">
        <v>439</v>
      </c>
      <c r="B512" s="50" t="s">
        <v>52</v>
      </c>
      <c r="C512" s="51">
        <v>7</v>
      </c>
      <c r="D512" s="52">
        <v>42471</v>
      </c>
      <c r="E512" s="52">
        <v>42478</v>
      </c>
      <c r="F512" s="50" t="s">
        <v>431</v>
      </c>
      <c r="G512" s="142">
        <v>82</v>
      </c>
      <c r="H512" s="54">
        <v>82</v>
      </c>
      <c r="I512" s="55">
        <v>0</v>
      </c>
      <c r="J512" s="56">
        <v>0</v>
      </c>
      <c r="K512" s="57"/>
      <c r="L512" s="58">
        <v>0</v>
      </c>
      <c r="M512" s="59">
        <v>100</v>
      </c>
    </row>
    <row r="513" spans="1:13">
      <c r="A513" s="49" t="s">
        <v>443</v>
      </c>
      <c r="B513" s="50" t="s">
        <v>52</v>
      </c>
      <c r="C513" s="51">
        <v>7</v>
      </c>
      <c r="D513" s="52">
        <v>42478</v>
      </c>
      <c r="E513" s="52">
        <v>42485</v>
      </c>
      <c r="F513" s="50" t="s">
        <v>431</v>
      </c>
      <c r="G513" s="142">
        <v>82</v>
      </c>
      <c r="H513" s="54">
        <v>82</v>
      </c>
      <c r="I513" s="55">
        <v>0</v>
      </c>
      <c r="J513" s="56">
        <v>0</v>
      </c>
      <c r="K513" s="57"/>
      <c r="L513" s="58">
        <v>0</v>
      </c>
      <c r="M513" s="59">
        <v>100</v>
      </c>
    </row>
    <row r="514" spans="1:13">
      <c r="A514" s="49" t="s">
        <v>446</v>
      </c>
      <c r="B514" s="50" t="s">
        <v>52</v>
      </c>
      <c r="C514" s="51">
        <v>7</v>
      </c>
      <c r="D514" s="52">
        <v>42485</v>
      </c>
      <c r="E514" s="52">
        <v>42492</v>
      </c>
      <c r="F514" s="50" t="s">
        <v>431</v>
      </c>
      <c r="G514" s="142">
        <v>82</v>
      </c>
      <c r="H514" s="54">
        <v>80</v>
      </c>
      <c r="I514" s="55">
        <v>2</v>
      </c>
      <c r="J514" s="56">
        <v>0</v>
      </c>
      <c r="K514" s="57"/>
      <c r="L514" s="58">
        <v>0</v>
      </c>
      <c r="M514" s="59">
        <v>100</v>
      </c>
    </row>
    <row r="515" spans="1:13">
      <c r="A515" s="50" t="s">
        <v>448</v>
      </c>
      <c r="B515" s="50" t="s">
        <v>52</v>
      </c>
      <c r="C515" s="51">
        <v>7</v>
      </c>
      <c r="D515" s="52">
        <v>42492</v>
      </c>
      <c r="E515" s="52">
        <v>42499</v>
      </c>
      <c r="F515" s="50" t="s">
        <v>431</v>
      </c>
      <c r="G515" s="142">
        <v>82</v>
      </c>
      <c r="H515" s="54">
        <v>30</v>
      </c>
      <c r="I515" s="55">
        <v>28</v>
      </c>
      <c r="J515" s="56">
        <v>8</v>
      </c>
      <c r="K515" s="61">
        <v>6</v>
      </c>
      <c r="L515" s="58">
        <v>16</v>
      </c>
      <c r="M515" s="66">
        <v>80.487804878048777</v>
      </c>
    </row>
    <row r="516" spans="1:13">
      <c r="A516" s="50" t="s">
        <v>780</v>
      </c>
      <c r="B516" s="50" t="s">
        <v>52</v>
      </c>
      <c r="C516" s="51">
        <v>7</v>
      </c>
      <c r="D516" s="52">
        <v>42817</v>
      </c>
      <c r="E516" s="52">
        <v>42824</v>
      </c>
      <c r="F516" s="50" t="s">
        <v>431</v>
      </c>
      <c r="G516" s="142">
        <v>82</v>
      </c>
      <c r="H516" s="54">
        <v>0</v>
      </c>
      <c r="I516" s="55">
        <v>0</v>
      </c>
      <c r="J516" s="56">
        <v>0</v>
      </c>
      <c r="K516" s="57"/>
      <c r="L516" s="58">
        <v>82</v>
      </c>
      <c r="M516" s="60">
        <v>0</v>
      </c>
    </row>
    <row r="517" spans="1:13">
      <c r="A517" s="50" t="s">
        <v>781</v>
      </c>
      <c r="B517" s="50" t="s">
        <v>52</v>
      </c>
      <c r="C517" s="51">
        <v>7</v>
      </c>
      <c r="D517" s="52">
        <v>42824</v>
      </c>
      <c r="E517" s="52">
        <v>42831</v>
      </c>
      <c r="F517" s="50" t="s">
        <v>431</v>
      </c>
      <c r="G517" s="142">
        <v>82</v>
      </c>
      <c r="H517" s="54">
        <v>0</v>
      </c>
      <c r="I517" s="55">
        <v>0</v>
      </c>
      <c r="J517" s="56">
        <v>0</v>
      </c>
      <c r="K517" s="57"/>
      <c r="L517" s="58">
        <v>82</v>
      </c>
      <c r="M517" s="60">
        <v>0</v>
      </c>
    </row>
    <row r="518" spans="1:13">
      <c r="A518" s="50" t="s">
        <v>782</v>
      </c>
      <c r="B518" s="50" t="s">
        <v>52</v>
      </c>
      <c r="C518" s="51">
        <v>7</v>
      </c>
      <c r="D518" s="52">
        <v>42831</v>
      </c>
      <c r="E518" s="52">
        <v>42838</v>
      </c>
      <c r="F518" s="50" t="s">
        <v>431</v>
      </c>
      <c r="G518" s="142">
        <v>82</v>
      </c>
      <c r="H518" s="54">
        <v>0</v>
      </c>
      <c r="I518" s="55">
        <v>0</v>
      </c>
      <c r="J518" s="56">
        <v>0</v>
      </c>
      <c r="K518" s="57"/>
      <c r="L518" s="58">
        <v>82</v>
      </c>
      <c r="M518" s="60">
        <v>0</v>
      </c>
    </row>
    <row r="519" spans="1:13">
      <c r="A519" s="50" t="s">
        <v>783</v>
      </c>
      <c r="B519" s="50" t="s">
        <v>52</v>
      </c>
      <c r="C519" s="51">
        <v>7</v>
      </c>
      <c r="D519" s="52">
        <v>42838</v>
      </c>
      <c r="E519" s="52">
        <v>42845</v>
      </c>
      <c r="F519" s="50" t="s">
        <v>431</v>
      </c>
      <c r="G519" s="142">
        <v>82</v>
      </c>
      <c r="H519" s="54">
        <v>0</v>
      </c>
      <c r="I519" s="55">
        <v>0</v>
      </c>
      <c r="J519" s="56">
        <v>0</v>
      </c>
      <c r="K519" s="57"/>
      <c r="L519" s="58">
        <v>82</v>
      </c>
      <c r="M519" s="60">
        <v>0</v>
      </c>
    </row>
    <row r="520" spans="1:13">
      <c r="A520" s="50" t="s">
        <v>784</v>
      </c>
      <c r="B520" s="50" t="s">
        <v>52</v>
      </c>
      <c r="C520" s="51">
        <v>7</v>
      </c>
      <c r="D520" s="52">
        <v>42845</v>
      </c>
      <c r="E520" s="52">
        <v>42852</v>
      </c>
      <c r="F520" s="50" t="s">
        <v>431</v>
      </c>
      <c r="G520" s="142">
        <v>82</v>
      </c>
      <c r="H520" s="54">
        <v>0</v>
      </c>
      <c r="I520" s="55">
        <v>0</v>
      </c>
      <c r="J520" s="56">
        <v>0</v>
      </c>
      <c r="K520" s="57"/>
      <c r="L520" s="58">
        <v>82</v>
      </c>
      <c r="M520" s="60">
        <v>0</v>
      </c>
    </row>
    <row r="521" spans="1:13">
      <c r="A521" s="50" t="s">
        <v>785</v>
      </c>
      <c r="B521" s="50" t="s">
        <v>52</v>
      </c>
      <c r="C521" s="51">
        <v>7</v>
      </c>
      <c r="D521" s="52">
        <v>42852</v>
      </c>
      <c r="E521" s="52">
        <v>42859</v>
      </c>
      <c r="F521" s="50" t="s">
        <v>431</v>
      </c>
      <c r="G521" s="142">
        <v>82</v>
      </c>
      <c r="H521" s="54">
        <v>0</v>
      </c>
      <c r="I521" s="55">
        <v>0</v>
      </c>
      <c r="J521" s="56">
        <v>0</v>
      </c>
      <c r="K521" s="57"/>
      <c r="L521" s="58">
        <v>82</v>
      </c>
      <c r="M521" s="60">
        <v>0</v>
      </c>
    </row>
    <row r="522" spans="1:13">
      <c r="A522" s="50" t="s">
        <v>430</v>
      </c>
      <c r="B522" s="50" t="s">
        <v>30</v>
      </c>
      <c r="C522" s="51">
        <v>7</v>
      </c>
      <c r="D522" s="52">
        <v>42456</v>
      </c>
      <c r="E522" s="52">
        <v>42463</v>
      </c>
      <c r="F522" s="50" t="s">
        <v>431</v>
      </c>
      <c r="G522" s="142">
        <v>82</v>
      </c>
      <c r="H522" s="54">
        <v>10</v>
      </c>
      <c r="I522" s="55">
        <v>38</v>
      </c>
      <c r="J522" s="56">
        <v>6</v>
      </c>
      <c r="K522" s="61">
        <v>4</v>
      </c>
      <c r="L522" s="58">
        <v>28</v>
      </c>
      <c r="M522" s="63">
        <v>65.853658536585371</v>
      </c>
    </row>
    <row r="523" spans="1:13">
      <c r="A523" s="50" t="s">
        <v>433</v>
      </c>
      <c r="B523" s="50" t="s">
        <v>30</v>
      </c>
      <c r="C523" s="51">
        <v>7</v>
      </c>
      <c r="D523" s="52">
        <v>42463</v>
      </c>
      <c r="E523" s="52">
        <v>42470</v>
      </c>
      <c r="F523" s="50" t="s">
        <v>431</v>
      </c>
      <c r="G523" s="142">
        <v>82</v>
      </c>
      <c r="H523" s="54">
        <v>21</v>
      </c>
      <c r="I523" s="55">
        <v>32</v>
      </c>
      <c r="J523" s="56">
        <v>6</v>
      </c>
      <c r="K523" s="61">
        <v>2</v>
      </c>
      <c r="L523" s="58">
        <v>23</v>
      </c>
      <c r="M523" s="62">
        <v>71.951219512195124</v>
      </c>
    </row>
    <row r="524" spans="1:13">
      <c r="A524" s="50" t="s">
        <v>438</v>
      </c>
      <c r="B524" s="50" t="s">
        <v>30</v>
      </c>
      <c r="C524" s="51">
        <v>7</v>
      </c>
      <c r="D524" s="52">
        <v>42470</v>
      </c>
      <c r="E524" s="52">
        <v>42477</v>
      </c>
      <c r="F524" s="50" t="s">
        <v>431</v>
      </c>
      <c r="G524" s="142">
        <v>82</v>
      </c>
      <c r="H524" s="54">
        <v>14</v>
      </c>
      <c r="I524" s="55">
        <v>40</v>
      </c>
      <c r="J524" s="56">
        <v>0</v>
      </c>
      <c r="K524" s="57"/>
      <c r="L524" s="58">
        <v>28</v>
      </c>
      <c r="M524" s="63">
        <v>65.853658536585371</v>
      </c>
    </row>
    <row r="525" spans="1:13">
      <c r="A525" s="50" t="s">
        <v>442</v>
      </c>
      <c r="B525" s="50" t="s">
        <v>30</v>
      </c>
      <c r="C525" s="51">
        <v>7</v>
      </c>
      <c r="D525" s="52">
        <v>42477</v>
      </c>
      <c r="E525" s="52">
        <v>42484</v>
      </c>
      <c r="F525" s="50" t="s">
        <v>431</v>
      </c>
      <c r="G525" s="142">
        <v>82</v>
      </c>
      <c r="H525" s="54">
        <v>8</v>
      </c>
      <c r="I525" s="55">
        <v>65</v>
      </c>
      <c r="J525" s="56">
        <v>3</v>
      </c>
      <c r="K525" s="57"/>
      <c r="L525" s="58">
        <v>6</v>
      </c>
      <c r="M525" s="59">
        <v>92.682926829268297</v>
      </c>
    </row>
    <row r="526" spans="1:13">
      <c r="A526" s="50" t="s">
        <v>445</v>
      </c>
      <c r="B526" s="50" t="s">
        <v>30</v>
      </c>
      <c r="C526" s="51">
        <v>7</v>
      </c>
      <c r="D526" s="52">
        <v>42484</v>
      </c>
      <c r="E526" s="52">
        <v>42491</v>
      </c>
      <c r="F526" s="50" t="s">
        <v>431</v>
      </c>
      <c r="G526" s="142">
        <v>82</v>
      </c>
      <c r="H526" s="54">
        <v>15</v>
      </c>
      <c r="I526" s="55">
        <v>54</v>
      </c>
      <c r="J526" s="56">
        <v>1</v>
      </c>
      <c r="K526" s="61">
        <v>1</v>
      </c>
      <c r="L526" s="58">
        <v>12</v>
      </c>
      <c r="M526" s="66">
        <v>85.365853658536579</v>
      </c>
    </row>
    <row r="527" spans="1:13">
      <c r="A527" s="50" t="s">
        <v>435</v>
      </c>
      <c r="B527" s="50" t="s">
        <v>28</v>
      </c>
      <c r="C527" s="51">
        <v>7</v>
      </c>
      <c r="D527" s="52">
        <v>42467</v>
      </c>
      <c r="E527" s="52">
        <v>42474</v>
      </c>
      <c r="F527" s="50" t="s">
        <v>431</v>
      </c>
      <c r="G527" s="142">
        <v>79</v>
      </c>
      <c r="H527" s="54">
        <v>12</v>
      </c>
      <c r="I527" s="55">
        <v>48</v>
      </c>
      <c r="J527" s="56">
        <v>6</v>
      </c>
      <c r="K527" s="61">
        <v>6</v>
      </c>
      <c r="L527" s="58">
        <v>13</v>
      </c>
      <c r="M527" s="66">
        <v>83.544303797468359</v>
      </c>
    </row>
    <row r="528" spans="1:13">
      <c r="A528" s="50" t="s">
        <v>440</v>
      </c>
      <c r="B528" s="50" t="s">
        <v>28</v>
      </c>
      <c r="C528" s="51">
        <v>7</v>
      </c>
      <c r="D528" s="52">
        <v>42474</v>
      </c>
      <c r="E528" s="52">
        <v>42481</v>
      </c>
      <c r="F528" s="50" t="s">
        <v>431</v>
      </c>
      <c r="G528" s="142">
        <v>79</v>
      </c>
      <c r="H528" s="54">
        <v>13</v>
      </c>
      <c r="I528" s="55">
        <v>33</v>
      </c>
      <c r="J528" s="56">
        <v>2</v>
      </c>
      <c r="K528" s="57"/>
      <c r="L528" s="58">
        <v>31</v>
      </c>
      <c r="M528" s="63">
        <v>60.759493670886066</v>
      </c>
    </row>
    <row r="529" spans="1:13">
      <c r="A529" s="49" t="s">
        <v>436</v>
      </c>
      <c r="B529" s="50" t="s">
        <v>437</v>
      </c>
      <c r="C529" s="51">
        <v>7</v>
      </c>
      <c r="D529" s="52">
        <v>42469</v>
      </c>
      <c r="E529" s="52">
        <v>42476</v>
      </c>
      <c r="F529" s="50" t="s">
        <v>431</v>
      </c>
      <c r="G529" s="142">
        <v>81</v>
      </c>
      <c r="H529" s="54">
        <v>79</v>
      </c>
      <c r="I529" s="55">
        <v>0</v>
      </c>
      <c r="J529" s="56">
        <v>0</v>
      </c>
      <c r="K529" s="57"/>
      <c r="L529" s="58">
        <v>2</v>
      </c>
      <c r="M529" s="59">
        <v>97.53086419753086</v>
      </c>
    </row>
    <row r="530" spans="1:13">
      <c r="A530" s="50" t="s">
        <v>441</v>
      </c>
      <c r="B530" s="50" t="s">
        <v>437</v>
      </c>
      <c r="C530" s="51">
        <v>7</v>
      </c>
      <c r="D530" s="52">
        <v>42476</v>
      </c>
      <c r="E530" s="52">
        <v>42483</v>
      </c>
      <c r="F530" s="50" t="s">
        <v>431</v>
      </c>
      <c r="G530" s="142">
        <v>81</v>
      </c>
      <c r="H530" s="54">
        <v>15</v>
      </c>
      <c r="I530" s="55">
        <v>20</v>
      </c>
      <c r="J530" s="56">
        <v>2</v>
      </c>
      <c r="K530" s="57"/>
      <c r="L530" s="58">
        <v>44</v>
      </c>
      <c r="M530" s="63">
        <v>45.679012345679013</v>
      </c>
    </row>
    <row r="531" spans="1:13">
      <c r="A531" s="50" t="s">
        <v>444</v>
      </c>
      <c r="B531" s="50" t="s">
        <v>26</v>
      </c>
      <c r="C531" s="51">
        <v>7</v>
      </c>
      <c r="D531" s="52">
        <v>42481</v>
      </c>
      <c r="E531" s="52">
        <v>42488</v>
      </c>
      <c r="F531" s="50" t="s">
        <v>431</v>
      </c>
      <c r="G531" s="142">
        <v>79</v>
      </c>
      <c r="H531" s="54">
        <v>47</v>
      </c>
      <c r="I531" s="55">
        <v>29</v>
      </c>
      <c r="J531" s="56">
        <v>2</v>
      </c>
      <c r="K531" s="61">
        <v>5</v>
      </c>
      <c r="L531" s="58">
        <v>1</v>
      </c>
      <c r="M531" s="59">
        <v>98.73417721518986</v>
      </c>
    </row>
    <row r="532" spans="1:13">
      <c r="A532" s="50" t="s">
        <v>447</v>
      </c>
      <c r="B532" s="50" t="s">
        <v>26</v>
      </c>
      <c r="C532" s="51">
        <v>7</v>
      </c>
      <c r="D532" s="52">
        <v>42488</v>
      </c>
      <c r="E532" s="52">
        <v>42495</v>
      </c>
      <c r="F532" s="50" t="s">
        <v>431</v>
      </c>
      <c r="G532" s="142">
        <v>79</v>
      </c>
      <c r="H532" s="54">
        <v>32</v>
      </c>
      <c r="I532" s="55">
        <v>35</v>
      </c>
      <c r="J532" s="56">
        <v>6</v>
      </c>
      <c r="K532" s="57"/>
      <c r="L532" s="58">
        <v>6</v>
      </c>
      <c r="M532" s="59">
        <v>92.405063291139228</v>
      </c>
    </row>
    <row r="533" spans="1:13">
      <c r="A533" s="50" t="s">
        <v>449</v>
      </c>
      <c r="B533" s="50" t="s">
        <v>26</v>
      </c>
      <c r="C533" s="51">
        <v>7</v>
      </c>
      <c r="D533" s="52">
        <v>42495</v>
      </c>
      <c r="E533" s="52">
        <v>42502</v>
      </c>
      <c r="F533" s="50" t="s">
        <v>431</v>
      </c>
      <c r="G533" s="142">
        <v>79</v>
      </c>
      <c r="H533" s="54">
        <v>33</v>
      </c>
      <c r="I533" s="55">
        <v>36</v>
      </c>
      <c r="J533" s="56">
        <v>0</v>
      </c>
      <c r="K533" s="57"/>
      <c r="L533" s="58">
        <v>10</v>
      </c>
      <c r="M533" s="66">
        <v>87.341772151898738</v>
      </c>
    </row>
    <row r="534" spans="1:13">
      <c r="A534" s="50" t="s">
        <v>450</v>
      </c>
      <c r="B534" s="50" t="s">
        <v>10</v>
      </c>
      <c r="C534" s="51">
        <v>14</v>
      </c>
      <c r="D534" s="52">
        <v>42495</v>
      </c>
      <c r="E534" s="52">
        <v>42509</v>
      </c>
      <c r="F534" s="50" t="s">
        <v>617</v>
      </c>
      <c r="G534" s="142">
        <v>0</v>
      </c>
      <c r="H534" s="54">
        <v>0</v>
      </c>
      <c r="I534" s="55">
        <v>1</v>
      </c>
      <c r="J534" s="56">
        <v>2</v>
      </c>
      <c r="K534" s="57"/>
      <c r="L534" s="58">
        <v>0</v>
      </c>
      <c r="M534" s="60">
        <v>0</v>
      </c>
    </row>
    <row r="535" spans="1:13">
      <c r="A535" s="50" t="s">
        <v>452</v>
      </c>
      <c r="B535" s="50" t="s">
        <v>10</v>
      </c>
      <c r="C535" s="51">
        <v>14</v>
      </c>
      <c r="D535" s="52">
        <v>42523</v>
      </c>
      <c r="E535" s="52">
        <v>42537</v>
      </c>
      <c r="F535" s="50" t="s">
        <v>617</v>
      </c>
      <c r="G535" s="142">
        <v>0</v>
      </c>
      <c r="H535" s="54">
        <v>0</v>
      </c>
      <c r="I535" s="55">
        <v>4</v>
      </c>
      <c r="J535" s="56">
        <v>0</v>
      </c>
      <c r="K535" s="57"/>
      <c r="L535" s="58">
        <v>0</v>
      </c>
      <c r="M535" s="60">
        <v>0</v>
      </c>
    </row>
    <row r="536" spans="1:13">
      <c r="A536" s="50" t="s">
        <v>454</v>
      </c>
      <c r="B536" s="50" t="s">
        <v>10</v>
      </c>
      <c r="C536" s="51">
        <v>14</v>
      </c>
      <c r="D536" s="52">
        <v>42551</v>
      </c>
      <c r="E536" s="52">
        <v>42565</v>
      </c>
      <c r="F536" s="50" t="s">
        <v>617</v>
      </c>
      <c r="G536" s="142">
        <v>0</v>
      </c>
      <c r="H536" s="54">
        <v>0</v>
      </c>
      <c r="I536" s="55">
        <v>0</v>
      </c>
      <c r="J536" s="56">
        <v>1</v>
      </c>
      <c r="K536" s="57"/>
      <c r="L536" s="58">
        <v>0</v>
      </c>
      <c r="M536" s="60">
        <v>0</v>
      </c>
    </row>
    <row r="537" spans="1:13">
      <c r="A537" s="50" t="s">
        <v>456</v>
      </c>
      <c r="B537" s="50" t="s">
        <v>10</v>
      </c>
      <c r="C537" s="51">
        <v>14</v>
      </c>
      <c r="D537" s="52">
        <v>42579</v>
      </c>
      <c r="E537" s="52">
        <v>42593</v>
      </c>
      <c r="F537" s="50" t="s">
        <v>617</v>
      </c>
      <c r="G537" s="142">
        <v>0</v>
      </c>
      <c r="H537" s="54">
        <v>0</v>
      </c>
      <c r="I537" s="55">
        <v>0</v>
      </c>
      <c r="J537" s="56">
        <v>0</v>
      </c>
      <c r="K537" s="57"/>
      <c r="L537" s="58">
        <v>0</v>
      </c>
      <c r="M537" s="60">
        <v>0</v>
      </c>
    </row>
    <row r="538" spans="1:13">
      <c r="A538" s="50" t="s">
        <v>458</v>
      </c>
      <c r="B538" s="50" t="s">
        <v>10</v>
      </c>
      <c r="C538" s="51">
        <v>14</v>
      </c>
      <c r="D538" s="52">
        <v>42607</v>
      </c>
      <c r="E538" s="52">
        <v>42621</v>
      </c>
      <c r="F538" s="50" t="s">
        <v>617</v>
      </c>
      <c r="G538" s="142">
        <v>0</v>
      </c>
      <c r="H538" s="54">
        <v>0</v>
      </c>
      <c r="I538" s="55">
        <v>2</v>
      </c>
      <c r="J538" s="56">
        <v>1</v>
      </c>
      <c r="K538" s="57"/>
      <c r="L538" s="58">
        <v>0</v>
      </c>
      <c r="M538" s="60">
        <v>0</v>
      </c>
    </row>
    <row r="539" spans="1:13">
      <c r="A539" s="50" t="s">
        <v>460</v>
      </c>
      <c r="B539" s="50" t="s">
        <v>10</v>
      </c>
      <c r="C539" s="51">
        <v>14</v>
      </c>
      <c r="D539" s="52">
        <v>42635</v>
      </c>
      <c r="E539" s="52">
        <v>42649</v>
      </c>
      <c r="F539" s="50" t="s">
        <v>617</v>
      </c>
      <c r="G539" s="142">
        <v>0</v>
      </c>
      <c r="H539" s="54">
        <v>0</v>
      </c>
      <c r="I539" s="55">
        <v>0</v>
      </c>
      <c r="J539" s="56">
        <v>2</v>
      </c>
      <c r="K539" s="57"/>
      <c r="L539" s="58">
        <v>0</v>
      </c>
      <c r="M539" s="60">
        <v>0</v>
      </c>
    </row>
    <row r="540" spans="1:13">
      <c r="A540" s="50" t="s">
        <v>451</v>
      </c>
      <c r="B540" s="50" t="s">
        <v>10</v>
      </c>
      <c r="C540" s="51">
        <v>14</v>
      </c>
      <c r="D540" s="52">
        <v>42509</v>
      </c>
      <c r="E540" s="52">
        <v>42523</v>
      </c>
      <c r="F540" s="50" t="s">
        <v>618</v>
      </c>
      <c r="G540" s="142">
        <v>0</v>
      </c>
      <c r="H540" s="54">
        <v>0</v>
      </c>
      <c r="I540" s="55">
        <v>0</v>
      </c>
      <c r="J540" s="56">
        <v>0</v>
      </c>
      <c r="K540" s="57"/>
      <c r="L540" s="58">
        <v>0</v>
      </c>
      <c r="M540" s="60">
        <v>0</v>
      </c>
    </row>
    <row r="541" spans="1:13">
      <c r="A541" s="50" t="s">
        <v>453</v>
      </c>
      <c r="B541" s="50" t="s">
        <v>10</v>
      </c>
      <c r="C541" s="51">
        <v>14</v>
      </c>
      <c r="D541" s="52">
        <v>42537</v>
      </c>
      <c r="E541" s="52">
        <v>42551</v>
      </c>
      <c r="F541" s="50" t="s">
        <v>618</v>
      </c>
      <c r="G541" s="142">
        <v>0</v>
      </c>
      <c r="H541" s="54">
        <v>0</v>
      </c>
      <c r="I541" s="55">
        <v>8</v>
      </c>
      <c r="J541" s="56">
        <v>0</v>
      </c>
      <c r="K541" s="61">
        <v>3</v>
      </c>
      <c r="L541" s="58">
        <v>0</v>
      </c>
      <c r="M541" s="60">
        <v>0</v>
      </c>
    </row>
    <row r="542" spans="1:13">
      <c r="A542" s="50" t="s">
        <v>455</v>
      </c>
      <c r="B542" s="50" t="s">
        <v>10</v>
      </c>
      <c r="C542" s="51">
        <v>14</v>
      </c>
      <c r="D542" s="52">
        <v>42565</v>
      </c>
      <c r="E542" s="52">
        <v>42579</v>
      </c>
      <c r="F542" s="50" t="s">
        <v>618</v>
      </c>
      <c r="G542" s="142">
        <v>0</v>
      </c>
      <c r="H542" s="54">
        <v>0</v>
      </c>
      <c r="I542" s="55">
        <v>3</v>
      </c>
      <c r="J542" s="56">
        <v>0</v>
      </c>
      <c r="K542" s="57"/>
      <c r="L542" s="58">
        <v>0</v>
      </c>
      <c r="M542" s="60">
        <v>0</v>
      </c>
    </row>
    <row r="543" spans="1:13">
      <c r="A543" s="50" t="s">
        <v>457</v>
      </c>
      <c r="B543" s="50" t="s">
        <v>10</v>
      </c>
      <c r="C543" s="51">
        <v>14</v>
      </c>
      <c r="D543" s="52">
        <v>42593</v>
      </c>
      <c r="E543" s="52">
        <v>42607</v>
      </c>
      <c r="F543" s="50" t="s">
        <v>618</v>
      </c>
      <c r="G543" s="142">
        <v>0</v>
      </c>
      <c r="H543" s="54">
        <v>0</v>
      </c>
      <c r="I543" s="55">
        <v>0</v>
      </c>
      <c r="J543" s="56">
        <v>0</v>
      </c>
      <c r="K543" s="57"/>
      <c r="L543" s="58">
        <v>0</v>
      </c>
      <c r="M543" s="60">
        <v>0</v>
      </c>
    </row>
    <row r="544" spans="1:13">
      <c r="A544" s="50" t="s">
        <v>459</v>
      </c>
      <c r="B544" s="50" t="s">
        <v>10</v>
      </c>
      <c r="C544" s="51">
        <v>14</v>
      </c>
      <c r="D544" s="52">
        <v>42621</v>
      </c>
      <c r="E544" s="52">
        <v>42635</v>
      </c>
      <c r="F544" s="50" t="s">
        <v>618</v>
      </c>
      <c r="G544" s="142">
        <v>0</v>
      </c>
      <c r="H544" s="54">
        <v>0</v>
      </c>
      <c r="I544" s="55">
        <v>0</v>
      </c>
      <c r="J544" s="56">
        <v>0</v>
      </c>
      <c r="K544" s="61">
        <v>1</v>
      </c>
      <c r="L544" s="58">
        <v>0</v>
      </c>
      <c r="M544" s="60">
        <v>0</v>
      </c>
    </row>
    <row r="545" spans="1:13">
      <c r="A545" s="50" t="s">
        <v>461</v>
      </c>
      <c r="B545" s="50" t="s">
        <v>10</v>
      </c>
      <c r="C545" s="51">
        <v>14</v>
      </c>
      <c r="D545" s="52">
        <v>42649</v>
      </c>
      <c r="E545" s="52">
        <v>42663</v>
      </c>
      <c r="F545" s="50" t="s">
        <v>618</v>
      </c>
      <c r="G545" s="142">
        <v>0</v>
      </c>
      <c r="H545" s="54">
        <v>0</v>
      </c>
      <c r="I545" s="55">
        <v>6</v>
      </c>
      <c r="J545" s="56">
        <v>0</v>
      </c>
      <c r="K545" s="57"/>
      <c r="L545" s="58">
        <v>0</v>
      </c>
      <c r="M545" s="60">
        <v>0</v>
      </c>
    </row>
    <row r="546" spans="1:13">
      <c r="A546" s="49" t="s">
        <v>619</v>
      </c>
      <c r="B546" s="50" t="s">
        <v>23</v>
      </c>
      <c r="C546" s="51">
        <v>4</v>
      </c>
      <c r="D546" s="52">
        <v>42449</v>
      </c>
      <c r="E546" s="52">
        <v>42453</v>
      </c>
      <c r="F546" s="50" t="s">
        <v>620</v>
      </c>
      <c r="G546" s="142">
        <v>82</v>
      </c>
      <c r="H546" s="54">
        <v>82</v>
      </c>
      <c r="I546" s="55">
        <v>0</v>
      </c>
      <c r="J546" s="56">
        <v>0</v>
      </c>
      <c r="K546" s="57"/>
      <c r="L546" s="58">
        <v>0</v>
      </c>
      <c r="M546" s="59">
        <v>100</v>
      </c>
    </row>
    <row r="547" spans="1:13">
      <c r="A547" s="50" t="s">
        <v>621</v>
      </c>
      <c r="B547" s="50" t="s">
        <v>463</v>
      </c>
      <c r="C547" s="51">
        <v>7</v>
      </c>
      <c r="D547" s="52">
        <v>42590</v>
      </c>
      <c r="E547" s="52">
        <v>42597</v>
      </c>
      <c r="F547" s="50" t="s">
        <v>712</v>
      </c>
      <c r="G547" s="142">
        <v>62</v>
      </c>
      <c r="H547" s="54">
        <v>0</v>
      </c>
      <c r="I547" s="55">
        <v>2</v>
      </c>
      <c r="J547" s="56">
        <v>0</v>
      </c>
      <c r="K547" s="57"/>
      <c r="L547" s="58">
        <v>60</v>
      </c>
      <c r="M547" s="60">
        <v>3.225806451612903</v>
      </c>
    </row>
    <row r="548" spans="1:13">
      <c r="A548" s="49" t="s">
        <v>622</v>
      </c>
      <c r="B548" s="50" t="s">
        <v>463</v>
      </c>
      <c r="C548" s="51">
        <v>7</v>
      </c>
      <c r="D548" s="52">
        <v>42604</v>
      </c>
      <c r="E548" s="52">
        <v>42611</v>
      </c>
      <c r="F548" s="50" t="s">
        <v>712</v>
      </c>
      <c r="G548" s="142">
        <v>62</v>
      </c>
      <c r="H548" s="54">
        <v>62</v>
      </c>
      <c r="I548" s="55">
        <v>0</v>
      </c>
      <c r="J548" s="56">
        <v>0</v>
      </c>
      <c r="K548" s="57"/>
      <c r="L548" s="58">
        <v>0</v>
      </c>
      <c r="M548" s="59">
        <v>100</v>
      </c>
    </row>
    <row r="549" spans="1:13">
      <c r="A549" s="50" t="s">
        <v>623</v>
      </c>
      <c r="B549" s="50" t="s">
        <v>463</v>
      </c>
      <c r="C549" s="51">
        <v>7</v>
      </c>
      <c r="D549" s="52">
        <v>42618</v>
      </c>
      <c r="E549" s="52">
        <v>42625</v>
      </c>
      <c r="F549" s="50" t="s">
        <v>712</v>
      </c>
      <c r="G549" s="142">
        <v>62</v>
      </c>
      <c r="H549" s="54">
        <v>0</v>
      </c>
      <c r="I549" s="55">
        <v>2</v>
      </c>
      <c r="J549" s="56">
        <v>0</v>
      </c>
      <c r="K549" s="57"/>
      <c r="L549" s="58">
        <v>60</v>
      </c>
      <c r="M549" s="60">
        <v>3.225806451612903</v>
      </c>
    </row>
    <row r="550" spans="1:13">
      <c r="A550" s="50" t="s">
        <v>624</v>
      </c>
      <c r="B550" s="50" t="s">
        <v>463</v>
      </c>
      <c r="C550" s="51">
        <v>7</v>
      </c>
      <c r="D550" s="52">
        <v>42632</v>
      </c>
      <c r="E550" s="52">
        <v>42639</v>
      </c>
      <c r="F550" s="50" t="s">
        <v>712</v>
      </c>
      <c r="G550" s="142">
        <v>62</v>
      </c>
      <c r="H550" s="54">
        <v>0</v>
      </c>
      <c r="I550" s="55">
        <v>0</v>
      </c>
      <c r="J550" s="56">
        <v>0</v>
      </c>
      <c r="K550" s="57"/>
      <c r="L550" s="58">
        <v>62</v>
      </c>
      <c r="M550" s="60">
        <v>0</v>
      </c>
    </row>
    <row r="551" spans="1:13">
      <c r="A551" s="50" t="s">
        <v>625</v>
      </c>
      <c r="B551" s="50" t="s">
        <v>463</v>
      </c>
      <c r="C551" s="51">
        <v>7</v>
      </c>
      <c r="D551" s="52">
        <v>42646</v>
      </c>
      <c r="E551" s="52">
        <v>42653</v>
      </c>
      <c r="F551" s="50" t="s">
        <v>712</v>
      </c>
      <c r="G551" s="142">
        <v>62</v>
      </c>
      <c r="H551" s="54">
        <v>0</v>
      </c>
      <c r="I551" s="55">
        <v>0</v>
      </c>
      <c r="J551" s="56">
        <v>0</v>
      </c>
      <c r="K551" s="57"/>
      <c r="L551" s="58">
        <v>62</v>
      </c>
      <c r="M551" s="60">
        <v>0</v>
      </c>
    </row>
    <row r="552" spans="1:13">
      <c r="A552" s="50" t="s">
        <v>626</v>
      </c>
      <c r="B552" s="50" t="s">
        <v>463</v>
      </c>
      <c r="C552" s="51">
        <v>7</v>
      </c>
      <c r="D552" s="52">
        <v>42660</v>
      </c>
      <c r="E552" s="52">
        <v>42667</v>
      </c>
      <c r="F552" s="50" t="s">
        <v>712</v>
      </c>
      <c r="G552" s="142">
        <v>62</v>
      </c>
      <c r="H552" s="54">
        <v>0</v>
      </c>
      <c r="I552" s="55">
        <v>0</v>
      </c>
      <c r="J552" s="56">
        <v>0</v>
      </c>
      <c r="K552" s="57"/>
      <c r="L552" s="58">
        <v>62</v>
      </c>
      <c r="M552" s="60">
        <v>0</v>
      </c>
    </row>
    <row r="553" spans="1:13">
      <c r="A553" s="50" t="s">
        <v>627</v>
      </c>
      <c r="B553" s="50" t="s">
        <v>463</v>
      </c>
      <c r="C553" s="51">
        <v>7</v>
      </c>
      <c r="D553" s="52">
        <v>42674</v>
      </c>
      <c r="E553" s="52">
        <v>42681</v>
      </c>
      <c r="F553" s="50" t="s">
        <v>712</v>
      </c>
      <c r="G553" s="142">
        <v>62</v>
      </c>
      <c r="H553" s="54">
        <v>2</v>
      </c>
      <c r="I553" s="55">
        <v>10</v>
      </c>
      <c r="J553" s="56">
        <v>2</v>
      </c>
      <c r="K553" s="61">
        <v>1</v>
      </c>
      <c r="L553" s="58">
        <v>48</v>
      </c>
      <c r="M553" s="63">
        <v>22.58064516129032</v>
      </c>
    </row>
    <row r="554" spans="1:13">
      <c r="A554" s="50" t="s">
        <v>628</v>
      </c>
      <c r="B554" s="50" t="s">
        <v>463</v>
      </c>
      <c r="C554" s="51">
        <v>7</v>
      </c>
      <c r="D554" s="52">
        <v>42688</v>
      </c>
      <c r="E554" s="52">
        <v>42695</v>
      </c>
      <c r="F554" s="50" t="s">
        <v>712</v>
      </c>
      <c r="G554" s="142">
        <v>62</v>
      </c>
      <c r="H554" s="54">
        <v>0</v>
      </c>
      <c r="I554" s="55">
        <v>6</v>
      </c>
      <c r="J554" s="56">
        <v>0</v>
      </c>
      <c r="K554" s="57"/>
      <c r="L554" s="58">
        <v>56</v>
      </c>
      <c r="M554" s="60">
        <v>9.6774193548387117</v>
      </c>
    </row>
    <row r="555" spans="1:13">
      <c r="A555" s="50" t="s">
        <v>629</v>
      </c>
      <c r="B555" s="50" t="s">
        <v>463</v>
      </c>
      <c r="C555" s="51">
        <v>7</v>
      </c>
      <c r="D555" s="52">
        <v>42702</v>
      </c>
      <c r="E555" s="52">
        <v>42709</v>
      </c>
      <c r="F555" s="50" t="s">
        <v>712</v>
      </c>
      <c r="G555" s="142">
        <v>62</v>
      </c>
      <c r="H555" s="54">
        <v>0</v>
      </c>
      <c r="I555" s="55">
        <v>1</v>
      </c>
      <c r="J555" s="56">
        <v>0</v>
      </c>
      <c r="K555" s="57"/>
      <c r="L555" s="58">
        <v>61</v>
      </c>
      <c r="M555" s="60">
        <v>1.6129032258064515</v>
      </c>
    </row>
    <row r="556" spans="1:13">
      <c r="A556" s="50" t="s">
        <v>630</v>
      </c>
      <c r="B556" s="50" t="s">
        <v>463</v>
      </c>
      <c r="C556" s="51">
        <v>7</v>
      </c>
      <c r="D556" s="52">
        <v>42716</v>
      </c>
      <c r="E556" s="52">
        <v>42723</v>
      </c>
      <c r="F556" s="50" t="s">
        <v>712</v>
      </c>
      <c r="G556" s="142">
        <v>62</v>
      </c>
      <c r="H556" s="54">
        <v>0</v>
      </c>
      <c r="I556" s="55">
        <v>2</v>
      </c>
      <c r="J556" s="56">
        <v>2</v>
      </c>
      <c r="K556" s="57"/>
      <c r="L556" s="58">
        <v>58</v>
      </c>
      <c r="M556" s="60">
        <v>6.4516129032258061</v>
      </c>
    </row>
    <row r="557" spans="1:13">
      <c r="A557" s="50" t="s">
        <v>631</v>
      </c>
      <c r="B557" s="50" t="s">
        <v>463</v>
      </c>
      <c r="C557" s="51">
        <v>7</v>
      </c>
      <c r="D557" s="52">
        <v>42730</v>
      </c>
      <c r="E557" s="52">
        <v>42737</v>
      </c>
      <c r="F557" s="50" t="s">
        <v>712</v>
      </c>
      <c r="G557" s="142">
        <v>62</v>
      </c>
      <c r="H557" s="54">
        <v>16</v>
      </c>
      <c r="I557" s="55">
        <v>2</v>
      </c>
      <c r="J557" s="56">
        <v>1</v>
      </c>
      <c r="K557" s="57"/>
      <c r="L557" s="58">
        <v>43</v>
      </c>
      <c r="M557" s="63">
        <v>30.64516129032258</v>
      </c>
    </row>
    <row r="558" spans="1:13">
      <c r="A558" s="49" t="s">
        <v>632</v>
      </c>
      <c r="B558" s="50" t="s">
        <v>463</v>
      </c>
      <c r="C558" s="51">
        <v>7</v>
      </c>
      <c r="D558" s="52">
        <v>42744</v>
      </c>
      <c r="E558" s="52">
        <v>42751</v>
      </c>
      <c r="F558" s="50" t="s">
        <v>712</v>
      </c>
      <c r="G558" s="142">
        <v>62</v>
      </c>
      <c r="H558" s="54">
        <v>62</v>
      </c>
      <c r="I558" s="55">
        <v>0</v>
      </c>
      <c r="J558" s="56">
        <v>0</v>
      </c>
      <c r="K558" s="57"/>
      <c r="L558" s="58">
        <v>0</v>
      </c>
      <c r="M558" s="59">
        <v>100</v>
      </c>
    </row>
    <row r="559" spans="1:13">
      <c r="A559" s="50" t="s">
        <v>633</v>
      </c>
      <c r="B559" s="50" t="s">
        <v>463</v>
      </c>
      <c r="C559" s="51">
        <v>7</v>
      </c>
      <c r="D559" s="52">
        <v>42758</v>
      </c>
      <c r="E559" s="52">
        <v>42765</v>
      </c>
      <c r="F559" s="50" t="s">
        <v>712</v>
      </c>
      <c r="G559" s="142">
        <v>62</v>
      </c>
      <c r="H559" s="54">
        <v>10</v>
      </c>
      <c r="I559" s="55">
        <v>0</v>
      </c>
      <c r="J559" s="56">
        <v>0</v>
      </c>
      <c r="K559" s="57"/>
      <c r="L559" s="58">
        <v>52</v>
      </c>
      <c r="M559" s="64">
        <v>16.129032258064516</v>
      </c>
    </row>
    <row r="560" spans="1:13">
      <c r="A560" s="50" t="s">
        <v>634</v>
      </c>
      <c r="B560" s="50" t="s">
        <v>463</v>
      </c>
      <c r="C560" s="51">
        <v>7</v>
      </c>
      <c r="D560" s="52">
        <v>42772</v>
      </c>
      <c r="E560" s="52">
        <v>42779</v>
      </c>
      <c r="F560" s="50" t="s">
        <v>712</v>
      </c>
      <c r="G560" s="142">
        <v>62</v>
      </c>
      <c r="H560" s="54">
        <v>0</v>
      </c>
      <c r="I560" s="55">
        <v>0</v>
      </c>
      <c r="J560" s="56">
        <v>0</v>
      </c>
      <c r="K560" s="57"/>
      <c r="L560" s="58">
        <v>62</v>
      </c>
      <c r="M560" s="60">
        <v>0</v>
      </c>
    </row>
    <row r="561" spans="1:13">
      <c r="A561" s="50" t="s">
        <v>635</v>
      </c>
      <c r="B561" s="50" t="s">
        <v>463</v>
      </c>
      <c r="C561" s="51">
        <v>7</v>
      </c>
      <c r="D561" s="52">
        <v>42786</v>
      </c>
      <c r="E561" s="52">
        <v>42793</v>
      </c>
      <c r="F561" s="50" t="s">
        <v>712</v>
      </c>
      <c r="G561" s="142">
        <v>62</v>
      </c>
      <c r="H561" s="54">
        <v>0</v>
      </c>
      <c r="I561" s="55">
        <v>4</v>
      </c>
      <c r="J561" s="56">
        <v>0</v>
      </c>
      <c r="K561" s="57"/>
      <c r="L561" s="58">
        <v>58</v>
      </c>
      <c r="M561" s="60">
        <v>6.4516129032258061</v>
      </c>
    </row>
    <row r="562" spans="1:13">
      <c r="A562" s="50" t="s">
        <v>636</v>
      </c>
      <c r="B562" s="50" t="s">
        <v>463</v>
      </c>
      <c r="C562" s="51">
        <v>7</v>
      </c>
      <c r="D562" s="52">
        <v>42800</v>
      </c>
      <c r="E562" s="52">
        <v>42807</v>
      </c>
      <c r="F562" s="50" t="s">
        <v>712</v>
      </c>
      <c r="G562" s="142">
        <v>62</v>
      </c>
      <c r="H562" s="54">
        <v>0</v>
      </c>
      <c r="I562" s="55">
        <v>0</v>
      </c>
      <c r="J562" s="56">
        <v>0</v>
      </c>
      <c r="K562" s="57"/>
      <c r="L562" s="58">
        <v>62</v>
      </c>
      <c r="M562" s="60">
        <v>0</v>
      </c>
    </row>
    <row r="563" spans="1:13">
      <c r="A563" s="50" t="s">
        <v>637</v>
      </c>
      <c r="B563" s="50" t="s">
        <v>463</v>
      </c>
      <c r="C563" s="51">
        <v>7</v>
      </c>
      <c r="D563" s="52">
        <v>42814</v>
      </c>
      <c r="E563" s="52">
        <v>42821</v>
      </c>
      <c r="F563" s="50" t="s">
        <v>712</v>
      </c>
      <c r="G563" s="142">
        <v>62</v>
      </c>
      <c r="H563" s="54">
        <v>0</v>
      </c>
      <c r="I563" s="55">
        <v>0</v>
      </c>
      <c r="J563" s="56">
        <v>0</v>
      </c>
      <c r="K563" s="57"/>
      <c r="L563" s="58">
        <v>62</v>
      </c>
      <c r="M563" s="60">
        <v>0</v>
      </c>
    </row>
    <row r="564" spans="1:13">
      <c r="A564" s="50" t="s">
        <v>638</v>
      </c>
      <c r="B564" s="50" t="s">
        <v>463</v>
      </c>
      <c r="C564" s="51">
        <v>7</v>
      </c>
      <c r="D564" s="52">
        <v>42828</v>
      </c>
      <c r="E564" s="52">
        <v>42835</v>
      </c>
      <c r="F564" s="50" t="s">
        <v>712</v>
      </c>
      <c r="G564" s="142">
        <v>62</v>
      </c>
      <c r="H564" s="54">
        <v>0</v>
      </c>
      <c r="I564" s="55">
        <v>0</v>
      </c>
      <c r="J564" s="56">
        <v>0</v>
      </c>
      <c r="K564" s="57"/>
      <c r="L564" s="58">
        <v>62</v>
      </c>
      <c r="M564" s="60">
        <v>0</v>
      </c>
    </row>
    <row r="565" spans="1:13">
      <c r="A565" s="50" t="s">
        <v>639</v>
      </c>
      <c r="B565" s="50" t="s">
        <v>463</v>
      </c>
      <c r="C565" s="51">
        <v>7</v>
      </c>
      <c r="D565" s="52">
        <v>42842</v>
      </c>
      <c r="E565" s="52">
        <v>42849</v>
      </c>
      <c r="F565" s="50" t="s">
        <v>712</v>
      </c>
      <c r="G565" s="142">
        <v>62</v>
      </c>
      <c r="H565" s="54">
        <v>0</v>
      </c>
      <c r="I565" s="55">
        <v>3</v>
      </c>
      <c r="J565" s="56">
        <v>0</v>
      </c>
      <c r="K565" s="57"/>
      <c r="L565" s="58">
        <v>59</v>
      </c>
      <c r="M565" s="60">
        <v>4.8387096774193559</v>
      </c>
    </row>
    <row r="566" spans="1:13">
      <c r="A566" s="50" t="s">
        <v>462</v>
      </c>
      <c r="B566" s="50" t="s">
        <v>463</v>
      </c>
      <c r="C566" s="51">
        <v>7</v>
      </c>
      <c r="D566" s="52">
        <v>42373</v>
      </c>
      <c r="E566" s="52">
        <v>42380</v>
      </c>
      <c r="F566" s="50" t="s">
        <v>464</v>
      </c>
      <c r="G566" s="142">
        <v>62</v>
      </c>
      <c r="H566" s="54">
        <v>4</v>
      </c>
      <c r="I566" s="55">
        <v>58</v>
      </c>
      <c r="J566" s="56">
        <v>0</v>
      </c>
      <c r="K566" s="61">
        <v>4</v>
      </c>
      <c r="L566" s="58">
        <v>0</v>
      </c>
      <c r="M566" s="59">
        <v>100</v>
      </c>
    </row>
    <row r="567" spans="1:13">
      <c r="A567" s="50" t="s">
        <v>467</v>
      </c>
      <c r="B567" s="50" t="s">
        <v>463</v>
      </c>
      <c r="C567" s="51">
        <v>7</v>
      </c>
      <c r="D567" s="52">
        <v>42387</v>
      </c>
      <c r="E567" s="52">
        <v>42394</v>
      </c>
      <c r="F567" s="50" t="s">
        <v>464</v>
      </c>
      <c r="G567" s="142">
        <v>62</v>
      </c>
      <c r="H567" s="54">
        <v>0</v>
      </c>
      <c r="I567" s="55">
        <v>45</v>
      </c>
      <c r="J567" s="56">
        <v>0</v>
      </c>
      <c r="K567" s="61">
        <v>4</v>
      </c>
      <c r="L567" s="58">
        <v>17</v>
      </c>
      <c r="M567" s="62">
        <v>72.580645161290306</v>
      </c>
    </row>
    <row r="568" spans="1:13">
      <c r="A568" s="50" t="s">
        <v>505</v>
      </c>
      <c r="B568" s="50" t="s">
        <v>463</v>
      </c>
      <c r="C568" s="51">
        <v>7</v>
      </c>
      <c r="D568" s="52">
        <v>42401</v>
      </c>
      <c r="E568" s="52">
        <v>42408</v>
      </c>
      <c r="F568" s="50" t="s">
        <v>464</v>
      </c>
      <c r="G568" s="142">
        <v>62</v>
      </c>
      <c r="H568" s="54">
        <v>12</v>
      </c>
      <c r="I568" s="55">
        <v>43</v>
      </c>
      <c r="J568" s="56">
        <v>3</v>
      </c>
      <c r="K568" s="57"/>
      <c r="L568" s="58">
        <v>4</v>
      </c>
      <c r="M568" s="59">
        <v>93.548387096774192</v>
      </c>
    </row>
    <row r="569" spans="1:13">
      <c r="A569" s="50" t="s">
        <v>470</v>
      </c>
      <c r="B569" s="50" t="s">
        <v>463</v>
      </c>
      <c r="C569" s="51">
        <v>7</v>
      </c>
      <c r="D569" s="52">
        <v>42415</v>
      </c>
      <c r="E569" s="52">
        <v>42422</v>
      </c>
      <c r="F569" s="50" t="s">
        <v>464</v>
      </c>
      <c r="G569" s="142">
        <v>62</v>
      </c>
      <c r="H569" s="54">
        <v>15</v>
      </c>
      <c r="I569" s="55">
        <v>36</v>
      </c>
      <c r="J569" s="56">
        <v>1</v>
      </c>
      <c r="K569" s="61">
        <v>4</v>
      </c>
      <c r="L569" s="58">
        <v>10</v>
      </c>
      <c r="M569" s="66">
        <v>83.870967741935488</v>
      </c>
    </row>
    <row r="570" spans="1:13">
      <c r="A570" s="50" t="s">
        <v>472</v>
      </c>
      <c r="B570" s="50" t="s">
        <v>463</v>
      </c>
      <c r="C570" s="51">
        <v>7</v>
      </c>
      <c r="D570" s="52">
        <v>42429</v>
      </c>
      <c r="E570" s="52">
        <v>42436</v>
      </c>
      <c r="F570" s="50" t="s">
        <v>464</v>
      </c>
      <c r="G570" s="142">
        <v>62</v>
      </c>
      <c r="H570" s="54">
        <v>10</v>
      </c>
      <c r="I570" s="55">
        <v>25</v>
      </c>
      <c r="J570" s="56">
        <v>1</v>
      </c>
      <c r="K570" s="61">
        <v>1</v>
      </c>
      <c r="L570" s="58">
        <v>26</v>
      </c>
      <c r="M570" s="63">
        <v>58.064516129032256</v>
      </c>
    </row>
    <row r="571" spans="1:13">
      <c r="A571" s="50" t="s">
        <v>474</v>
      </c>
      <c r="B571" s="50" t="s">
        <v>463</v>
      </c>
      <c r="C571" s="51">
        <v>7</v>
      </c>
      <c r="D571" s="52">
        <v>42443</v>
      </c>
      <c r="E571" s="52">
        <v>42450</v>
      </c>
      <c r="F571" s="50" t="s">
        <v>464</v>
      </c>
      <c r="G571" s="142">
        <v>62</v>
      </c>
      <c r="H571" s="54">
        <v>7</v>
      </c>
      <c r="I571" s="55">
        <v>14</v>
      </c>
      <c r="J571" s="56">
        <v>1</v>
      </c>
      <c r="K571" s="57"/>
      <c r="L571" s="58">
        <v>40</v>
      </c>
      <c r="M571" s="63">
        <v>35.483870967741929</v>
      </c>
    </row>
    <row r="572" spans="1:13">
      <c r="A572" s="50" t="s">
        <v>476</v>
      </c>
      <c r="B572" s="50" t="s">
        <v>463</v>
      </c>
      <c r="C572" s="51">
        <v>7</v>
      </c>
      <c r="D572" s="52">
        <v>42457</v>
      </c>
      <c r="E572" s="52">
        <v>42464</v>
      </c>
      <c r="F572" s="50" t="s">
        <v>464</v>
      </c>
      <c r="G572" s="142">
        <v>62</v>
      </c>
      <c r="H572" s="54">
        <v>21</v>
      </c>
      <c r="I572" s="55">
        <v>16</v>
      </c>
      <c r="J572" s="56">
        <v>2</v>
      </c>
      <c r="K572" s="57"/>
      <c r="L572" s="58">
        <v>23</v>
      </c>
      <c r="M572" s="63">
        <v>62.903225806451609</v>
      </c>
    </row>
    <row r="573" spans="1:13">
      <c r="A573" s="50" t="s">
        <v>479</v>
      </c>
      <c r="B573" s="50" t="s">
        <v>463</v>
      </c>
      <c r="C573" s="51">
        <v>7</v>
      </c>
      <c r="D573" s="52">
        <v>42471</v>
      </c>
      <c r="E573" s="52">
        <v>42478</v>
      </c>
      <c r="F573" s="50" t="s">
        <v>464</v>
      </c>
      <c r="G573" s="142">
        <v>62</v>
      </c>
      <c r="H573" s="54">
        <v>1</v>
      </c>
      <c r="I573" s="55">
        <v>15</v>
      </c>
      <c r="J573" s="56">
        <v>0</v>
      </c>
      <c r="K573" s="57"/>
      <c r="L573" s="58">
        <v>46</v>
      </c>
      <c r="M573" s="63">
        <v>25.806451612903224</v>
      </c>
    </row>
    <row r="574" spans="1:13">
      <c r="A574" s="50" t="s">
        <v>481</v>
      </c>
      <c r="B574" s="50" t="s">
        <v>463</v>
      </c>
      <c r="C574" s="51">
        <v>7</v>
      </c>
      <c r="D574" s="52">
        <v>42597</v>
      </c>
      <c r="E574" s="52">
        <v>42604</v>
      </c>
      <c r="F574" s="50" t="s">
        <v>464</v>
      </c>
      <c r="G574" s="142">
        <v>62</v>
      </c>
      <c r="H574" s="54">
        <v>0</v>
      </c>
      <c r="I574" s="55">
        <v>4</v>
      </c>
      <c r="J574" s="56">
        <v>1</v>
      </c>
      <c r="K574" s="57"/>
      <c r="L574" s="58">
        <v>57</v>
      </c>
      <c r="M574" s="60">
        <v>8.064516129032258</v>
      </c>
    </row>
    <row r="575" spans="1:13">
      <c r="A575" s="50" t="s">
        <v>482</v>
      </c>
      <c r="B575" s="50" t="s">
        <v>463</v>
      </c>
      <c r="C575" s="51">
        <v>7</v>
      </c>
      <c r="D575" s="52">
        <v>42611</v>
      </c>
      <c r="E575" s="52">
        <v>42618</v>
      </c>
      <c r="F575" s="50" t="s">
        <v>464</v>
      </c>
      <c r="G575" s="142">
        <v>62</v>
      </c>
      <c r="H575" s="54">
        <v>0</v>
      </c>
      <c r="I575" s="55">
        <v>1</v>
      </c>
      <c r="J575" s="56">
        <v>0</v>
      </c>
      <c r="K575" s="57"/>
      <c r="L575" s="58">
        <v>61</v>
      </c>
      <c r="M575" s="60">
        <v>1.6129032258064515</v>
      </c>
    </row>
    <row r="576" spans="1:13">
      <c r="A576" s="50" t="s">
        <v>483</v>
      </c>
      <c r="B576" s="50" t="s">
        <v>463</v>
      </c>
      <c r="C576" s="51">
        <v>7</v>
      </c>
      <c r="D576" s="52">
        <v>42625</v>
      </c>
      <c r="E576" s="52">
        <v>42632</v>
      </c>
      <c r="F576" s="50" t="s">
        <v>464</v>
      </c>
      <c r="G576" s="142">
        <v>62</v>
      </c>
      <c r="H576" s="54">
        <v>5</v>
      </c>
      <c r="I576" s="55">
        <v>5</v>
      </c>
      <c r="J576" s="56">
        <v>0</v>
      </c>
      <c r="K576" s="57"/>
      <c r="L576" s="58">
        <v>52</v>
      </c>
      <c r="M576" s="64">
        <v>16.129032258064516</v>
      </c>
    </row>
    <row r="577" spans="1:13">
      <c r="A577" s="50" t="s">
        <v>484</v>
      </c>
      <c r="B577" s="50" t="s">
        <v>463</v>
      </c>
      <c r="C577" s="51">
        <v>7</v>
      </c>
      <c r="D577" s="52">
        <v>42639</v>
      </c>
      <c r="E577" s="52">
        <v>42646</v>
      </c>
      <c r="F577" s="50" t="s">
        <v>464</v>
      </c>
      <c r="G577" s="142">
        <v>62</v>
      </c>
      <c r="H577" s="54">
        <v>0</v>
      </c>
      <c r="I577" s="55">
        <v>4</v>
      </c>
      <c r="J577" s="56">
        <v>1</v>
      </c>
      <c r="K577" s="57"/>
      <c r="L577" s="58">
        <v>57</v>
      </c>
      <c r="M577" s="60">
        <v>8.064516129032258</v>
      </c>
    </row>
    <row r="578" spans="1:13">
      <c r="A578" s="50" t="s">
        <v>485</v>
      </c>
      <c r="B578" s="50" t="s">
        <v>463</v>
      </c>
      <c r="C578" s="51">
        <v>7</v>
      </c>
      <c r="D578" s="52">
        <v>42653</v>
      </c>
      <c r="E578" s="52">
        <v>42660</v>
      </c>
      <c r="F578" s="50" t="s">
        <v>464</v>
      </c>
      <c r="G578" s="142">
        <v>62</v>
      </c>
      <c r="H578" s="54">
        <v>3</v>
      </c>
      <c r="I578" s="55">
        <v>10</v>
      </c>
      <c r="J578" s="56">
        <v>2</v>
      </c>
      <c r="K578" s="57"/>
      <c r="L578" s="58">
        <v>47</v>
      </c>
      <c r="M578" s="63">
        <v>24.193548387096776</v>
      </c>
    </row>
    <row r="579" spans="1:13">
      <c r="A579" s="50" t="s">
        <v>486</v>
      </c>
      <c r="B579" s="50" t="s">
        <v>463</v>
      </c>
      <c r="C579" s="51">
        <v>7</v>
      </c>
      <c r="D579" s="52">
        <v>42667</v>
      </c>
      <c r="E579" s="52">
        <v>42674</v>
      </c>
      <c r="F579" s="50" t="s">
        <v>464</v>
      </c>
      <c r="G579" s="142">
        <v>62</v>
      </c>
      <c r="H579" s="54">
        <v>25</v>
      </c>
      <c r="I579" s="55">
        <v>15</v>
      </c>
      <c r="J579" s="56">
        <v>0</v>
      </c>
      <c r="K579" s="61">
        <v>1</v>
      </c>
      <c r="L579" s="58">
        <v>22</v>
      </c>
      <c r="M579" s="63">
        <v>64.516129032258064</v>
      </c>
    </row>
    <row r="580" spans="1:13">
      <c r="A580" s="50" t="s">
        <v>487</v>
      </c>
      <c r="B580" s="50" t="s">
        <v>463</v>
      </c>
      <c r="C580" s="51">
        <v>7</v>
      </c>
      <c r="D580" s="52">
        <v>42681</v>
      </c>
      <c r="E580" s="52">
        <v>42688</v>
      </c>
      <c r="F580" s="50" t="s">
        <v>464</v>
      </c>
      <c r="G580" s="142">
        <v>62</v>
      </c>
      <c r="H580" s="54">
        <v>51</v>
      </c>
      <c r="I580" s="55">
        <v>10</v>
      </c>
      <c r="J580" s="56">
        <v>0</v>
      </c>
      <c r="K580" s="61">
        <v>2</v>
      </c>
      <c r="L580" s="58">
        <v>1</v>
      </c>
      <c r="M580" s="59">
        <v>98.387096774193566</v>
      </c>
    </row>
    <row r="581" spans="1:13">
      <c r="A581" s="50" t="s">
        <v>488</v>
      </c>
      <c r="B581" s="50" t="s">
        <v>463</v>
      </c>
      <c r="C581" s="51">
        <v>7</v>
      </c>
      <c r="D581" s="52">
        <v>42695</v>
      </c>
      <c r="E581" s="52">
        <v>42702</v>
      </c>
      <c r="F581" s="50" t="s">
        <v>464</v>
      </c>
      <c r="G581" s="142">
        <v>62</v>
      </c>
      <c r="H581" s="54">
        <v>17</v>
      </c>
      <c r="I581" s="55">
        <v>11</v>
      </c>
      <c r="J581" s="56">
        <v>1</v>
      </c>
      <c r="K581" s="57"/>
      <c r="L581" s="58">
        <v>33</v>
      </c>
      <c r="M581" s="63">
        <v>46.774193548387096</v>
      </c>
    </row>
    <row r="582" spans="1:13">
      <c r="A582" s="50" t="s">
        <v>489</v>
      </c>
      <c r="B582" s="50" t="s">
        <v>463</v>
      </c>
      <c r="C582" s="51">
        <v>7</v>
      </c>
      <c r="D582" s="52">
        <v>42709</v>
      </c>
      <c r="E582" s="52">
        <v>42716</v>
      </c>
      <c r="F582" s="50" t="s">
        <v>464</v>
      </c>
      <c r="G582" s="142">
        <v>62</v>
      </c>
      <c r="H582" s="54">
        <v>11</v>
      </c>
      <c r="I582" s="55">
        <v>5</v>
      </c>
      <c r="J582" s="56">
        <v>0</v>
      </c>
      <c r="K582" s="57"/>
      <c r="L582" s="58">
        <v>46</v>
      </c>
      <c r="M582" s="63">
        <v>25.806451612903224</v>
      </c>
    </row>
    <row r="583" spans="1:13">
      <c r="A583" s="50" t="s">
        <v>490</v>
      </c>
      <c r="B583" s="50" t="s">
        <v>463</v>
      </c>
      <c r="C583" s="51">
        <v>7</v>
      </c>
      <c r="D583" s="52">
        <v>42723</v>
      </c>
      <c r="E583" s="52">
        <v>42730</v>
      </c>
      <c r="F583" s="50" t="s">
        <v>464</v>
      </c>
      <c r="G583" s="142">
        <v>62</v>
      </c>
      <c r="H583" s="54">
        <v>16</v>
      </c>
      <c r="I583" s="55">
        <v>2</v>
      </c>
      <c r="J583" s="56">
        <v>0</v>
      </c>
      <c r="K583" s="57"/>
      <c r="L583" s="58">
        <v>44</v>
      </c>
      <c r="M583" s="63">
        <v>29.032258064516128</v>
      </c>
    </row>
    <row r="584" spans="1:13">
      <c r="A584" s="50" t="s">
        <v>582</v>
      </c>
      <c r="B584" s="50" t="s">
        <v>463</v>
      </c>
      <c r="C584" s="51">
        <v>7</v>
      </c>
      <c r="D584" s="52">
        <v>42737</v>
      </c>
      <c r="E584" s="52">
        <v>42744</v>
      </c>
      <c r="F584" s="50" t="s">
        <v>464</v>
      </c>
      <c r="G584" s="142">
        <v>62</v>
      </c>
      <c r="H584" s="54">
        <v>0</v>
      </c>
      <c r="I584" s="55">
        <v>2</v>
      </c>
      <c r="J584" s="56">
        <v>0</v>
      </c>
      <c r="K584" s="57"/>
      <c r="L584" s="58">
        <v>60</v>
      </c>
      <c r="M584" s="60">
        <v>3.225806451612903</v>
      </c>
    </row>
    <row r="585" spans="1:13">
      <c r="A585" s="50" t="s">
        <v>583</v>
      </c>
      <c r="B585" s="50" t="s">
        <v>463</v>
      </c>
      <c r="C585" s="51">
        <v>7</v>
      </c>
      <c r="D585" s="52">
        <v>42751</v>
      </c>
      <c r="E585" s="52">
        <v>42758</v>
      </c>
      <c r="F585" s="50" t="s">
        <v>464</v>
      </c>
      <c r="G585" s="142">
        <v>62</v>
      </c>
      <c r="H585" s="54">
        <v>62</v>
      </c>
      <c r="I585" s="55">
        <v>0</v>
      </c>
      <c r="J585" s="56">
        <v>0</v>
      </c>
      <c r="K585" s="57"/>
      <c r="L585" s="58">
        <v>0</v>
      </c>
      <c r="M585" s="59">
        <v>100</v>
      </c>
    </row>
    <row r="586" spans="1:13">
      <c r="A586" s="50" t="s">
        <v>584</v>
      </c>
      <c r="B586" s="50" t="s">
        <v>463</v>
      </c>
      <c r="C586" s="51">
        <v>7</v>
      </c>
      <c r="D586" s="52">
        <v>42765</v>
      </c>
      <c r="E586" s="52">
        <v>42772</v>
      </c>
      <c r="F586" s="50" t="s">
        <v>464</v>
      </c>
      <c r="G586" s="142">
        <v>62</v>
      </c>
      <c r="H586" s="54">
        <v>1</v>
      </c>
      <c r="I586" s="55">
        <v>5</v>
      </c>
      <c r="J586" s="56">
        <v>0</v>
      </c>
      <c r="K586" s="57"/>
      <c r="L586" s="58">
        <v>56</v>
      </c>
      <c r="M586" s="60">
        <v>9.6774193548387117</v>
      </c>
    </row>
    <row r="587" spans="1:13">
      <c r="A587" s="50" t="s">
        <v>585</v>
      </c>
      <c r="B587" s="50" t="s">
        <v>463</v>
      </c>
      <c r="C587" s="51">
        <v>7</v>
      </c>
      <c r="D587" s="52">
        <v>42779</v>
      </c>
      <c r="E587" s="52">
        <v>42786</v>
      </c>
      <c r="F587" s="50" t="s">
        <v>464</v>
      </c>
      <c r="G587" s="142">
        <v>62</v>
      </c>
      <c r="H587" s="54">
        <v>0</v>
      </c>
      <c r="I587" s="55">
        <v>2</v>
      </c>
      <c r="J587" s="56">
        <v>0</v>
      </c>
      <c r="K587" s="57"/>
      <c r="L587" s="58">
        <v>60</v>
      </c>
      <c r="M587" s="60">
        <v>3.225806451612903</v>
      </c>
    </row>
    <row r="588" spans="1:13">
      <c r="A588" s="50" t="s">
        <v>586</v>
      </c>
      <c r="B588" s="50" t="s">
        <v>463</v>
      </c>
      <c r="C588" s="51">
        <v>7</v>
      </c>
      <c r="D588" s="52">
        <v>42793</v>
      </c>
      <c r="E588" s="52">
        <v>42800</v>
      </c>
      <c r="F588" s="50" t="s">
        <v>464</v>
      </c>
      <c r="G588" s="142">
        <v>62</v>
      </c>
      <c r="H588" s="54">
        <v>0</v>
      </c>
      <c r="I588" s="55">
        <v>1</v>
      </c>
      <c r="J588" s="56">
        <v>0</v>
      </c>
      <c r="K588" s="57"/>
      <c r="L588" s="58">
        <v>61</v>
      </c>
      <c r="M588" s="60">
        <v>1.6129032258064515</v>
      </c>
    </row>
    <row r="589" spans="1:13">
      <c r="A589" s="50" t="s">
        <v>587</v>
      </c>
      <c r="B589" s="50" t="s">
        <v>463</v>
      </c>
      <c r="C589" s="51">
        <v>7</v>
      </c>
      <c r="D589" s="52">
        <v>42807</v>
      </c>
      <c r="E589" s="52">
        <v>42814</v>
      </c>
      <c r="F589" s="50" t="s">
        <v>464</v>
      </c>
      <c r="G589" s="142">
        <v>62</v>
      </c>
      <c r="H589" s="54">
        <v>8</v>
      </c>
      <c r="I589" s="55">
        <v>0</v>
      </c>
      <c r="J589" s="56">
        <v>0</v>
      </c>
      <c r="K589" s="57"/>
      <c r="L589" s="58">
        <v>54</v>
      </c>
      <c r="M589" s="64">
        <v>12.903225806451612</v>
      </c>
    </row>
    <row r="590" spans="1:13">
      <c r="A590" s="50" t="s">
        <v>588</v>
      </c>
      <c r="B590" s="50" t="s">
        <v>463</v>
      </c>
      <c r="C590" s="51">
        <v>7</v>
      </c>
      <c r="D590" s="52">
        <v>42821</v>
      </c>
      <c r="E590" s="52">
        <v>42828</v>
      </c>
      <c r="F590" s="50" t="s">
        <v>464</v>
      </c>
      <c r="G590" s="142">
        <v>62</v>
      </c>
      <c r="H590" s="54">
        <v>0</v>
      </c>
      <c r="I590" s="55">
        <v>1</v>
      </c>
      <c r="J590" s="56">
        <v>0</v>
      </c>
      <c r="K590" s="57"/>
      <c r="L590" s="58">
        <v>61</v>
      </c>
      <c r="M590" s="60">
        <v>1.6129032258064515</v>
      </c>
    </row>
    <row r="591" spans="1:13">
      <c r="A591" s="50" t="s">
        <v>589</v>
      </c>
      <c r="B591" s="50" t="s">
        <v>463</v>
      </c>
      <c r="C591" s="51">
        <v>7</v>
      </c>
      <c r="D591" s="52">
        <v>42835</v>
      </c>
      <c r="E591" s="52">
        <v>42842</v>
      </c>
      <c r="F591" s="50" t="s">
        <v>464</v>
      </c>
      <c r="G591" s="142">
        <v>62</v>
      </c>
      <c r="H591" s="54">
        <v>2</v>
      </c>
      <c r="I591" s="55">
        <v>0</v>
      </c>
      <c r="J591" s="56">
        <v>0</v>
      </c>
      <c r="K591" s="57"/>
      <c r="L591" s="58">
        <v>60</v>
      </c>
      <c r="M591" s="60">
        <v>3.225806451612903</v>
      </c>
    </row>
    <row r="592" spans="1:13">
      <c r="A592" s="50" t="s">
        <v>590</v>
      </c>
      <c r="B592" s="50" t="s">
        <v>463</v>
      </c>
      <c r="C592" s="51">
        <v>7</v>
      </c>
      <c r="D592" s="52">
        <v>42849</v>
      </c>
      <c r="E592" s="52">
        <v>42856</v>
      </c>
      <c r="F592" s="50" t="s">
        <v>464</v>
      </c>
      <c r="G592" s="142">
        <v>62</v>
      </c>
      <c r="H592" s="54">
        <v>0</v>
      </c>
      <c r="I592" s="55">
        <v>0</v>
      </c>
      <c r="J592" s="56">
        <v>0</v>
      </c>
      <c r="K592" s="57"/>
      <c r="L592" s="58">
        <v>62</v>
      </c>
      <c r="M592" s="60">
        <v>0</v>
      </c>
    </row>
    <row r="593" spans="1:13">
      <c r="A593" s="50" t="s">
        <v>465</v>
      </c>
      <c r="B593" s="50" t="s">
        <v>466</v>
      </c>
      <c r="C593" s="51">
        <v>7</v>
      </c>
      <c r="D593" s="52">
        <v>42380</v>
      </c>
      <c r="E593" s="52">
        <v>42387</v>
      </c>
      <c r="F593" s="50" t="s">
        <v>464</v>
      </c>
      <c r="G593" s="142">
        <v>62</v>
      </c>
      <c r="H593" s="54">
        <v>17</v>
      </c>
      <c r="I593" s="55">
        <v>17</v>
      </c>
      <c r="J593" s="56">
        <v>1</v>
      </c>
      <c r="K593" s="57"/>
      <c r="L593" s="58">
        <v>27</v>
      </c>
      <c r="M593" s="63">
        <v>56.451612903225808</v>
      </c>
    </row>
    <row r="594" spans="1:13">
      <c r="A594" s="50" t="s">
        <v>468</v>
      </c>
      <c r="B594" s="50" t="s">
        <v>466</v>
      </c>
      <c r="C594" s="51">
        <v>7</v>
      </c>
      <c r="D594" s="52">
        <v>42394</v>
      </c>
      <c r="E594" s="52">
        <v>42401</v>
      </c>
      <c r="F594" s="50" t="s">
        <v>464</v>
      </c>
      <c r="G594" s="142">
        <v>62</v>
      </c>
      <c r="H594" s="54">
        <v>0</v>
      </c>
      <c r="I594" s="55">
        <v>20</v>
      </c>
      <c r="J594" s="56">
        <v>1</v>
      </c>
      <c r="K594" s="57"/>
      <c r="L594" s="58">
        <v>41</v>
      </c>
      <c r="M594" s="63">
        <v>33.87096774193548</v>
      </c>
    </row>
    <row r="595" spans="1:13">
      <c r="A595" s="50" t="s">
        <v>469</v>
      </c>
      <c r="B595" s="50" t="s">
        <v>466</v>
      </c>
      <c r="C595" s="51">
        <v>7</v>
      </c>
      <c r="D595" s="52">
        <v>42408</v>
      </c>
      <c r="E595" s="52">
        <v>42415</v>
      </c>
      <c r="F595" s="50" t="s">
        <v>464</v>
      </c>
      <c r="G595" s="142">
        <v>62</v>
      </c>
      <c r="H595" s="54">
        <v>5</v>
      </c>
      <c r="I595" s="55">
        <v>18</v>
      </c>
      <c r="J595" s="56">
        <v>0</v>
      </c>
      <c r="K595" s="57"/>
      <c r="L595" s="58">
        <v>39</v>
      </c>
      <c r="M595" s="63">
        <v>37.096774193548384</v>
      </c>
    </row>
    <row r="596" spans="1:13">
      <c r="A596" s="50" t="s">
        <v>471</v>
      </c>
      <c r="B596" s="50" t="s">
        <v>466</v>
      </c>
      <c r="C596" s="51">
        <v>7</v>
      </c>
      <c r="D596" s="52">
        <v>42422</v>
      </c>
      <c r="E596" s="52">
        <v>42429</v>
      </c>
      <c r="F596" s="50" t="s">
        <v>464</v>
      </c>
      <c r="G596" s="142">
        <v>62</v>
      </c>
      <c r="H596" s="54">
        <v>10</v>
      </c>
      <c r="I596" s="55">
        <v>16</v>
      </c>
      <c r="J596" s="56">
        <v>1</v>
      </c>
      <c r="K596" s="57"/>
      <c r="L596" s="58">
        <v>35</v>
      </c>
      <c r="M596" s="63">
        <v>43.548387096774192</v>
      </c>
    </row>
    <row r="597" spans="1:13">
      <c r="A597" s="50" t="s">
        <v>473</v>
      </c>
      <c r="B597" s="50" t="s">
        <v>466</v>
      </c>
      <c r="C597" s="51">
        <v>7</v>
      </c>
      <c r="D597" s="52">
        <v>42436</v>
      </c>
      <c r="E597" s="52">
        <v>42443</v>
      </c>
      <c r="F597" s="50" t="s">
        <v>464</v>
      </c>
      <c r="G597" s="142">
        <v>62</v>
      </c>
      <c r="H597" s="54">
        <v>0</v>
      </c>
      <c r="I597" s="55">
        <v>5</v>
      </c>
      <c r="J597" s="56">
        <v>1</v>
      </c>
      <c r="K597" s="57"/>
      <c r="L597" s="58">
        <v>56</v>
      </c>
      <c r="M597" s="60">
        <v>9.6774193548387117</v>
      </c>
    </row>
    <row r="598" spans="1:13">
      <c r="A598" s="50" t="s">
        <v>475</v>
      </c>
      <c r="B598" s="50" t="s">
        <v>466</v>
      </c>
      <c r="C598" s="51">
        <v>7</v>
      </c>
      <c r="D598" s="52">
        <v>42450</v>
      </c>
      <c r="E598" s="52">
        <v>42457</v>
      </c>
      <c r="F598" s="50" t="s">
        <v>464</v>
      </c>
      <c r="G598" s="142">
        <v>62</v>
      </c>
      <c r="H598" s="54">
        <v>0</v>
      </c>
      <c r="I598" s="55">
        <v>11</v>
      </c>
      <c r="J598" s="56">
        <v>0</v>
      </c>
      <c r="K598" s="57"/>
      <c r="L598" s="58">
        <v>51</v>
      </c>
      <c r="M598" s="64">
        <v>17.741935483870964</v>
      </c>
    </row>
    <row r="599" spans="1:13">
      <c r="A599" s="50" t="s">
        <v>478</v>
      </c>
      <c r="B599" s="50" t="s">
        <v>466</v>
      </c>
      <c r="C599" s="51">
        <v>7</v>
      </c>
      <c r="D599" s="52">
        <v>42464</v>
      </c>
      <c r="E599" s="52">
        <v>42471</v>
      </c>
      <c r="F599" s="50" t="s">
        <v>464</v>
      </c>
      <c r="G599" s="142">
        <v>62</v>
      </c>
      <c r="H599" s="54">
        <v>2</v>
      </c>
      <c r="I599" s="55">
        <v>4</v>
      </c>
      <c r="J599" s="56">
        <v>0</v>
      </c>
      <c r="K599" s="57"/>
      <c r="L599" s="58">
        <v>56</v>
      </c>
      <c r="M599" s="60">
        <v>9.6774193548387117</v>
      </c>
    </row>
    <row r="600" spans="1:13">
      <c r="A600" s="50" t="s">
        <v>480</v>
      </c>
      <c r="B600" s="50" t="s">
        <v>466</v>
      </c>
      <c r="C600" s="51">
        <v>7</v>
      </c>
      <c r="D600" s="52">
        <v>42478</v>
      </c>
      <c r="E600" s="52">
        <v>42485</v>
      </c>
      <c r="F600" s="50" t="s">
        <v>464</v>
      </c>
      <c r="G600" s="142">
        <v>62</v>
      </c>
      <c r="H600" s="54">
        <v>0</v>
      </c>
      <c r="I600" s="55">
        <v>6</v>
      </c>
      <c r="J600" s="56">
        <v>2</v>
      </c>
      <c r="K600" s="57"/>
      <c r="L600" s="58">
        <v>54</v>
      </c>
      <c r="M600" s="64">
        <v>12.903225806451612</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9"/>
  <sheetViews>
    <sheetView workbookViewId="0">
      <selection activeCell="J17" sqref="J17"/>
    </sheetView>
  </sheetViews>
  <sheetFormatPr defaultColWidth="8.85546875" defaultRowHeight="15"/>
  <sheetData>
    <row r="1" spans="1:15" ht="45">
      <c r="A1" s="209" t="s">
        <v>1</v>
      </c>
      <c r="B1" s="209" t="s">
        <v>2</v>
      </c>
      <c r="C1" s="206" t="s">
        <v>3</v>
      </c>
      <c r="D1" s="206" t="s">
        <v>4</v>
      </c>
      <c r="E1" s="206" t="s">
        <v>5</v>
      </c>
      <c r="F1" s="209" t="s">
        <v>6</v>
      </c>
      <c r="G1" s="206" t="s">
        <v>593</v>
      </c>
      <c r="H1" s="206" t="s">
        <v>594</v>
      </c>
      <c r="I1" s="206" t="s">
        <v>595</v>
      </c>
      <c r="J1" s="206" t="s">
        <v>596</v>
      </c>
      <c r="K1" s="206" t="s">
        <v>597</v>
      </c>
      <c r="L1" s="208" t="s">
        <v>598</v>
      </c>
      <c r="M1" s="207" t="s">
        <v>599</v>
      </c>
      <c r="N1" s="206" t="s">
        <v>715</v>
      </c>
      <c r="O1" s="206" t="s">
        <v>716</v>
      </c>
    </row>
    <row r="2" spans="1:15">
      <c r="A2" s="203" t="s">
        <v>600</v>
      </c>
      <c r="B2" s="195" t="s">
        <v>437</v>
      </c>
      <c r="C2" s="189">
        <v>5</v>
      </c>
      <c r="D2" s="196">
        <v>42679</v>
      </c>
      <c r="E2" s="196">
        <v>42684</v>
      </c>
      <c r="F2" s="195" t="s">
        <v>601</v>
      </c>
      <c r="G2" s="194">
        <v>81</v>
      </c>
      <c r="H2" s="193">
        <v>81</v>
      </c>
      <c r="I2" s="192">
        <v>0</v>
      </c>
      <c r="J2" s="191">
        <v>0</v>
      </c>
      <c r="K2" s="57"/>
      <c r="L2" s="190">
        <v>0</v>
      </c>
      <c r="M2" s="198">
        <v>100</v>
      </c>
      <c r="N2" s="189">
        <v>0</v>
      </c>
      <c r="O2" s="198">
        <v>100</v>
      </c>
    </row>
    <row r="3" spans="1:15">
      <c r="A3" s="195" t="s">
        <v>9</v>
      </c>
      <c r="B3" s="195" t="s">
        <v>10</v>
      </c>
      <c r="C3" s="189">
        <v>7</v>
      </c>
      <c r="D3" s="196">
        <v>42453</v>
      </c>
      <c r="E3" s="196">
        <v>42460</v>
      </c>
      <c r="F3" s="195" t="s">
        <v>11</v>
      </c>
      <c r="G3" s="194">
        <v>74</v>
      </c>
      <c r="H3" s="193">
        <v>0</v>
      </c>
      <c r="I3" s="192">
        <v>35</v>
      </c>
      <c r="J3" s="191">
        <v>5</v>
      </c>
      <c r="K3" s="199">
        <v>2</v>
      </c>
      <c r="L3" s="190">
        <v>34</v>
      </c>
      <c r="M3" s="188">
        <v>54.054054054054056</v>
      </c>
      <c r="N3" s="189">
        <v>0</v>
      </c>
      <c r="O3" s="188">
        <v>54.054054054054056</v>
      </c>
    </row>
    <row r="4" spans="1:15">
      <c r="A4" s="195" t="s">
        <v>13</v>
      </c>
      <c r="B4" s="195" t="s">
        <v>10</v>
      </c>
      <c r="C4" s="189">
        <v>7</v>
      </c>
      <c r="D4" s="196">
        <v>42495</v>
      </c>
      <c r="E4" s="196">
        <v>42502</v>
      </c>
      <c r="F4" s="195" t="s">
        <v>11</v>
      </c>
      <c r="G4" s="194">
        <v>74</v>
      </c>
      <c r="H4" s="193">
        <v>17</v>
      </c>
      <c r="I4" s="192">
        <v>37</v>
      </c>
      <c r="J4" s="191">
        <v>2</v>
      </c>
      <c r="K4" s="199">
        <v>2</v>
      </c>
      <c r="L4" s="190">
        <v>18</v>
      </c>
      <c r="M4" s="202">
        <v>75.675675675675677</v>
      </c>
      <c r="N4" s="189">
        <v>12</v>
      </c>
      <c r="O4" s="198">
        <v>91.891891891891902</v>
      </c>
    </row>
    <row r="5" spans="1:15">
      <c r="A5" s="195" t="s">
        <v>14</v>
      </c>
      <c r="B5" s="195" t="s">
        <v>10</v>
      </c>
      <c r="C5" s="189">
        <v>7</v>
      </c>
      <c r="D5" s="196">
        <v>42523</v>
      </c>
      <c r="E5" s="196">
        <v>42530</v>
      </c>
      <c r="F5" s="195" t="s">
        <v>11</v>
      </c>
      <c r="G5" s="194">
        <v>74</v>
      </c>
      <c r="H5" s="193">
        <v>5</v>
      </c>
      <c r="I5" s="192">
        <v>47</v>
      </c>
      <c r="J5" s="191">
        <v>0</v>
      </c>
      <c r="K5" s="199">
        <v>7</v>
      </c>
      <c r="L5" s="190">
        <v>22</v>
      </c>
      <c r="M5" s="202">
        <v>70.270270270270274</v>
      </c>
      <c r="N5" s="189">
        <v>13</v>
      </c>
      <c r="O5" s="201">
        <v>87.837837837837839</v>
      </c>
    </row>
    <row r="6" spans="1:15">
      <c r="A6" s="195" t="s">
        <v>15</v>
      </c>
      <c r="B6" s="195" t="s">
        <v>10</v>
      </c>
      <c r="C6" s="189">
        <v>7</v>
      </c>
      <c r="D6" s="196">
        <v>42551</v>
      </c>
      <c r="E6" s="196">
        <v>42558</v>
      </c>
      <c r="F6" s="195" t="s">
        <v>11</v>
      </c>
      <c r="G6" s="194">
        <v>74</v>
      </c>
      <c r="H6" s="193">
        <v>23</v>
      </c>
      <c r="I6" s="192">
        <v>29</v>
      </c>
      <c r="J6" s="191">
        <v>8</v>
      </c>
      <c r="K6" s="199">
        <v>2</v>
      </c>
      <c r="L6" s="190">
        <v>14</v>
      </c>
      <c r="M6" s="201">
        <v>81.081081081081081</v>
      </c>
      <c r="N6" s="189">
        <v>0</v>
      </c>
      <c r="O6" s="201">
        <v>81.081081081081081</v>
      </c>
    </row>
    <row r="7" spans="1:15">
      <c r="A7" s="195" t="s">
        <v>16</v>
      </c>
      <c r="B7" s="195" t="s">
        <v>10</v>
      </c>
      <c r="C7" s="189">
        <v>7</v>
      </c>
      <c r="D7" s="196">
        <v>42579</v>
      </c>
      <c r="E7" s="196">
        <v>42586</v>
      </c>
      <c r="F7" s="195" t="s">
        <v>11</v>
      </c>
      <c r="G7" s="194">
        <v>74</v>
      </c>
      <c r="H7" s="193">
        <v>5</v>
      </c>
      <c r="I7" s="192">
        <v>27</v>
      </c>
      <c r="J7" s="191">
        <v>1</v>
      </c>
      <c r="K7" s="57"/>
      <c r="L7" s="190">
        <v>41</v>
      </c>
      <c r="M7" s="188">
        <v>44.594594594594604</v>
      </c>
      <c r="N7" s="189">
        <v>1</v>
      </c>
      <c r="O7" s="188">
        <v>45.945945945945951</v>
      </c>
    </row>
    <row r="8" spans="1:15">
      <c r="A8" s="195" t="s">
        <v>17</v>
      </c>
      <c r="B8" s="195" t="s">
        <v>10</v>
      </c>
      <c r="C8" s="189">
        <v>7</v>
      </c>
      <c r="D8" s="196">
        <v>42607</v>
      </c>
      <c r="E8" s="196">
        <v>42614</v>
      </c>
      <c r="F8" s="195" t="s">
        <v>11</v>
      </c>
      <c r="G8" s="194">
        <v>74</v>
      </c>
      <c r="H8" s="193">
        <v>31</v>
      </c>
      <c r="I8" s="192">
        <v>31</v>
      </c>
      <c r="J8" s="191">
        <v>4</v>
      </c>
      <c r="K8" s="199">
        <v>3</v>
      </c>
      <c r="L8" s="190">
        <v>8</v>
      </c>
      <c r="M8" s="201">
        <v>89.189189189189207</v>
      </c>
      <c r="N8" s="189">
        <v>0</v>
      </c>
      <c r="O8" s="201">
        <v>89.189189189189207</v>
      </c>
    </row>
    <row r="9" spans="1:15">
      <c r="A9" s="195" t="s">
        <v>18</v>
      </c>
      <c r="B9" s="195" t="s">
        <v>10</v>
      </c>
      <c r="C9" s="189">
        <v>7</v>
      </c>
      <c r="D9" s="196">
        <v>42635</v>
      </c>
      <c r="E9" s="196">
        <v>42642</v>
      </c>
      <c r="F9" s="195" t="s">
        <v>11</v>
      </c>
      <c r="G9" s="194">
        <v>74</v>
      </c>
      <c r="H9" s="193">
        <v>23</v>
      </c>
      <c r="I9" s="192">
        <v>33</v>
      </c>
      <c r="J9" s="191">
        <v>3</v>
      </c>
      <c r="K9" s="199">
        <v>6</v>
      </c>
      <c r="L9" s="190">
        <v>15</v>
      </c>
      <c r="M9" s="202">
        <v>79.729729729729726</v>
      </c>
      <c r="N9" s="189">
        <v>15</v>
      </c>
      <c r="O9" s="198">
        <v>100</v>
      </c>
    </row>
    <row r="10" spans="1:15">
      <c r="A10" s="195" t="s">
        <v>19</v>
      </c>
      <c r="B10" s="195" t="s">
        <v>10</v>
      </c>
      <c r="C10" s="189">
        <v>7</v>
      </c>
      <c r="D10" s="196">
        <v>42663</v>
      </c>
      <c r="E10" s="196">
        <v>42670</v>
      </c>
      <c r="F10" s="195" t="s">
        <v>11</v>
      </c>
      <c r="G10" s="194">
        <v>74</v>
      </c>
      <c r="H10" s="193">
        <v>19</v>
      </c>
      <c r="I10" s="192">
        <v>32</v>
      </c>
      <c r="J10" s="191">
        <v>8</v>
      </c>
      <c r="K10" s="199">
        <v>2</v>
      </c>
      <c r="L10" s="190">
        <v>15</v>
      </c>
      <c r="M10" s="202">
        <v>79.729729729729726</v>
      </c>
      <c r="N10" s="189">
        <v>1</v>
      </c>
      <c r="O10" s="201">
        <v>81.081081081081081</v>
      </c>
    </row>
    <row r="11" spans="1:15">
      <c r="A11" s="195" t="s">
        <v>20</v>
      </c>
      <c r="B11" s="195" t="s">
        <v>10</v>
      </c>
      <c r="C11" s="189">
        <v>7</v>
      </c>
      <c r="D11" s="196">
        <v>42677</v>
      </c>
      <c r="E11" s="196">
        <v>42684</v>
      </c>
      <c r="F11" s="195" t="s">
        <v>11</v>
      </c>
      <c r="G11" s="194">
        <v>74</v>
      </c>
      <c r="H11" s="193">
        <v>0</v>
      </c>
      <c r="I11" s="192">
        <v>7</v>
      </c>
      <c r="J11" s="191">
        <v>0</v>
      </c>
      <c r="K11" s="57"/>
      <c r="L11" s="190">
        <v>67</v>
      </c>
      <c r="M11" s="200">
        <v>9.4594594594594597</v>
      </c>
      <c r="N11" s="189">
        <v>0</v>
      </c>
      <c r="O11" s="200">
        <v>9.4594594594594597</v>
      </c>
    </row>
    <row r="12" spans="1:15">
      <c r="A12" s="195" t="s">
        <v>540</v>
      </c>
      <c r="B12" s="195" t="s">
        <v>23</v>
      </c>
      <c r="C12" s="189">
        <v>7</v>
      </c>
      <c r="D12" s="196">
        <v>42695</v>
      </c>
      <c r="E12" s="196">
        <v>42702</v>
      </c>
      <c r="F12" s="195" t="s">
        <v>11</v>
      </c>
      <c r="G12" s="194">
        <v>82</v>
      </c>
      <c r="H12" s="193">
        <v>0</v>
      </c>
      <c r="I12" s="192">
        <v>1</v>
      </c>
      <c r="J12" s="191">
        <v>0</v>
      </c>
      <c r="K12" s="57"/>
      <c r="L12" s="190">
        <v>81</v>
      </c>
      <c r="M12" s="200">
        <v>1.2195121951219512</v>
      </c>
      <c r="N12" s="57"/>
      <c r="O12" s="57"/>
    </row>
    <row r="13" spans="1:15">
      <c r="A13" s="195" t="s">
        <v>155</v>
      </c>
      <c r="B13" s="195" t="s">
        <v>23</v>
      </c>
      <c r="C13" s="189">
        <v>14</v>
      </c>
      <c r="D13" s="196">
        <v>42723</v>
      </c>
      <c r="E13" s="196">
        <v>42737</v>
      </c>
      <c r="F13" s="195" t="s">
        <v>156</v>
      </c>
      <c r="G13" s="194">
        <v>0</v>
      </c>
      <c r="H13" s="193">
        <v>0</v>
      </c>
      <c r="I13" s="192">
        <v>3</v>
      </c>
      <c r="J13" s="191">
        <v>0</v>
      </c>
      <c r="K13" s="57"/>
      <c r="L13" s="190">
        <v>0</v>
      </c>
      <c r="M13" s="200">
        <v>0</v>
      </c>
      <c r="N13" s="57"/>
      <c r="O13" s="200">
        <v>0</v>
      </c>
    </row>
    <row r="14" spans="1:15">
      <c r="A14" s="195" t="s">
        <v>29</v>
      </c>
      <c r="B14" s="195" t="s">
        <v>30</v>
      </c>
      <c r="C14" s="189">
        <v>7</v>
      </c>
      <c r="D14" s="196">
        <v>42701</v>
      </c>
      <c r="E14" s="196">
        <v>42708</v>
      </c>
      <c r="F14" s="195" t="s">
        <v>24</v>
      </c>
      <c r="G14" s="194">
        <v>82</v>
      </c>
      <c r="H14" s="193">
        <v>1</v>
      </c>
      <c r="I14" s="192">
        <v>4</v>
      </c>
      <c r="J14" s="191">
        <v>2</v>
      </c>
      <c r="K14" s="57"/>
      <c r="L14" s="190">
        <v>75</v>
      </c>
      <c r="M14" s="200">
        <v>8.536585365853659</v>
      </c>
      <c r="N14" s="189">
        <v>0</v>
      </c>
      <c r="O14" s="200">
        <v>8.536585365853659</v>
      </c>
    </row>
    <row r="15" spans="1:15">
      <c r="A15" s="195" t="s">
        <v>39</v>
      </c>
      <c r="B15" s="195" t="s">
        <v>30</v>
      </c>
      <c r="C15" s="189">
        <v>7</v>
      </c>
      <c r="D15" s="196">
        <v>42715</v>
      </c>
      <c r="E15" s="196">
        <v>42722</v>
      </c>
      <c r="F15" s="195" t="s">
        <v>24</v>
      </c>
      <c r="G15" s="194">
        <v>82</v>
      </c>
      <c r="H15" s="193">
        <v>0</v>
      </c>
      <c r="I15" s="192">
        <v>1</v>
      </c>
      <c r="J15" s="191">
        <v>0</v>
      </c>
      <c r="K15" s="57"/>
      <c r="L15" s="190">
        <v>81</v>
      </c>
      <c r="M15" s="200">
        <v>1.2195121951219512</v>
      </c>
      <c r="N15" s="57"/>
      <c r="O15" s="57"/>
    </row>
    <row r="16" spans="1:15">
      <c r="A16" s="195" t="s">
        <v>36</v>
      </c>
      <c r="B16" s="195" t="s">
        <v>23</v>
      </c>
      <c r="C16" s="189">
        <v>7</v>
      </c>
      <c r="D16" s="196">
        <v>42709</v>
      </c>
      <c r="E16" s="196">
        <v>42716</v>
      </c>
      <c r="F16" s="195" t="s">
        <v>24</v>
      </c>
      <c r="G16" s="194">
        <v>82</v>
      </c>
      <c r="H16" s="193">
        <v>20</v>
      </c>
      <c r="I16" s="192">
        <v>2</v>
      </c>
      <c r="J16" s="191">
        <v>0</v>
      </c>
      <c r="K16" s="57"/>
      <c r="L16" s="190">
        <v>60</v>
      </c>
      <c r="M16" s="188">
        <v>26.829268292682926</v>
      </c>
      <c r="N16" s="189">
        <v>3</v>
      </c>
      <c r="O16" s="188">
        <v>30.487804878048777</v>
      </c>
    </row>
    <row r="17" spans="1:15">
      <c r="A17" s="195" t="s">
        <v>27</v>
      </c>
      <c r="B17" s="195" t="s">
        <v>28</v>
      </c>
      <c r="C17" s="189">
        <v>7</v>
      </c>
      <c r="D17" s="196">
        <v>42699</v>
      </c>
      <c r="E17" s="196">
        <v>42706</v>
      </c>
      <c r="F17" s="195" t="s">
        <v>24</v>
      </c>
      <c r="G17" s="194">
        <v>79</v>
      </c>
      <c r="H17" s="193">
        <v>0</v>
      </c>
      <c r="I17" s="192">
        <v>2</v>
      </c>
      <c r="J17" s="191">
        <v>0</v>
      </c>
      <c r="K17" s="57"/>
      <c r="L17" s="190">
        <v>77</v>
      </c>
      <c r="M17" s="200">
        <v>2.5316455696202538</v>
      </c>
      <c r="N17" s="189">
        <v>0</v>
      </c>
      <c r="O17" s="200">
        <v>2.5316455696202538</v>
      </c>
    </row>
    <row r="18" spans="1:15">
      <c r="A18" s="195" t="s">
        <v>38</v>
      </c>
      <c r="B18" s="195" t="s">
        <v>28</v>
      </c>
      <c r="C18" s="189">
        <v>7</v>
      </c>
      <c r="D18" s="196">
        <v>42713</v>
      </c>
      <c r="E18" s="196">
        <v>42720</v>
      </c>
      <c r="F18" s="195" t="s">
        <v>24</v>
      </c>
      <c r="G18" s="194">
        <v>79</v>
      </c>
      <c r="H18" s="193">
        <v>0</v>
      </c>
      <c r="I18" s="192">
        <v>8</v>
      </c>
      <c r="J18" s="191">
        <v>1</v>
      </c>
      <c r="K18" s="57"/>
      <c r="L18" s="190">
        <v>70</v>
      </c>
      <c r="M18" s="197">
        <v>11.39240506329114</v>
      </c>
      <c r="N18" s="57"/>
      <c r="O18" s="57"/>
    </row>
    <row r="19" spans="1:15">
      <c r="A19" s="195" t="s">
        <v>25</v>
      </c>
      <c r="B19" s="195" t="s">
        <v>26</v>
      </c>
      <c r="C19" s="189">
        <v>7</v>
      </c>
      <c r="D19" s="196">
        <v>42698</v>
      </c>
      <c r="E19" s="196">
        <v>42705</v>
      </c>
      <c r="F19" s="195" t="s">
        <v>24</v>
      </c>
      <c r="G19" s="194">
        <v>79</v>
      </c>
      <c r="H19" s="193">
        <v>1</v>
      </c>
      <c r="I19" s="192">
        <v>5</v>
      </c>
      <c r="J19" s="191">
        <v>1</v>
      </c>
      <c r="K19" s="57"/>
      <c r="L19" s="190">
        <v>72</v>
      </c>
      <c r="M19" s="200">
        <v>8.8607594936708853</v>
      </c>
      <c r="N19" s="189">
        <v>0</v>
      </c>
      <c r="O19" s="200">
        <v>8.8607594936708853</v>
      </c>
    </row>
    <row r="20" spans="1:15">
      <c r="A20" s="195" t="s">
        <v>35</v>
      </c>
      <c r="B20" s="195" t="s">
        <v>30</v>
      </c>
      <c r="C20" s="189">
        <v>7</v>
      </c>
      <c r="D20" s="196">
        <v>42708</v>
      </c>
      <c r="E20" s="196">
        <v>42715</v>
      </c>
      <c r="F20" s="195" t="s">
        <v>32</v>
      </c>
      <c r="G20" s="194">
        <v>82</v>
      </c>
      <c r="H20" s="193">
        <v>45</v>
      </c>
      <c r="I20" s="192">
        <v>10</v>
      </c>
      <c r="J20" s="191">
        <v>0</v>
      </c>
      <c r="K20" s="57"/>
      <c r="L20" s="190">
        <v>27</v>
      </c>
      <c r="M20" s="188">
        <v>67.073170731707322</v>
      </c>
      <c r="N20" s="189">
        <v>1</v>
      </c>
      <c r="O20" s="188">
        <v>68.292682926829272</v>
      </c>
    </row>
    <row r="21" spans="1:15">
      <c r="A21" s="195" t="s">
        <v>43</v>
      </c>
      <c r="B21" s="195" t="s">
        <v>30</v>
      </c>
      <c r="C21" s="189">
        <v>7</v>
      </c>
      <c r="D21" s="196">
        <v>42722</v>
      </c>
      <c r="E21" s="196">
        <v>42729</v>
      </c>
      <c r="F21" s="195" t="s">
        <v>32</v>
      </c>
      <c r="G21" s="194">
        <v>82</v>
      </c>
      <c r="H21" s="193">
        <v>0</v>
      </c>
      <c r="I21" s="192">
        <v>2</v>
      </c>
      <c r="J21" s="191">
        <v>0</v>
      </c>
      <c r="K21" s="57"/>
      <c r="L21" s="190">
        <v>80</v>
      </c>
      <c r="M21" s="200">
        <v>2.4390243902439024</v>
      </c>
      <c r="N21" s="189">
        <v>0</v>
      </c>
      <c r="O21" s="200">
        <v>2.4390243902439024</v>
      </c>
    </row>
    <row r="22" spans="1:15">
      <c r="A22" s="195" t="s">
        <v>31</v>
      </c>
      <c r="B22" s="195" t="s">
        <v>23</v>
      </c>
      <c r="C22" s="189">
        <v>7</v>
      </c>
      <c r="D22" s="196">
        <v>42702</v>
      </c>
      <c r="E22" s="196">
        <v>42709</v>
      </c>
      <c r="F22" s="195" t="s">
        <v>32</v>
      </c>
      <c r="G22" s="194">
        <v>82</v>
      </c>
      <c r="H22" s="193">
        <v>14</v>
      </c>
      <c r="I22" s="192">
        <v>8</v>
      </c>
      <c r="J22" s="191">
        <v>0</v>
      </c>
      <c r="K22" s="199">
        <v>1</v>
      </c>
      <c r="L22" s="190">
        <v>60</v>
      </c>
      <c r="M22" s="188">
        <v>26.829268292682926</v>
      </c>
      <c r="N22" s="189">
        <v>2</v>
      </c>
      <c r="O22" s="188">
        <v>29.268292682926827</v>
      </c>
    </row>
    <row r="23" spans="1:15">
      <c r="A23" s="195" t="s">
        <v>40</v>
      </c>
      <c r="B23" s="195" t="s">
        <v>23</v>
      </c>
      <c r="C23" s="189">
        <v>7</v>
      </c>
      <c r="D23" s="196">
        <v>42716</v>
      </c>
      <c r="E23" s="196">
        <v>42723</v>
      </c>
      <c r="F23" s="195" t="s">
        <v>32</v>
      </c>
      <c r="G23" s="194">
        <v>82</v>
      </c>
      <c r="H23" s="193">
        <v>2</v>
      </c>
      <c r="I23" s="192">
        <v>8</v>
      </c>
      <c r="J23" s="191">
        <v>0</v>
      </c>
      <c r="K23" s="57"/>
      <c r="L23" s="190">
        <v>72</v>
      </c>
      <c r="M23" s="197">
        <v>12.195121951219512</v>
      </c>
      <c r="N23" s="189">
        <v>0</v>
      </c>
      <c r="O23" s="197">
        <v>12.195121951219512</v>
      </c>
    </row>
    <row r="24" spans="1:15">
      <c r="A24" s="195" t="s">
        <v>34</v>
      </c>
      <c r="B24" s="195" t="s">
        <v>28</v>
      </c>
      <c r="C24" s="189">
        <v>7</v>
      </c>
      <c r="D24" s="196">
        <v>42706</v>
      </c>
      <c r="E24" s="196">
        <v>42713</v>
      </c>
      <c r="F24" s="195" t="s">
        <v>32</v>
      </c>
      <c r="G24" s="194">
        <v>79</v>
      </c>
      <c r="H24" s="193">
        <v>3</v>
      </c>
      <c r="I24" s="192">
        <v>7</v>
      </c>
      <c r="J24" s="191">
        <v>1</v>
      </c>
      <c r="K24" s="57"/>
      <c r="L24" s="190">
        <v>68</v>
      </c>
      <c r="M24" s="197">
        <v>13.924050632911392</v>
      </c>
      <c r="N24" s="189">
        <v>0</v>
      </c>
      <c r="O24" s="197">
        <v>13.924050632911392</v>
      </c>
    </row>
    <row r="25" spans="1:15">
      <c r="A25" s="195" t="s">
        <v>42</v>
      </c>
      <c r="B25" s="195" t="s">
        <v>28</v>
      </c>
      <c r="C25" s="189">
        <v>7</v>
      </c>
      <c r="D25" s="196">
        <v>42720</v>
      </c>
      <c r="E25" s="196">
        <v>42727</v>
      </c>
      <c r="F25" s="195" t="s">
        <v>32</v>
      </c>
      <c r="G25" s="194">
        <v>79</v>
      </c>
      <c r="H25" s="193">
        <v>0</v>
      </c>
      <c r="I25" s="192">
        <v>7</v>
      </c>
      <c r="J25" s="191">
        <v>0</v>
      </c>
      <c r="K25" s="57"/>
      <c r="L25" s="190">
        <v>72</v>
      </c>
      <c r="M25" s="200">
        <v>8.8607594936708853</v>
      </c>
      <c r="N25" s="57"/>
      <c r="O25" s="57"/>
    </row>
    <row r="26" spans="1:15">
      <c r="A26" s="195" t="s">
        <v>33</v>
      </c>
      <c r="B26" s="195" t="s">
        <v>26</v>
      </c>
      <c r="C26" s="189">
        <v>7</v>
      </c>
      <c r="D26" s="196">
        <v>42705</v>
      </c>
      <c r="E26" s="196">
        <v>42712</v>
      </c>
      <c r="F26" s="195" t="s">
        <v>32</v>
      </c>
      <c r="G26" s="194">
        <v>79</v>
      </c>
      <c r="H26" s="193">
        <v>17</v>
      </c>
      <c r="I26" s="192">
        <v>15</v>
      </c>
      <c r="J26" s="191">
        <v>0</v>
      </c>
      <c r="K26" s="57"/>
      <c r="L26" s="190">
        <v>47</v>
      </c>
      <c r="M26" s="188">
        <v>40.50632911392406</v>
      </c>
      <c r="N26" s="189">
        <v>1</v>
      </c>
      <c r="O26" s="188">
        <v>41.77215189873418</v>
      </c>
    </row>
    <row r="27" spans="1:15">
      <c r="A27" s="195" t="s">
        <v>44</v>
      </c>
      <c r="B27" s="195" t="s">
        <v>23</v>
      </c>
      <c r="C27" s="189">
        <v>7</v>
      </c>
      <c r="D27" s="196">
        <v>42723</v>
      </c>
      <c r="E27" s="196">
        <v>42730</v>
      </c>
      <c r="F27" s="195" t="s">
        <v>45</v>
      </c>
      <c r="G27" s="194">
        <v>82</v>
      </c>
      <c r="H27" s="193">
        <v>0</v>
      </c>
      <c r="I27" s="192">
        <v>0</v>
      </c>
      <c r="J27" s="191">
        <v>0</v>
      </c>
      <c r="K27" s="57"/>
      <c r="L27" s="190">
        <v>82</v>
      </c>
      <c r="M27" s="200">
        <v>0</v>
      </c>
      <c r="N27" s="57"/>
      <c r="O27" s="57"/>
    </row>
    <row r="28" spans="1:15">
      <c r="A28" s="195" t="s">
        <v>494</v>
      </c>
      <c r="B28" s="195" t="s">
        <v>492</v>
      </c>
      <c r="C28" s="189">
        <v>4</v>
      </c>
      <c r="D28" s="196">
        <v>42471</v>
      </c>
      <c r="E28" s="196">
        <v>42475</v>
      </c>
      <c r="F28" s="195" t="s">
        <v>707</v>
      </c>
      <c r="G28" s="194">
        <v>14</v>
      </c>
      <c r="H28" s="193">
        <v>0</v>
      </c>
      <c r="I28" s="192">
        <v>1</v>
      </c>
      <c r="J28" s="191">
        <v>0</v>
      </c>
      <c r="K28" s="57"/>
      <c r="L28" s="190">
        <v>13</v>
      </c>
      <c r="M28" s="200">
        <v>7.1428571428571432</v>
      </c>
      <c r="N28" s="57"/>
      <c r="O28" s="57"/>
    </row>
    <row r="29" spans="1:15">
      <c r="A29" s="195" t="s">
        <v>496</v>
      </c>
      <c r="B29" s="195" t="s">
        <v>492</v>
      </c>
      <c r="C29" s="189">
        <v>4</v>
      </c>
      <c r="D29" s="196">
        <v>42513</v>
      </c>
      <c r="E29" s="196">
        <v>42517</v>
      </c>
      <c r="F29" s="195" t="s">
        <v>707</v>
      </c>
      <c r="G29" s="194">
        <v>14</v>
      </c>
      <c r="H29" s="193">
        <v>0</v>
      </c>
      <c r="I29" s="192">
        <v>1</v>
      </c>
      <c r="J29" s="191">
        <v>2</v>
      </c>
      <c r="K29" s="57"/>
      <c r="L29" s="190">
        <v>11</v>
      </c>
      <c r="M29" s="188">
        <v>21.428571428571427</v>
      </c>
      <c r="N29" s="57"/>
      <c r="O29" s="57"/>
    </row>
    <row r="30" spans="1:15">
      <c r="A30" s="195" t="s">
        <v>499</v>
      </c>
      <c r="B30" s="195" t="s">
        <v>492</v>
      </c>
      <c r="C30" s="189">
        <v>4</v>
      </c>
      <c r="D30" s="196">
        <v>42590</v>
      </c>
      <c r="E30" s="196">
        <v>42594</v>
      </c>
      <c r="F30" s="195" t="s">
        <v>707</v>
      </c>
      <c r="G30" s="194">
        <v>14</v>
      </c>
      <c r="H30" s="193">
        <v>0</v>
      </c>
      <c r="I30" s="192">
        <v>1</v>
      </c>
      <c r="J30" s="191">
        <v>0</v>
      </c>
      <c r="K30" s="57"/>
      <c r="L30" s="190">
        <v>13</v>
      </c>
      <c r="M30" s="200">
        <v>7.1428571428571432</v>
      </c>
      <c r="N30" s="57"/>
      <c r="O30" s="57"/>
    </row>
    <row r="31" spans="1:15">
      <c r="A31" s="195" t="s">
        <v>501</v>
      </c>
      <c r="B31" s="195" t="s">
        <v>492</v>
      </c>
      <c r="C31" s="189">
        <v>4</v>
      </c>
      <c r="D31" s="196">
        <v>42632</v>
      </c>
      <c r="E31" s="196">
        <v>42636</v>
      </c>
      <c r="F31" s="195" t="s">
        <v>707</v>
      </c>
      <c r="G31" s="194">
        <v>14</v>
      </c>
      <c r="H31" s="193">
        <v>0</v>
      </c>
      <c r="I31" s="192">
        <v>1</v>
      </c>
      <c r="J31" s="191">
        <v>2</v>
      </c>
      <c r="K31" s="199">
        <v>1</v>
      </c>
      <c r="L31" s="190">
        <v>11</v>
      </c>
      <c r="M31" s="188">
        <v>21.428571428571427</v>
      </c>
      <c r="N31" s="57"/>
      <c r="O31" s="57"/>
    </row>
    <row r="32" spans="1:15">
      <c r="A32" s="195" t="s">
        <v>502</v>
      </c>
      <c r="B32" s="195" t="s">
        <v>492</v>
      </c>
      <c r="C32" s="189">
        <v>4</v>
      </c>
      <c r="D32" s="196">
        <v>42646</v>
      </c>
      <c r="E32" s="196">
        <v>42650</v>
      </c>
      <c r="F32" s="195" t="s">
        <v>707</v>
      </c>
      <c r="G32" s="194">
        <v>14</v>
      </c>
      <c r="H32" s="193">
        <v>0</v>
      </c>
      <c r="I32" s="192">
        <v>1</v>
      </c>
      <c r="J32" s="191">
        <v>0</v>
      </c>
      <c r="K32" s="57"/>
      <c r="L32" s="190">
        <v>13</v>
      </c>
      <c r="M32" s="200">
        <v>7.1428571428571432</v>
      </c>
      <c r="N32" s="57"/>
      <c r="O32" s="57"/>
    </row>
    <row r="33" spans="1:15">
      <c r="A33" s="195" t="s">
        <v>504</v>
      </c>
      <c r="B33" s="195" t="s">
        <v>492</v>
      </c>
      <c r="C33" s="189">
        <v>4</v>
      </c>
      <c r="D33" s="196">
        <v>42681</v>
      </c>
      <c r="E33" s="196">
        <v>42685</v>
      </c>
      <c r="F33" s="195" t="s">
        <v>707</v>
      </c>
      <c r="G33" s="194">
        <v>14</v>
      </c>
      <c r="H33" s="193">
        <v>0</v>
      </c>
      <c r="I33" s="192">
        <v>0</v>
      </c>
      <c r="J33" s="191">
        <v>1</v>
      </c>
      <c r="K33" s="57"/>
      <c r="L33" s="190">
        <v>13</v>
      </c>
      <c r="M33" s="200">
        <v>7.1428571428571432</v>
      </c>
      <c r="N33" s="57"/>
      <c r="O33" s="57"/>
    </row>
    <row r="34" spans="1:15">
      <c r="A34" s="204" t="s">
        <v>312</v>
      </c>
      <c r="B34" s="195" t="s">
        <v>49</v>
      </c>
      <c r="C34" s="189">
        <v>7</v>
      </c>
      <c r="D34" s="196">
        <v>42459</v>
      </c>
      <c r="E34" s="196">
        <v>42466</v>
      </c>
      <c r="F34" s="195" t="s">
        <v>50</v>
      </c>
      <c r="G34" s="194">
        <v>82</v>
      </c>
      <c r="H34" s="193">
        <v>31</v>
      </c>
      <c r="I34" s="192">
        <v>43</v>
      </c>
      <c r="J34" s="191">
        <v>2</v>
      </c>
      <c r="K34" s="199">
        <v>3</v>
      </c>
      <c r="L34" s="190">
        <v>6</v>
      </c>
      <c r="M34" s="198">
        <v>92.682926829268297</v>
      </c>
      <c r="N34" s="189">
        <v>0</v>
      </c>
      <c r="O34" s="198">
        <v>92.682926829268297</v>
      </c>
    </row>
    <row r="35" spans="1:15">
      <c r="A35" s="204" t="s">
        <v>317</v>
      </c>
      <c r="B35" s="195" t="s">
        <v>49</v>
      </c>
      <c r="C35" s="189">
        <v>7</v>
      </c>
      <c r="D35" s="196">
        <v>42473</v>
      </c>
      <c r="E35" s="196">
        <v>42480</v>
      </c>
      <c r="F35" s="195" t="s">
        <v>50</v>
      </c>
      <c r="G35" s="194">
        <v>82</v>
      </c>
      <c r="H35" s="193">
        <v>46</v>
      </c>
      <c r="I35" s="192">
        <v>32</v>
      </c>
      <c r="J35" s="191">
        <v>2</v>
      </c>
      <c r="K35" s="199">
        <v>19</v>
      </c>
      <c r="L35" s="190">
        <v>2</v>
      </c>
      <c r="M35" s="198">
        <v>97.560975609756099</v>
      </c>
      <c r="N35" s="189">
        <v>0</v>
      </c>
      <c r="O35" s="198">
        <v>97.560975609756099</v>
      </c>
    </row>
    <row r="36" spans="1:15">
      <c r="A36" s="195" t="s">
        <v>320</v>
      </c>
      <c r="B36" s="195" t="s">
        <v>49</v>
      </c>
      <c r="C36" s="189">
        <v>7</v>
      </c>
      <c r="D36" s="196">
        <v>42487</v>
      </c>
      <c r="E36" s="196">
        <v>42494</v>
      </c>
      <c r="F36" s="195" t="s">
        <v>50</v>
      </c>
      <c r="G36" s="194">
        <v>82</v>
      </c>
      <c r="H36" s="193">
        <v>7</v>
      </c>
      <c r="I36" s="192">
        <v>52</v>
      </c>
      <c r="J36" s="191">
        <v>2</v>
      </c>
      <c r="K36" s="199">
        <v>1</v>
      </c>
      <c r="L36" s="190">
        <v>21</v>
      </c>
      <c r="M36" s="202">
        <v>74.390243902439039</v>
      </c>
      <c r="N36" s="189">
        <v>1</v>
      </c>
      <c r="O36" s="202">
        <v>75.609756097560961</v>
      </c>
    </row>
    <row r="37" spans="1:15">
      <c r="A37" s="195" t="s">
        <v>323</v>
      </c>
      <c r="B37" s="195" t="s">
        <v>49</v>
      </c>
      <c r="C37" s="189">
        <v>7</v>
      </c>
      <c r="D37" s="196">
        <v>42501</v>
      </c>
      <c r="E37" s="196">
        <v>42508</v>
      </c>
      <c r="F37" s="195" t="s">
        <v>50</v>
      </c>
      <c r="G37" s="194">
        <v>82</v>
      </c>
      <c r="H37" s="193">
        <v>41</v>
      </c>
      <c r="I37" s="192">
        <v>14</v>
      </c>
      <c r="J37" s="191">
        <v>1</v>
      </c>
      <c r="K37" s="57"/>
      <c r="L37" s="190">
        <v>26</v>
      </c>
      <c r="M37" s="188">
        <v>68.292682926829272</v>
      </c>
      <c r="N37" s="189">
        <v>1</v>
      </c>
      <c r="O37" s="188">
        <v>69.512195121951223</v>
      </c>
    </row>
    <row r="38" spans="1:15">
      <c r="A38" s="195" t="s">
        <v>328</v>
      </c>
      <c r="B38" s="195" t="s">
        <v>49</v>
      </c>
      <c r="C38" s="189">
        <v>7</v>
      </c>
      <c r="D38" s="196">
        <v>42515</v>
      </c>
      <c r="E38" s="196">
        <v>42522</v>
      </c>
      <c r="F38" s="195" t="s">
        <v>50</v>
      </c>
      <c r="G38" s="194">
        <v>82</v>
      </c>
      <c r="H38" s="193">
        <v>20</v>
      </c>
      <c r="I38" s="192">
        <v>48</v>
      </c>
      <c r="J38" s="191">
        <v>1</v>
      </c>
      <c r="K38" s="199">
        <v>9</v>
      </c>
      <c r="L38" s="190">
        <v>13</v>
      </c>
      <c r="M38" s="201">
        <v>84.146341463414629</v>
      </c>
      <c r="N38" s="189">
        <v>9</v>
      </c>
      <c r="O38" s="198">
        <v>95.121951219512198</v>
      </c>
    </row>
    <row r="39" spans="1:15">
      <c r="A39" s="195" t="s">
        <v>331</v>
      </c>
      <c r="B39" s="195" t="s">
        <v>49</v>
      </c>
      <c r="C39" s="189">
        <v>7</v>
      </c>
      <c r="D39" s="196">
        <v>42529</v>
      </c>
      <c r="E39" s="196">
        <v>42536</v>
      </c>
      <c r="F39" s="195" t="s">
        <v>50</v>
      </c>
      <c r="G39" s="194">
        <v>82</v>
      </c>
      <c r="H39" s="193">
        <v>27</v>
      </c>
      <c r="I39" s="192">
        <v>45</v>
      </c>
      <c r="J39" s="191">
        <v>1</v>
      </c>
      <c r="K39" s="57"/>
      <c r="L39" s="190">
        <v>9</v>
      </c>
      <c r="M39" s="201">
        <v>89.024390243902431</v>
      </c>
      <c r="N39" s="189">
        <v>0</v>
      </c>
      <c r="O39" s="201">
        <v>89.024390243902431</v>
      </c>
    </row>
    <row r="40" spans="1:15">
      <c r="A40" s="195" t="s">
        <v>335</v>
      </c>
      <c r="B40" s="195" t="s">
        <v>49</v>
      </c>
      <c r="C40" s="189">
        <v>7</v>
      </c>
      <c r="D40" s="196">
        <v>42543</v>
      </c>
      <c r="E40" s="196">
        <v>42550</v>
      </c>
      <c r="F40" s="195" t="s">
        <v>50</v>
      </c>
      <c r="G40" s="194">
        <v>82</v>
      </c>
      <c r="H40" s="193">
        <v>46</v>
      </c>
      <c r="I40" s="192">
        <v>28</v>
      </c>
      <c r="J40" s="191">
        <v>0</v>
      </c>
      <c r="K40" s="199">
        <v>19</v>
      </c>
      <c r="L40" s="190">
        <v>8</v>
      </c>
      <c r="M40" s="198">
        <v>90.243902439024382</v>
      </c>
      <c r="N40" s="189">
        <v>0</v>
      </c>
      <c r="O40" s="198">
        <v>90.243902439024382</v>
      </c>
    </row>
    <row r="41" spans="1:15">
      <c r="A41" s="195" t="s">
        <v>338</v>
      </c>
      <c r="B41" s="195" t="s">
        <v>49</v>
      </c>
      <c r="C41" s="189">
        <v>7</v>
      </c>
      <c r="D41" s="196">
        <v>42557</v>
      </c>
      <c r="E41" s="196">
        <v>42564</v>
      </c>
      <c r="F41" s="195" t="s">
        <v>50</v>
      </c>
      <c r="G41" s="194">
        <v>82</v>
      </c>
      <c r="H41" s="193">
        <v>51</v>
      </c>
      <c r="I41" s="192">
        <v>24</v>
      </c>
      <c r="J41" s="191">
        <v>0</v>
      </c>
      <c r="K41" s="199">
        <v>2</v>
      </c>
      <c r="L41" s="190">
        <v>7</v>
      </c>
      <c r="M41" s="198">
        <v>91.463414634146332</v>
      </c>
      <c r="N41" s="189">
        <v>0</v>
      </c>
      <c r="O41" s="198">
        <v>91.463414634146332</v>
      </c>
    </row>
    <row r="42" spans="1:15">
      <c r="A42" s="195" t="s">
        <v>342</v>
      </c>
      <c r="B42" s="195" t="s">
        <v>49</v>
      </c>
      <c r="C42" s="189">
        <v>7</v>
      </c>
      <c r="D42" s="196">
        <v>42571</v>
      </c>
      <c r="E42" s="196">
        <v>42578</v>
      </c>
      <c r="F42" s="195" t="s">
        <v>50</v>
      </c>
      <c r="G42" s="194">
        <v>82</v>
      </c>
      <c r="H42" s="193">
        <v>30</v>
      </c>
      <c r="I42" s="192">
        <v>23</v>
      </c>
      <c r="J42" s="191">
        <v>1</v>
      </c>
      <c r="K42" s="199">
        <v>1</v>
      </c>
      <c r="L42" s="190">
        <v>28</v>
      </c>
      <c r="M42" s="188">
        <v>65.853658536585371</v>
      </c>
      <c r="N42" s="189">
        <v>0</v>
      </c>
      <c r="O42" s="188">
        <v>65.853658536585371</v>
      </c>
    </row>
    <row r="43" spans="1:15">
      <c r="A43" s="195" t="s">
        <v>347</v>
      </c>
      <c r="B43" s="195" t="s">
        <v>49</v>
      </c>
      <c r="C43" s="189">
        <v>7</v>
      </c>
      <c r="D43" s="196">
        <v>42585</v>
      </c>
      <c r="E43" s="196">
        <v>42592</v>
      </c>
      <c r="F43" s="195" t="s">
        <v>50</v>
      </c>
      <c r="G43" s="194">
        <v>82</v>
      </c>
      <c r="H43" s="193">
        <v>0</v>
      </c>
      <c r="I43" s="192">
        <v>13</v>
      </c>
      <c r="J43" s="191">
        <v>0</v>
      </c>
      <c r="K43" s="57"/>
      <c r="L43" s="190">
        <v>69</v>
      </c>
      <c r="M43" s="197">
        <v>15.853658536585364</v>
      </c>
      <c r="N43" s="189">
        <v>0</v>
      </c>
      <c r="O43" s="197">
        <v>15.853658536585364</v>
      </c>
    </row>
    <row r="44" spans="1:15">
      <c r="A44" s="195" t="s">
        <v>351</v>
      </c>
      <c r="B44" s="195" t="s">
        <v>49</v>
      </c>
      <c r="C44" s="189">
        <v>7</v>
      </c>
      <c r="D44" s="196">
        <v>42599</v>
      </c>
      <c r="E44" s="196">
        <v>42606</v>
      </c>
      <c r="F44" s="195" t="s">
        <v>50</v>
      </c>
      <c r="G44" s="194">
        <v>82</v>
      </c>
      <c r="H44" s="193">
        <v>50</v>
      </c>
      <c r="I44" s="192">
        <v>17</v>
      </c>
      <c r="J44" s="191">
        <v>4</v>
      </c>
      <c r="K44" s="199">
        <v>3</v>
      </c>
      <c r="L44" s="190">
        <v>11</v>
      </c>
      <c r="M44" s="201">
        <v>86.58536585365853</v>
      </c>
      <c r="N44" s="189">
        <v>0</v>
      </c>
      <c r="O44" s="201">
        <v>86.58536585365853</v>
      </c>
    </row>
    <row r="45" spans="1:15">
      <c r="A45" s="195" t="s">
        <v>354</v>
      </c>
      <c r="B45" s="195" t="s">
        <v>49</v>
      </c>
      <c r="C45" s="189">
        <v>7</v>
      </c>
      <c r="D45" s="196">
        <v>42613</v>
      </c>
      <c r="E45" s="196">
        <v>42620</v>
      </c>
      <c r="F45" s="195" t="s">
        <v>50</v>
      </c>
      <c r="G45" s="194">
        <v>82</v>
      </c>
      <c r="H45" s="193">
        <v>34</v>
      </c>
      <c r="I45" s="192">
        <v>31</v>
      </c>
      <c r="J45" s="191">
        <v>4</v>
      </c>
      <c r="K45" s="57"/>
      <c r="L45" s="190">
        <v>13</v>
      </c>
      <c r="M45" s="201">
        <v>84.146341463414629</v>
      </c>
      <c r="N45" s="189">
        <v>0</v>
      </c>
      <c r="O45" s="201">
        <v>84.146341463414629</v>
      </c>
    </row>
    <row r="46" spans="1:15">
      <c r="A46" s="195" t="s">
        <v>358</v>
      </c>
      <c r="B46" s="195" t="s">
        <v>49</v>
      </c>
      <c r="C46" s="189">
        <v>7</v>
      </c>
      <c r="D46" s="196">
        <v>42627</v>
      </c>
      <c r="E46" s="196">
        <v>42634</v>
      </c>
      <c r="F46" s="195" t="s">
        <v>50</v>
      </c>
      <c r="G46" s="194">
        <v>82</v>
      </c>
      <c r="H46" s="193">
        <v>37</v>
      </c>
      <c r="I46" s="192">
        <v>27</v>
      </c>
      <c r="J46" s="191">
        <v>0</v>
      </c>
      <c r="K46" s="199">
        <v>3</v>
      </c>
      <c r="L46" s="190">
        <v>18</v>
      </c>
      <c r="M46" s="202">
        <v>78.048780487804876</v>
      </c>
      <c r="N46" s="189">
        <v>13</v>
      </c>
      <c r="O46" s="198">
        <v>93.902439024390247</v>
      </c>
    </row>
    <row r="47" spans="1:15">
      <c r="A47" s="195" t="s">
        <v>361</v>
      </c>
      <c r="B47" s="195" t="s">
        <v>49</v>
      </c>
      <c r="C47" s="189">
        <v>7</v>
      </c>
      <c r="D47" s="196">
        <v>42641</v>
      </c>
      <c r="E47" s="196">
        <v>42648</v>
      </c>
      <c r="F47" s="195" t="s">
        <v>50</v>
      </c>
      <c r="G47" s="194">
        <v>82</v>
      </c>
      <c r="H47" s="193">
        <v>16</v>
      </c>
      <c r="I47" s="192">
        <v>29</v>
      </c>
      <c r="J47" s="191">
        <v>2</v>
      </c>
      <c r="K47" s="199">
        <v>3</v>
      </c>
      <c r="L47" s="190">
        <v>35</v>
      </c>
      <c r="M47" s="188">
        <v>57.31707317073171</v>
      </c>
      <c r="N47" s="189">
        <v>20</v>
      </c>
      <c r="O47" s="201">
        <v>81.707317073170728</v>
      </c>
    </row>
    <row r="48" spans="1:15">
      <c r="A48" s="195" t="s">
        <v>365</v>
      </c>
      <c r="B48" s="195" t="s">
        <v>49</v>
      </c>
      <c r="C48" s="189">
        <v>7</v>
      </c>
      <c r="D48" s="196">
        <v>42655</v>
      </c>
      <c r="E48" s="196">
        <v>42662</v>
      </c>
      <c r="F48" s="195" t="s">
        <v>50</v>
      </c>
      <c r="G48" s="194">
        <v>82</v>
      </c>
      <c r="H48" s="193">
        <v>44</v>
      </c>
      <c r="I48" s="192">
        <v>12</v>
      </c>
      <c r="J48" s="191">
        <v>0</v>
      </c>
      <c r="K48" s="199">
        <v>9</v>
      </c>
      <c r="L48" s="190">
        <v>26</v>
      </c>
      <c r="M48" s="188">
        <v>68.292682926829272</v>
      </c>
      <c r="N48" s="189">
        <v>8</v>
      </c>
      <c r="O48" s="202">
        <v>78.048780487804876</v>
      </c>
    </row>
    <row r="49" spans="1:15">
      <c r="A49" s="195" t="s">
        <v>369</v>
      </c>
      <c r="B49" s="195" t="s">
        <v>49</v>
      </c>
      <c r="C49" s="189">
        <v>7</v>
      </c>
      <c r="D49" s="196">
        <v>42669</v>
      </c>
      <c r="E49" s="196">
        <v>42676</v>
      </c>
      <c r="F49" s="195" t="s">
        <v>50</v>
      </c>
      <c r="G49" s="194">
        <v>82</v>
      </c>
      <c r="H49" s="193">
        <v>3</v>
      </c>
      <c r="I49" s="192">
        <v>3</v>
      </c>
      <c r="J49" s="191">
        <v>5</v>
      </c>
      <c r="K49" s="57"/>
      <c r="L49" s="190">
        <v>71</v>
      </c>
      <c r="M49" s="197">
        <v>13.414634146341463</v>
      </c>
      <c r="N49" s="189">
        <v>0</v>
      </c>
      <c r="O49" s="197">
        <v>13.414634146341463</v>
      </c>
    </row>
    <row r="50" spans="1:15">
      <c r="A50" s="195" t="s">
        <v>373</v>
      </c>
      <c r="B50" s="195" t="s">
        <v>49</v>
      </c>
      <c r="C50" s="189">
        <v>7</v>
      </c>
      <c r="D50" s="196">
        <v>42683</v>
      </c>
      <c r="E50" s="196">
        <v>42690</v>
      </c>
      <c r="F50" s="195" t="s">
        <v>50</v>
      </c>
      <c r="G50" s="194">
        <v>82</v>
      </c>
      <c r="H50" s="193">
        <v>11</v>
      </c>
      <c r="I50" s="192">
        <v>0</v>
      </c>
      <c r="J50" s="191">
        <v>3</v>
      </c>
      <c r="K50" s="57"/>
      <c r="L50" s="190">
        <v>68</v>
      </c>
      <c r="M50" s="197">
        <v>17.073170731707318</v>
      </c>
      <c r="N50" s="189">
        <v>0</v>
      </c>
      <c r="O50" s="197">
        <v>17.073170731707318</v>
      </c>
    </row>
    <row r="51" spans="1:15">
      <c r="A51" s="195" t="s">
        <v>48</v>
      </c>
      <c r="B51" s="195" t="s">
        <v>49</v>
      </c>
      <c r="C51" s="189">
        <v>7</v>
      </c>
      <c r="D51" s="196">
        <v>42697</v>
      </c>
      <c r="E51" s="196">
        <v>42704</v>
      </c>
      <c r="F51" s="195" t="s">
        <v>50</v>
      </c>
      <c r="G51" s="194">
        <v>82</v>
      </c>
      <c r="H51" s="193">
        <v>19</v>
      </c>
      <c r="I51" s="192">
        <v>2</v>
      </c>
      <c r="J51" s="191">
        <v>1</v>
      </c>
      <c r="K51" s="57"/>
      <c r="L51" s="190">
        <v>60</v>
      </c>
      <c r="M51" s="188">
        <v>26.829268292682926</v>
      </c>
      <c r="N51" s="189">
        <v>0</v>
      </c>
      <c r="O51" s="188">
        <v>26.829268292682926</v>
      </c>
    </row>
    <row r="52" spans="1:15">
      <c r="A52" s="195" t="s">
        <v>56</v>
      </c>
      <c r="B52" s="195" t="s">
        <v>49</v>
      </c>
      <c r="C52" s="189">
        <v>7</v>
      </c>
      <c r="D52" s="196">
        <v>42711</v>
      </c>
      <c r="E52" s="196">
        <v>42718</v>
      </c>
      <c r="F52" s="195" t="s">
        <v>50</v>
      </c>
      <c r="G52" s="194">
        <v>82</v>
      </c>
      <c r="H52" s="193">
        <v>11</v>
      </c>
      <c r="I52" s="192">
        <v>4</v>
      </c>
      <c r="J52" s="191">
        <v>0</v>
      </c>
      <c r="K52" s="57"/>
      <c r="L52" s="190">
        <v>67</v>
      </c>
      <c r="M52" s="197">
        <v>18.292682926829272</v>
      </c>
      <c r="N52" s="189">
        <v>0</v>
      </c>
      <c r="O52" s="197">
        <v>18.292682926829272</v>
      </c>
    </row>
    <row r="53" spans="1:15">
      <c r="A53" s="195" t="s">
        <v>60</v>
      </c>
      <c r="B53" s="195" t="s">
        <v>49</v>
      </c>
      <c r="C53" s="189">
        <v>7</v>
      </c>
      <c r="D53" s="196">
        <v>42725</v>
      </c>
      <c r="E53" s="196">
        <v>42732</v>
      </c>
      <c r="F53" s="195" t="s">
        <v>50</v>
      </c>
      <c r="G53" s="194">
        <v>82</v>
      </c>
      <c r="H53" s="193">
        <v>0</v>
      </c>
      <c r="I53" s="192">
        <v>0</v>
      </c>
      <c r="J53" s="191">
        <v>0</v>
      </c>
      <c r="K53" s="57"/>
      <c r="L53" s="190">
        <v>82</v>
      </c>
      <c r="M53" s="200">
        <v>0</v>
      </c>
      <c r="N53" s="189">
        <v>0</v>
      </c>
      <c r="O53" s="200">
        <v>0</v>
      </c>
    </row>
    <row r="54" spans="1:15">
      <c r="A54" s="204" t="s">
        <v>313</v>
      </c>
      <c r="B54" s="195" t="s">
        <v>314</v>
      </c>
      <c r="C54" s="189">
        <v>7</v>
      </c>
      <c r="D54" s="196">
        <v>42461</v>
      </c>
      <c r="E54" s="196">
        <v>42468</v>
      </c>
      <c r="F54" s="195" t="s">
        <v>50</v>
      </c>
      <c r="G54" s="194">
        <v>74</v>
      </c>
      <c r="H54" s="193">
        <v>20</v>
      </c>
      <c r="I54" s="192">
        <v>21</v>
      </c>
      <c r="J54" s="191">
        <v>2</v>
      </c>
      <c r="K54" s="57"/>
      <c r="L54" s="190">
        <v>31</v>
      </c>
      <c r="M54" s="188">
        <v>58.108108108108105</v>
      </c>
      <c r="N54" s="189">
        <v>6</v>
      </c>
      <c r="O54" s="188">
        <v>66.21621621621621</v>
      </c>
    </row>
    <row r="55" spans="1:15">
      <c r="A55" s="195" t="s">
        <v>332</v>
      </c>
      <c r="B55" s="195" t="s">
        <v>314</v>
      </c>
      <c r="C55" s="189">
        <v>7</v>
      </c>
      <c r="D55" s="196">
        <v>42531</v>
      </c>
      <c r="E55" s="196">
        <v>42538</v>
      </c>
      <c r="F55" s="195" t="s">
        <v>50</v>
      </c>
      <c r="G55" s="194">
        <v>74</v>
      </c>
      <c r="H55" s="193">
        <v>7</v>
      </c>
      <c r="I55" s="192">
        <v>34</v>
      </c>
      <c r="J55" s="191">
        <v>4</v>
      </c>
      <c r="K55" s="57"/>
      <c r="L55" s="190">
        <v>29</v>
      </c>
      <c r="M55" s="188">
        <v>60.810810810810814</v>
      </c>
      <c r="N55" s="189">
        <v>2</v>
      </c>
      <c r="O55" s="188">
        <v>63.513513513513516</v>
      </c>
    </row>
    <row r="56" spans="1:15">
      <c r="A56" s="195" t="s">
        <v>343</v>
      </c>
      <c r="B56" s="195" t="s">
        <v>314</v>
      </c>
      <c r="C56" s="189">
        <v>7</v>
      </c>
      <c r="D56" s="196">
        <v>42573</v>
      </c>
      <c r="E56" s="196">
        <v>42580</v>
      </c>
      <c r="F56" s="195" t="s">
        <v>50</v>
      </c>
      <c r="G56" s="194">
        <v>74</v>
      </c>
      <c r="H56" s="193">
        <v>0</v>
      </c>
      <c r="I56" s="192">
        <v>7</v>
      </c>
      <c r="J56" s="191">
        <v>0</v>
      </c>
      <c r="K56" s="57"/>
      <c r="L56" s="190">
        <v>67</v>
      </c>
      <c r="M56" s="200">
        <v>9.4594594594594597</v>
      </c>
      <c r="N56" s="57"/>
      <c r="O56" s="57"/>
    </row>
    <row r="57" spans="1:15">
      <c r="A57" s="195" t="s">
        <v>348</v>
      </c>
      <c r="B57" s="195" t="s">
        <v>314</v>
      </c>
      <c r="C57" s="189">
        <v>7</v>
      </c>
      <c r="D57" s="196">
        <v>42587</v>
      </c>
      <c r="E57" s="196">
        <v>42594</v>
      </c>
      <c r="F57" s="195" t="s">
        <v>50</v>
      </c>
      <c r="G57" s="194">
        <v>74</v>
      </c>
      <c r="H57" s="193">
        <v>0</v>
      </c>
      <c r="I57" s="192">
        <v>6</v>
      </c>
      <c r="J57" s="191">
        <v>2</v>
      </c>
      <c r="K57" s="57"/>
      <c r="L57" s="190">
        <v>66</v>
      </c>
      <c r="M57" s="197">
        <v>10.810810810810811</v>
      </c>
      <c r="N57" s="189">
        <v>3</v>
      </c>
      <c r="O57" s="197">
        <v>14.864864864864865</v>
      </c>
    </row>
    <row r="58" spans="1:15">
      <c r="A58" s="195" t="s">
        <v>355</v>
      </c>
      <c r="B58" s="195" t="s">
        <v>314</v>
      </c>
      <c r="C58" s="189">
        <v>7</v>
      </c>
      <c r="D58" s="196">
        <v>42615</v>
      </c>
      <c r="E58" s="196">
        <v>42622</v>
      </c>
      <c r="F58" s="195" t="s">
        <v>50</v>
      </c>
      <c r="G58" s="194">
        <v>74</v>
      </c>
      <c r="H58" s="193">
        <v>25</v>
      </c>
      <c r="I58" s="192">
        <v>20</v>
      </c>
      <c r="J58" s="191">
        <v>6</v>
      </c>
      <c r="K58" s="57"/>
      <c r="L58" s="190">
        <v>23</v>
      </c>
      <c r="M58" s="188">
        <v>68.918918918918919</v>
      </c>
      <c r="N58" s="189">
        <v>0</v>
      </c>
      <c r="O58" s="188">
        <v>68.918918918918919</v>
      </c>
    </row>
    <row r="59" spans="1:15">
      <c r="A59" s="195" t="s">
        <v>322</v>
      </c>
      <c r="B59" s="195" t="s">
        <v>52</v>
      </c>
      <c r="C59" s="189">
        <v>7</v>
      </c>
      <c r="D59" s="196">
        <v>42499</v>
      </c>
      <c r="E59" s="196">
        <v>42506</v>
      </c>
      <c r="F59" s="195" t="s">
        <v>50</v>
      </c>
      <c r="G59" s="194">
        <v>82</v>
      </c>
      <c r="H59" s="193">
        <v>10</v>
      </c>
      <c r="I59" s="192">
        <v>39</v>
      </c>
      <c r="J59" s="191">
        <v>3</v>
      </c>
      <c r="K59" s="57"/>
      <c r="L59" s="190">
        <v>30</v>
      </c>
      <c r="M59" s="188">
        <v>63.414634146341456</v>
      </c>
      <c r="N59" s="189">
        <v>0</v>
      </c>
      <c r="O59" s="188">
        <v>63.414634146341456</v>
      </c>
    </row>
    <row r="60" spans="1:15">
      <c r="A60" s="195" t="s">
        <v>337</v>
      </c>
      <c r="B60" s="195" t="s">
        <v>52</v>
      </c>
      <c r="C60" s="189">
        <v>7</v>
      </c>
      <c r="D60" s="196">
        <v>42555</v>
      </c>
      <c r="E60" s="196">
        <v>42562</v>
      </c>
      <c r="F60" s="195" t="s">
        <v>50</v>
      </c>
      <c r="G60" s="194">
        <v>82</v>
      </c>
      <c r="H60" s="193">
        <v>22</v>
      </c>
      <c r="I60" s="192">
        <v>52</v>
      </c>
      <c r="J60" s="191">
        <v>2</v>
      </c>
      <c r="K60" s="57"/>
      <c r="L60" s="190">
        <v>6</v>
      </c>
      <c r="M60" s="198">
        <v>92.682926829268297</v>
      </c>
      <c r="N60" s="189">
        <v>1</v>
      </c>
      <c r="O60" s="198">
        <v>93.902439024390247</v>
      </c>
    </row>
    <row r="61" spans="1:15">
      <c r="A61" s="195" t="s">
        <v>341</v>
      </c>
      <c r="B61" s="195" t="s">
        <v>52</v>
      </c>
      <c r="C61" s="189">
        <v>7</v>
      </c>
      <c r="D61" s="196">
        <v>42569</v>
      </c>
      <c r="E61" s="196">
        <v>42576</v>
      </c>
      <c r="F61" s="195" t="s">
        <v>50</v>
      </c>
      <c r="G61" s="194">
        <v>82</v>
      </c>
      <c r="H61" s="193">
        <v>17</v>
      </c>
      <c r="I61" s="192">
        <v>25</v>
      </c>
      <c r="J61" s="191">
        <v>2</v>
      </c>
      <c r="K61" s="199">
        <v>1</v>
      </c>
      <c r="L61" s="190">
        <v>38</v>
      </c>
      <c r="M61" s="188">
        <v>53.658536585365852</v>
      </c>
      <c r="N61" s="189">
        <v>1</v>
      </c>
      <c r="O61" s="188">
        <v>54.878048780487809</v>
      </c>
    </row>
    <row r="62" spans="1:15">
      <c r="A62" s="195" t="s">
        <v>346</v>
      </c>
      <c r="B62" s="195" t="s">
        <v>52</v>
      </c>
      <c r="C62" s="189">
        <v>7</v>
      </c>
      <c r="D62" s="196">
        <v>42583</v>
      </c>
      <c r="E62" s="196">
        <v>42590</v>
      </c>
      <c r="F62" s="195" t="s">
        <v>50</v>
      </c>
      <c r="G62" s="194">
        <v>82</v>
      </c>
      <c r="H62" s="193">
        <v>12</v>
      </c>
      <c r="I62" s="192">
        <v>15</v>
      </c>
      <c r="J62" s="191">
        <v>0</v>
      </c>
      <c r="K62" s="57"/>
      <c r="L62" s="190">
        <v>55</v>
      </c>
      <c r="M62" s="188">
        <v>32.926829268292686</v>
      </c>
      <c r="N62" s="189">
        <v>0</v>
      </c>
      <c r="O62" s="188">
        <v>32.926829268292686</v>
      </c>
    </row>
    <row r="63" spans="1:15">
      <c r="A63" s="195" t="s">
        <v>360</v>
      </c>
      <c r="B63" s="195" t="s">
        <v>52</v>
      </c>
      <c r="C63" s="189">
        <v>7</v>
      </c>
      <c r="D63" s="196">
        <v>42639</v>
      </c>
      <c r="E63" s="196">
        <v>42646</v>
      </c>
      <c r="F63" s="195" t="s">
        <v>50</v>
      </c>
      <c r="G63" s="194">
        <v>82</v>
      </c>
      <c r="H63" s="193">
        <v>58</v>
      </c>
      <c r="I63" s="192">
        <v>15</v>
      </c>
      <c r="J63" s="191">
        <v>2</v>
      </c>
      <c r="K63" s="199">
        <v>4</v>
      </c>
      <c r="L63" s="190">
        <v>7</v>
      </c>
      <c r="M63" s="198">
        <v>91.463414634146332</v>
      </c>
      <c r="N63" s="189">
        <v>5</v>
      </c>
      <c r="O63" s="198">
        <v>97.560975609756099</v>
      </c>
    </row>
    <row r="64" spans="1:15">
      <c r="A64" s="195" t="s">
        <v>364</v>
      </c>
      <c r="B64" s="195" t="s">
        <v>52</v>
      </c>
      <c r="C64" s="189">
        <v>7</v>
      </c>
      <c r="D64" s="196">
        <v>42653</v>
      </c>
      <c r="E64" s="196">
        <v>42660</v>
      </c>
      <c r="F64" s="195" t="s">
        <v>50</v>
      </c>
      <c r="G64" s="194">
        <v>82</v>
      </c>
      <c r="H64" s="193">
        <v>50</v>
      </c>
      <c r="I64" s="192">
        <v>10</v>
      </c>
      <c r="J64" s="191">
        <v>4</v>
      </c>
      <c r="K64" s="199">
        <v>5</v>
      </c>
      <c r="L64" s="190">
        <v>18</v>
      </c>
      <c r="M64" s="202">
        <v>78.048780487804876</v>
      </c>
      <c r="N64" s="189">
        <v>0</v>
      </c>
      <c r="O64" s="202">
        <v>78.048780487804876</v>
      </c>
    </row>
    <row r="65" spans="1:15">
      <c r="A65" s="195" t="s">
        <v>368</v>
      </c>
      <c r="B65" s="195" t="s">
        <v>52</v>
      </c>
      <c r="C65" s="189">
        <v>7</v>
      </c>
      <c r="D65" s="196">
        <v>42667</v>
      </c>
      <c r="E65" s="196">
        <v>42674</v>
      </c>
      <c r="F65" s="195" t="s">
        <v>50</v>
      </c>
      <c r="G65" s="194">
        <v>82</v>
      </c>
      <c r="H65" s="193">
        <v>17</v>
      </c>
      <c r="I65" s="192">
        <v>13</v>
      </c>
      <c r="J65" s="191">
        <v>6</v>
      </c>
      <c r="K65" s="57"/>
      <c r="L65" s="190">
        <v>46</v>
      </c>
      <c r="M65" s="188">
        <v>43.90243902439024</v>
      </c>
      <c r="N65" s="189">
        <v>0</v>
      </c>
      <c r="O65" s="188">
        <v>43.90243902439024</v>
      </c>
    </row>
    <row r="66" spans="1:15">
      <c r="A66" s="204" t="s">
        <v>372</v>
      </c>
      <c r="B66" s="195" t="s">
        <v>52</v>
      </c>
      <c r="C66" s="189">
        <v>7</v>
      </c>
      <c r="D66" s="196">
        <v>42681</v>
      </c>
      <c r="E66" s="196">
        <v>42688</v>
      </c>
      <c r="F66" s="195" t="s">
        <v>50</v>
      </c>
      <c r="G66" s="194">
        <v>82</v>
      </c>
      <c r="H66" s="193">
        <v>80</v>
      </c>
      <c r="I66" s="192">
        <v>1</v>
      </c>
      <c r="J66" s="191">
        <v>0</v>
      </c>
      <c r="K66" s="199">
        <v>2</v>
      </c>
      <c r="L66" s="190">
        <v>1</v>
      </c>
      <c r="M66" s="198">
        <v>98.780487804878049</v>
      </c>
      <c r="N66" s="189">
        <v>1</v>
      </c>
      <c r="O66" s="198">
        <v>100</v>
      </c>
    </row>
    <row r="67" spans="1:15">
      <c r="A67" s="195" t="s">
        <v>376</v>
      </c>
      <c r="B67" s="195" t="s">
        <v>52</v>
      </c>
      <c r="C67" s="189">
        <v>7</v>
      </c>
      <c r="D67" s="196">
        <v>42695</v>
      </c>
      <c r="E67" s="196">
        <v>42702</v>
      </c>
      <c r="F67" s="195" t="s">
        <v>50</v>
      </c>
      <c r="G67" s="194">
        <v>82</v>
      </c>
      <c r="H67" s="193">
        <v>0</v>
      </c>
      <c r="I67" s="192">
        <v>1</v>
      </c>
      <c r="J67" s="191">
        <v>0</v>
      </c>
      <c r="K67" s="57"/>
      <c r="L67" s="190">
        <v>81</v>
      </c>
      <c r="M67" s="200">
        <v>1.2195121951219512</v>
      </c>
      <c r="N67" s="57"/>
      <c r="O67" s="57"/>
    </row>
    <row r="68" spans="1:15">
      <c r="A68" s="195" t="s">
        <v>55</v>
      </c>
      <c r="B68" s="195" t="s">
        <v>52</v>
      </c>
      <c r="C68" s="189">
        <v>7</v>
      </c>
      <c r="D68" s="196">
        <v>42709</v>
      </c>
      <c r="E68" s="196">
        <v>42716</v>
      </c>
      <c r="F68" s="195" t="s">
        <v>50</v>
      </c>
      <c r="G68" s="194">
        <v>82</v>
      </c>
      <c r="H68" s="193">
        <v>15</v>
      </c>
      <c r="I68" s="192">
        <v>13</v>
      </c>
      <c r="J68" s="191">
        <v>1</v>
      </c>
      <c r="K68" s="57"/>
      <c r="L68" s="190">
        <v>53</v>
      </c>
      <c r="M68" s="188">
        <v>35.365853658536587</v>
      </c>
      <c r="N68" s="189">
        <v>0</v>
      </c>
      <c r="O68" s="188">
        <v>35.365853658536587</v>
      </c>
    </row>
    <row r="69" spans="1:15">
      <c r="A69" s="195" t="s">
        <v>59</v>
      </c>
      <c r="B69" s="195" t="s">
        <v>52</v>
      </c>
      <c r="C69" s="189">
        <v>7</v>
      </c>
      <c r="D69" s="196">
        <v>42723</v>
      </c>
      <c r="E69" s="196">
        <v>42730</v>
      </c>
      <c r="F69" s="195" t="s">
        <v>50</v>
      </c>
      <c r="G69" s="194">
        <v>82</v>
      </c>
      <c r="H69" s="193">
        <v>0</v>
      </c>
      <c r="I69" s="192">
        <v>10</v>
      </c>
      <c r="J69" s="191">
        <v>0</v>
      </c>
      <c r="K69" s="57"/>
      <c r="L69" s="190">
        <v>72</v>
      </c>
      <c r="M69" s="197">
        <v>12.195121951219512</v>
      </c>
      <c r="N69" s="57"/>
      <c r="O69" s="57"/>
    </row>
    <row r="70" spans="1:15">
      <c r="A70" s="195" t="s">
        <v>330</v>
      </c>
      <c r="B70" s="195" t="s">
        <v>23</v>
      </c>
      <c r="C70" s="189">
        <v>7</v>
      </c>
      <c r="D70" s="196">
        <v>42527</v>
      </c>
      <c r="E70" s="196">
        <v>42534</v>
      </c>
      <c r="F70" s="195" t="s">
        <v>50</v>
      </c>
      <c r="G70" s="194">
        <v>82</v>
      </c>
      <c r="H70" s="193">
        <v>23</v>
      </c>
      <c r="I70" s="192">
        <v>40</v>
      </c>
      <c r="J70" s="191">
        <v>4</v>
      </c>
      <c r="K70" s="199">
        <v>3</v>
      </c>
      <c r="L70" s="190">
        <v>15</v>
      </c>
      <c r="M70" s="201">
        <v>81.707317073170728</v>
      </c>
      <c r="N70" s="189">
        <v>1</v>
      </c>
      <c r="O70" s="201">
        <v>82.926829268292678</v>
      </c>
    </row>
    <row r="71" spans="1:15">
      <c r="A71" s="195" t="s">
        <v>353</v>
      </c>
      <c r="B71" s="195" t="s">
        <v>23</v>
      </c>
      <c r="C71" s="189">
        <v>7</v>
      </c>
      <c r="D71" s="196">
        <v>42611</v>
      </c>
      <c r="E71" s="196">
        <v>42618</v>
      </c>
      <c r="F71" s="195" t="s">
        <v>50</v>
      </c>
      <c r="G71" s="194">
        <v>82</v>
      </c>
      <c r="H71" s="193">
        <v>37</v>
      </c>
      <c r="I71" s="192">
        <v>31</v>
      </c>
      <c r="J71" s="191">
        <v>2</v>
      </c>
      <c r="K71" s="199">
        <v>2</v>
      </c>
      <c r="L71" s="190">
        <v>12</v>
      </c>
      <c r="M71" s="201">
        <v>85.365853658536579</v>
      </c>
      <c r="N71" s="189">
        <v>1</v>
      </c>
      <c r="O71" s="201">
        <v>86.58536585365853</v>
      </c>
    </row>
    <row r="72" spans="1:15">
      <c r="A72" s="195" t="s">
        <v>324</v>
      </c>
      <c r="B72" s="195" t="s">
        <v>26</v>
      </c>
      <c r="C72" s="189">
        <v>7</v>
      </c>
      <c r="D72" s="196">
        <v>42502</v>
      </c>
      <c r="E72" s="196">
        <v>42509</v>
      </c>
      <c r="F72" s="195" t="s">
        <v>50</v>
      </c>
      <c r="G72" s="194">
        <v>79</v>
      </c>
      <c r="H72" s="193">
        <v>19</v>
      </c>
      <c r="I72" s="192">
        <v>48</v>
      </c>
      <c r="J72" s="191">
        <v>2</v>
      </c>
      <c r="K72" s="199">
        <v>3</v>
      </c>
      <c r="L72" s="190">
        <v>10</v>
      </c>
      <c r="M72" s="201">
        <v>87.341772151898738</v>
      </c>
      <c r="N72" s="189">
        <v>0</v>
      </c>
      <c r="O72" s="201">
        <v>87.341772151898738</v>
      </c>
    </row>
    <row r="73" spans="1:15">
      <c r="A73" s="195" t="s">
        <v>315</v>
      </c>
      <c r="B73" s="195" t="s">
        <v>49</v>
      </c>
      <c r="C73" s="189">
        <v>7</v>
      </c>
      <c r="D73" s="196">
        <v>42466</v>
      </c>
      <c r="E73" s="196">
        <v>42473</v>
      </c>
      <c r="F73" s="195" t="s">
        <v>53</v>
      </c>
      <c r="G73" s="194">
        <v>82</v>
      </c>
      <c r="H73" s="193">
        <v>36</v>
      </c>
      <c r="I73" s="192">
        <v>11</v>
      </c>
      <c r="J73" s="191">
        <v>0</v>
      </c>
      <c r="K73" s="57"/>
      <c r="L73" s="190">
        <v>35</v>
      </c>
      <c r="M73" s="188">
        <v>57.31707317073171</v>
      </c>
      <c r="N73" s="189">
        <v>1</v>
      </c>
      <c r="O73" s="188">
        <v>58.536585365853654</v>
      </c>
    </row>
    <row r="74" spans="1:15">
      <c r="A74" s="195" t="s">
        <v>318</v>
      </c>
      <c r="B74" s="195" t="s">
        <v>49</v>
      </c>
      <c r="C74" s="189">
        <v>7</v>
      </c>
      <c r="D74" s="196">
        <v>42480</v>
      </c>
      <c r="E74" s="196">
        <v>42487</v>
      </c>
      <c r="F74" s="195" t="s">
        <v>53</v>
      </c>
      <c r="G74" s="194">
        <v>82</v>
      </c>
      <c r="H74" s="193">
        <v>13</v>
      </c>
      <c r="I74" s="192">
        <v>44</v>
      </c>
      <c r="J74" s="191">
        <v>2</v>
      </c>
      <c r="K74" s="57"/>
      <c r="L74" s="190">
        <v>23</v>
      </c>
      <c r="M74" s="202">
        <v>71.951219512195124</v>
      </c>
      <c r="N74" s="189">
        <v>0</v>
      </c>
      <c r="O74" s="202">
        <v>71.951219512195124</v>
      </c>
    </row>
    <row r="75" spans="1:15">
      <c r="A75" s="195" t="s">
        <v>321</v>
      </c>
      <c r="B75" s="195" t="s">
        <v>49</v>
      </c>
      <c r="C75" s="189">
        <v>7</v>
      </c>
      <c r="D75" s="196">
        <v>42494</v>
      </c>
      <c r="E75" s="196">
        <v>42501</v>
      </c>
      <c r="F75" s="195" t="s">
        <v>53</v>
      </c>
      <c r="G75" s="194">
        <v>82</v>
      </c>
      <c r="H75" s="193">
        <v>2</v>
      </c>
      <c r="I75" s="192">
        <v>33</v>
      </c>
      <c r="J75" s="191">
        <v>7</v>
      </c>
      <c r="K75" s="57"/>
      <c r="L75" s="190">
        <v>40</v>
      </c>
      <c r="M75" s="188">
        <v>51.219512195121951</v>
      </c>
      <c r="N75" s="189">
        <v>0</v>
      </c>
      <c r="O75" s="188">
        <v>51.219512195121951</v>
      </c>
    </row>
    <row r="76" spans="1:15">
      <c r="A76" s="195" t="s">
        <v>326</v>
      </c>
      <c r="B76" s="195" t="s">
        <v>49</v>
      </c>
      <c r="C76" s="189">
        <v>7</v>
      </c>
      <c r="D76" s="196">
        <v>42508</v>
      </c>
      <c r="E76" s="196">
        <v>42515</v>
      </c>
      <c r="F76" s="195" t="s">
        <v>53</v>
      </c>
      <c r="G76" s="194">
        <v>82</v>
      </c>
      <c r="H76" s="193">
        <v>40</v>
      </c>
      <c r="I76" s="192">
        <v>21</v>
      </c>
      <c r="J76" s="191">
        <v>2</v>
      </c>
      <c r="K76" s="57"/>
      <c r="L76" s="190">
        <v>19</v>
      </c>
      <c r="M76" s="202">
        <v>76.829268292682912</v>
      </c>
      <c r="N76" s="189">
        <v>0</v>
      </c>
      <c r="O76" s="202">
        <v>76.829268292682912</v>
      </c>
    </row>
    <row r="77" spans="1:15">
      <c r="A77" s="195" t="s">
        <v>329</v>
      </c>
      <c r="B77" s="195" t="s">
        <v>49</v>
      </c>
      <c r="C77" s="189">
        <v>7</v>
      </c>
      <c r="D77" s="196">
        <v>42522</v>
      </c>
      <c r="E77" s="196">
        <v>42529</v>
      </c>
      <c r="F77" s="195" t="s">
        <v>53</v>
      </c>
      <c r="G77" s="194">
        <v>82</v>
      </c>
      <c r="H77" s="193">
        <v>26</v>
      </c>
      <c r="I77" s="192">
        <v>22</v>
      </c>
      <c r="J77" s="191">
        <v>3</v>
      </c>
      <c r="K77" s="57"/>
      <c r="L77" s="190">
        <v>31</v>
      </c>
      <c r="M77" s="188">
        <v>62.195121951219505</v>
      </c>
      <c r="N77" s="189">
        <v>10</v>
      </c>
      <c r="O77" s="202">
        <v>74.390243902439039</v>
      </c>
    </row>
    <row r="78" spans="1:15">
      <c r="A78" s="195" t="s">
        <v>334</v>
      </c>
      <c r="B78" s="195" t="s">
        <v>49</v>
      </c>
      <c r="C78" s="189">
        <v>7</v>
      </c>
      <c r="D78" s="196">
        <v>42536</v>
      </c>
      <c r="E78" s="196">
        <v>42543</v>
      </c>
      <c r="F78" s="195" t="s">
        <v>53</v>
      </c>
      <c r="G78" s="194">
        <v>82</v>
      </c>
      <c r="H78" s="193">
        <v>33</v>
      </c>
      <c r="I78" s="192">
        <v>26</v>
      </c>
      <c r="J78" s="191">
        <v>6</v>
      </c>
      <c r="K78" s="199">
        <v>1</v>
      </c>
      <c r="L78" s="190">
        <v>17</v>
      </c>
      <c r="M78" s="202">
        <v>79.268292682926827</v>
      </c>
      <c r="N78" s="189">
        <v>0</v>
      </c>
      <c r="O78" s="202">
        <v>79.268292682926827</v>
      </c>
    </row>
    <row r="79" spans="1:15">
      <c r="A79" s="195" t="s">
        <v>336</v>
      </c>
      <c r="B79" s="195" t="s">
        <v>49</v>
      </c>
      <c r="C79" s="189">
        <v>7</v>
      </c>
      <c r="D79" s="196">
        <v>42550</v>
      </c>
      <c r="E79" s="196">
        <v>42557</v>
      </c>
      <c r="F79" s="195" t="s">
        <v>53</v>
      </c>
      <c r="G79" s="194">
        <v>82</v>
      </c>
      <c r="H79" s="193">
        <v>3</v>
      </c>
      <c r="I79" s="192">
        <v>23</v>
      </c>
      <c r="J79" s="191">
        <v>3</v>
      </c>
      <c r="K79" s="57"/>
      <c r="L79" s="190">
        <v>53</v>
      </c>
      <c r="M79" s="188">
        <v>35.365853658536587</v>
      </c>
      <c r="N79" s="189">
        <v>0</v>
      </c>
      <c r="O79" s="188">
        <v>35.365853658536587</v>
      </c>
    </row>
    <row r="80" spans="1:15">
      <c r="A80" s="203" t="s">
        <v>340</v>
      </c>
      <c r="B80" s="195" t="s">
        <v>49</v>
      </c>
      <c r="C80" s="189">
        <v>7</v>
      </c>
      <c r="D80" s="196">
        <v>42564</v>
      </c>
      <c r="E80" s="196">
        <v>42571</v>
      </c>
      <c r="F80" s="195" t="s">
        <v>53</v>
      </c>
      <c r="G80" s="194">
        <v>82</v>
      </c>
      <c r="H80" s="193">
        <v>82</v>
      </c>
      <c r="I80" s="192">
        <v>0</v>
      </c>
      <c r="J80" s="191">
        <v>0</v>
      </c>
      <c r="K80" s="57"/>
      <c r="L80" s="190">
        <v>0</v>
      </c>
      <c r="M80" s="198">
        <v>100</v>
      </c>
      <c r="N80" s="189">
        <v>0</v>
      </c>
      <c r="O80" s="198">
        <v>100</v>
      </c>
    </row>
    <row r="81" spans="1:15">
      <c r="A81" s="195" t="s">
        <v>345</v>
      </c>
      <c r="B81" s="195" t="s">
        <v>49</v>
      </c>
      <c r="C81" s="189">
        <v>7</v>
      </c>
      <c r="D81" s="196">
        <v>42578</v>
      </c>
      <c r="E81" s="196">
        <v>42585</v>
      </c>
      <c r="F81" s="195" t="s">
        <v>53</v>
      </c>
      <c r="G81" s="194">
        <v>82</v>
      </c>
      <c r="H81" s="193">
        <v>58</v>
      </c>
      <c r="I81" s="192">
        <v>3</v>
      </c>
      <c r="J81" s="191">
        <v>0</v>
      </c>
      <c r="K81" s="57"/>
      <c r="L81" s="190">
        <v>21</v>
      </c>
      <c r="M81" s="202">
        <v>74.390243902439039</v>
      </c>
      <c r="N81" s="189">
        <v>0</v>
      </c>
      <c r="O81" s="202">
        <v>74.390243902439039</v>
      </c>
    </row>
    <row r="82" spans="1:15">
      <c r="A82" s="204" t="s">
        <v>350</v>
      </c>
      <c r="B82" s="195" t="s">
        <v>49</v>
      </c>
      <c r="C82" s="189">
        <v>7</v>
      </c>
      <c r="D82" s="196">
        <v>42592</v>
      </c>
      <c r="E82" s="196">
        <v>42599</v>
      </c>
      <c r="F82" s="195" t="s">
        <v>53</v>
      </c>
      <c r="G82" s="194">
        <v>82</v>
      </c>
      <c r="H82" s="193">
        <v>54</v>
      </c>
      <c r="I82" s="192">
        <v>27</v>
      </c>
      <c r="J82" s="191">
        <v>0</v>
      </c>
      <c r="K82" s="199">
        <v>23</v>
      </c>
      <c r="L82" s="190">
        <v>1</v>
      </c>
      <c r="M82" s="198">
        <v>98.780487804878049</v>
      </c>
      <c r="N82" s="189">
        <v>0</v>
      </c>
      <c r="O82" s="198">
        <v>98.780487804878049</v>
      </c>
    </row>
    <row r="83" spans="1:15">
      <c r="A83" s="195" t="s">
        <v>352</v>
      </c>
      <c r="B83" s="195" t="s">
        <v>49</v>
      </c>
      <c r="C83" s="189">
        <v>7</v>
      </c>
      <c r="D83" s="196">
        <v>42606</v>
      </c>
      <c r="E83" s="196">
        <v>42613</v>
      </c>
      <c r="F83" s="195" t="s">
        <v>53</v>
      </c>
      <c r="G83" s="194">
        <v>82</v>
      </c>
      <c r="H83" s="193">
        <v>28</v>
      </c>
      <c r="I83" s="192">
        <v>11</v>
      </c>
      <c r="J83" s="191">
        <v>2</v>
      </c>
      <c r="K83" s="57"/>
      <c r="L83" s="190">
        <v>41</v>
      </c>
      <c r="M83" s="188">
        <v>50</v>
      </c>
      <c r="N83" s="189">
        <v>15</v>
      </c>
      <c r="O83" s="188">
        <v>68.292682926829272</v>
      </c>
    </row>
    <row r="84" spans="1:15">
      <c r="A84" s="195" t="s">
        <v>357</v>
      </c>
      <c r="B84" s="195" t="s">
        <v>49</v>
      </c>
      <c r="C84" s="189">
        <v>7</v>
      </c>
      <c r="D84" s="196">
        <v>42620</v>
      </c>
      <c r="E84" s="196">
        <v>42627</v>
      </c>
      <c r="F84" s="195" t="s">
        <v>53</v>
      </c>
      <c r="G84" s="194">
        <v>82</v>
      </c>
      <c r="H84" s="193">
        <v>40</v>
      </c>
      <c r="I84" s="192">
        <v>26</v>
      </c>
      <c r="J84" s="191">
        <v>3</v>
      </c>
      <c r="K84" s="199">
        <v>7</v>
      </c>
      <c r="L84" s="190">
        <v>13</v>
      </c>
      <c r="M84" s="201">
        <v>84.146341463414629</v>
      </c>
      <c r="N84" s="189">
        <v>0</v>
      </c>
      <c r="O84" s="201">
        <v>84.146341463414629</v>
      </c>
    </row>
    <row r="85" spans="1:15">
      <c r="A85" s="195" t="s">
        <v>359</v>
      </c>
      <c r="B85" s="195" t="s">
        <v>49</v>
      </c>
      <c r="C85" s="189">
        <v>7</v>
      </c>
      <c r="D85" s="196">
        <v>42634</v>
      </c>
      <c r="E85" s="196">
        <v>42641</v>
      </c>
      <c r="F85" s="195" t="s">
        <v>53</v>
      </c>
      <c r="G85" s="194">
        <v>82</v>
      </c>
      <c r="H85" s="193">
        <v>43</v>
      </c>
      <c r="I85" s="192">
        <v>23</v>
      </c>
      <c r="J85" s="191">
        <v>1</v>
      </c>
      <c r="K85" s="199">
        <v>1</v>
      </c>
      <c r="L85" s="190">
        <v>15</v>
      </c>
      <c r="M85" s="201">
        <v>81.707317073170728</v>
      </c>
      <c r="N85" s="189">
        <v>0</v>
      </c>
      <c r="O85" s="201">
        <v>81.707317073170728</v>
      </c>
    </row>
    <row r="86" spans="1:15">
      <c r="A86" s="195" t="s">
        <v>363</v>
      </c>
      <c r="B86" s="195" t="s">
        <v>49</v>
      </c>
      <c r="C86" s="189">
        <v>7</v>
      </c>
      <c r="D86" s="196">
        <v>42648</v>
      </c>
      <c r="E86" s="196">
        <v>42655</v>
      </c>
      <c r="F86" s="195" t="s">
        <v>53</v>
      </c>
      <c r="G86" s="194">
        <v>82</v>
      </c>
      <c r="H86" s="193">
        <v>44</v>
      </c>
      <c r="I86" s="192">
        <v>11</v>
      </c>
      <c r="J86" s="191">
        <v>2</v>
      </c>
      <c r="K86" s="57"/>
      <c r="L86" s="190">
        <v>25</v>
      </c>
      <c r="M86" s="188">
        <v>69.512195121951223</v>
      </c>
      <c r="N86" s="189">
        <v>0</v>
      </c>
      <c r="O86" s="188">
        <v>69.512195121951223</v>
      </c>
    </row>
    <row r="87" spans="1:15">
      <c r="A87" s="203" t="s">
        <v>367</v>
      </c>
      <c r="B87" s="195" t="s">
        <v>49</v>
      </c>
      <c r="C87" s="189">
        <v>7</v>
      </c>
      <c r="D87" s="196">
        <v>42662</v>
      </c>
      <c r="E87" s="196">
        <v>42669</v>
      </c>
      <c r="F87" s="195" t="s">
        <v>53</v>
      </c>
      <c r="G87" s="194">
        <v>82</v>
      </c>
      <c r="H87" s="193">
        <v>82</v>
      </c>
      <c r="I87" s="192">
        <v>0</v>
      </c>
      <c r="J87" s="191">
        <v>0</v>
      </c>
      <c r="K87" s="57"/>
      <c r="L87" s="190">
        <v>0</v>
      </c>
      <c r="M87" s="198">
        <v>100</v>
      </c>
      <c r="N87" s="189">
        <v>0</v>
      </c>
      <c r="O87" s="198">
        <v>100</v>
      </c>
    </row>
    <row r="88" spans="1:15">
      <c r="A88" s="204" t="s">
        <v>371</v>
      </c>
      <c r="B88" s="195" t="s">
        <v>49</v>
      </c>
      <c r="C88" s="189">
        <v>7</v>
      </c>
      <c r="D88" s="196">
        <v>42676</v>
      </c>
      <c r="E88" s="196">
        <v>42683</v>
      </c>
      <c r="F88" s="195" t="s">
        <v>53</v>
      </c>
      <c r="G88" s="194">
        <v>82</v>
      </c>
      <c r="H88" s="193">
        <v>9</v>
      </c>
      <c r="I88" s="192">
        <v>14</v>
      </c>
      <c r="J88" s="191">
        <v>4</v>
      </c>
      <c r="K88" s="57"/>
      <c r="L88" s="190">
        <v>55</v>
      </c>
      <c r="M88" s="188">
        <v>32.926829268292686</v>
      </c>
      <c r="N88" s="189">
        <v>0</v>
      </c>
      <c r="O88" s="188">
        <v>32.926829268292686</v>
      </c>
    </row>
    <row r="89" spans="1:15">
      <c r="A89" s="204" t="s">
        <v>375</v>
      </c>
      <c r="B89" s="195" t="s">
        <v>49</v>
      </c>
      <c r="C89" s="189">
        <v>7</v>
      </c>
      <c r="D89" s="196">
        <v>42690</v>
      </c>
      <c r="E89" s="196">
        <v>42697</v>
      </c>
      <c r="F89" s="195" t="s">
        <v>53</v>
      </c>
      <c r="G89" s="194">
        <v>82</v>
      </c>
      <c r="H89" s="193">
        <v>2</v>
      </c>
      <c r="I89" s="192">
        <v>2</v>
      </c>
      <c r="J89" s="191">
        <v>0</v>
      </c>
      <c r="K89" s="57"/>
      <c r="L89" s="190">
        <v>78</v>
      </c>
      <c r="M89" s="200">
        <v>4.8780487804878048</v>
      </c>
      <c r="N89" s="189">
        <v>0</v>
      </c>
      <c r="O89" s="200">
        <v>4.8780487804878048</v>
      </c>
    </row>
    <row r="90" spans="1:15">
      <c r="A90" s="195" t="s">
        <v>54</v>
      </c>
      <c r="B90" s="195" t="s">
        <v>49</v>
      </c>
      <c r="C90" s="189">
        <v>7</v>
      </c>
      <c r="D90" s="196">
        <v>42704</v>
      </c>
      <c r="E90" s="196">
        <v>42711</v>
      </c>
      <c r="F90" s="195" t="s">
        <v>53</v>
      </c>
      <c r="G90" s="194">
        <v>82</v>
      </c>
      <c r="H90" s="193">
        <v>34</v>
      </c>
      <c r="I90" s="192">
        <v>10</v>
      </c>
      <c r="J90" s="191">
        <v>0</v>
      </c>
      <c r="K90" s="57"/>
      <c r="L90" s="190">
        <v>38</v>
      </c>
      <c r="M90" s="188">
        <v>53.658536585365852</v>
      </c>
      <c r="N90" s="189">
        <v>0</v>
      </c>
      <c r="O90" s="188">
        <v>53.658536585365852</v>
      </c>
    </row>
    <row r="91" spans="1:15">
      <c r="A91" s="195" t="s">
        <v>58</v>
      </c>
      <c r="B91" s="195" t="s">
        <v>49</v>
      </c>
      <c r="C91" s="189">
        <v>7</v>
      </c>
      <c r="D91" s="196">
        <v>42718</v>
      </c>
      <c r="E91" s="196">
        <v>42725</v>
      </c>
      <c r="F91" s="195" t="s">
        <v>53</v>
      </c>
      <c r="G91" s="194">
        <v>82</v>
      </c>
      <c r="H91" s="193">
        <v>0</v>
      </c>
      <c r="I91" s="192">
        <v>1</v>
      </c>
      <c r="J91" s="191">
        <v>0</v>
      </c>
      <c r="K91" s="57"/>
      <c r="L91" s="190">
        <v>81</v>
      </c>
      <c r="M91" s="200">
        <v>1.2195121951219512</v>
      </c>
      <c r="N91" s="57"/>
      <c r="O91" s="57"/>
    </row>
    <row r="92" spans="1:15">
      <c r="A92" s="195" t="s">
        <v>203</v>
      </c>
      <c r="B92" s="195" t="s">
        <v>49</v>
      </c>
      <c r="C92" s="189">
        <v>7</v>
      </c>
      <c r="D92" s="196">
        <v>42732</v>
      </c>
      <c r="E92" s="196">
        <v>42739</v>
      </c>
      <c r="F92" s="195" t="s">
        <v>53</v>
      </c>
      <c r="G92" s="194">
        <v>82</v>
      </c>
      <c r="H92" s="193">
        <v>0</v>
      </c>
      <c r="I92" s="192">
        <v>0</v>
      </c>
      <c r="J92" s="191">
        <v>0</v>
      </c>
      <c r="K92" s="57"/>
      <c r="L92" s="190">
        <v>82</v>
      </c>
      <c r="M92" s="200">
        <v>0</v>
      </c>
      <c r="N92" s="189">
        <v>0</v>
      </c>
      <c r="O92" s="200">
        <v>0</v>
      </c>
    </row>
    <row r="93" spans="1:15">
      <c r="A93" s="204" t="s">
        <v>316</v>
      </c>
      <c r="B93" s="195" t="s">
        <v>314</v>
      </c>
      <c r="C93" s="189">
        <v>7</v>
      </c>
      <c r="D93" s="196">
        <v>42468</v>
      </c>
      <c r="E93" s="196">
        <v>42475</v>
      </c>
      <c r="F93" s="195" t="s">
        <v>53</v>
      </c>
      <c r="G93" s="194">
        <v>74</v>
      </c>
      <c r="H93" s="193">
        <v>37</v>
      </c>
      <c r="I93" s="192">
        <v>24</v>
      </c>
      <c r="J93" s="191">
        <v>0</v>
      </c>
      <c r="K93" s="199">
        <v>2</v>
      </c>
      <c r="L93" s="190">
        <v>13</v>
      </c>
      <c r="M93" s="201">
        <v>82.432432432432435</v>
      </c>
      <c r="N93" s="189">
        <v>0</v>
      </c>
      <c r="O93" s="201">
        <v>82.432432432432435</v>
      </c>
    </row>
    <row r="94" spans="1:15">
      <c r="A94" s="195" t="s">
        <v>319</v>
      </c>
      <c r="B94" s="195" t="s">
        <v>314</v>
      </c>
      <c r="C94" s="189">
        <v>7</v>
      </c>
      <c r="D94" s="196">
        <v>42482</v>
      </c>
      <c r="E94" s="196">
        <v>42489</v>
      </c>
      <c r="F94" s="195" t="s">
        <v>53</v>
      </c>
      <c r="G94" s="194">
        <v>74</v>
      </c>
      <c r="H94" s="193">
        <v>5</v>
      </c>
      <c r="I94" s="192">
        <v>37</v>
      </c>
      <c r="J94" s="191">
        <v>3</v>
      </c>
      <c r="K94" s="199">
        <v>2</v>
      </c>
      <c r="L94" s="190">
        <v>29</v>
      </c>
      <c r="M94" s="188">
        <v>60.810810810810814</v>
      </c>
      <c r="N94" s="189">
        <v>2</v>
      </c>
      <c r="O94" s="188">
        <v>63.513513513513516</v>
      </c>
    </row>
    <row r="95" spans="1:15">
      <c r="A95" s="195" t="s">
        <v>325</v>
      </c>
      <c r="B95" s="195" t="s">
        <v>52</v>
      </c>
      <c r="C95" s="189">
        <v>7</v>
      </c>
      <c r="D95" s="196">
        <v>42506</v>
      </c>
      <c r="E95" s="196">
        <v>42513</v>
      </c>
      <c r="F95" s="195" t="s">
        <v>53</v>
      </c>
      <c r="G95" s="194">
        <v>82</v>
      </c>
      <c r="H95" s="193">
        <v>59</v>
      </c>
      <c r="I95" s="192">
        <v>11</v>
      </c>
      <c r="J95" s="191">
        <v>0</v>
      </c>
      <c r="K95" s="199">
        <v>6</v>
      </c>
      <c r="L95" s="190">
        <v>12</v>
      </c>
      <c r="M95" s="201">
        <v>85.365853658536579</v>
      </c>
      <c r="N95" s="189">
        <v>0</v>
      </c>
      <c r="O95" s="201">
        <v>85.365853658536579</v>
      </c>
    </row>
    <row r="96" spans="1:15">
      <c r="A96" s="195" t="s">
        <v>339</v>
      </c>
      <c r="B96" s="195" t="s">
        <v>52</v>
      </c>
      <c r="C96" s="189">
        <v>7</v>
      </c>
      <c r="D96" s="196">
        <v>42562</v>
      </c>
      <c r="E96" s="196">
        <v>42569</v>
      </c>
      <c r="F96" s="195" t="s">
        <v>53</v>
      </c>
      <c r="G96" s="194">
        <v>82</v>
      </c>
      <c r="H96" s="193">
        <v>22</v>
      </c>
      <c r="I96" s="192">
        <v>2</v>
      </c>
      <c r="J96" s="191">
        <v>0</v>
      </c>
      <c r="K96" s="57"/>
      <c r="L96" s="190">
        <v>58</v>
      </c>
      <c r="M96" s="188">
        <v>29.268292682926827</v>
      </c>
      <c r="N96" s="189">
        <v>0</v>
      </c>
      <c r="O96" s="188">
        <v>29.268292682926827</v>
      </c>
    </row>
    <row r="97" spans="1:15">
      <c r="A97" s="195" t="s">
        <v>344</v>
      </c>
      <c r="B97" s="195" t="s">
        <v>52</v>
      </c>
      <c r="C97" s="189">
        <v>7</v>
      </c>
      <c r="D97" s="196">
        <v>42576</v>
      </c>
      <c r="E97" s="196">
        <v>42583</v>
      </c>
      <c r="F97" s="195" t="s">
        <v>53</v>
      </c>
      <c r="G97" s="194">
        <v>82</v>
      </c>
      <c r="H97" s="193">
        <v>16</v>
      </c>
      <c r="I97" s="192">
        <v>4</v>
      </c>
      <c r="J97" s="191">
        <v>0</v>
      </c>
      <c r="K97" s="57"/>
      <c r="L97" s="190">
        <v>62</v>
      </c>
      <c r="M97" s="188">
        <v>24.390243902439025</v>
      </c>
      <c r="N97" s="189">
        <v>0</v>
      </c>
      <c r="O97" s="188">
        <v>24.390243902439025</v>
      </c>
    </row>
    <row r="98" spans="1:15">
      <c r="A98" s="195" t="s">
        <v>349</v>
      </c>
      <c r="B98" s="195" t="s">
        <v>52</v>
      </c>
      <c r="C98" s="189">
        <v>7</v>
      </c>
      <c r="D98" s="196">
        <v>42590</v>
      </c>
      <c r="E98" s="196">
        <v>42597</v>
      </c>
      <c r="F98" s="195" t="s">
        <v>53</v>
      </c>
      <c r="G98" s="194">
        <v>82</v>
      </c>
      <c r="H98" s="193">
        <v>21</v>
      </c>
      <c r="I98" s="192">
        <v>10</v>
      </c>
      <c r="J98" s="191">
        <v>2</v>
      </c>
      <c r="K98" s="57"/>
      <c r="L98" s="190">
        <v>49</v>
      </c>
      <c r="M98" s="188">
        <v>40.243902439024389</v>
      </c>
      <c r="N98" s="189">
        <v>2</v>
      </c>
      <c r="O98" s="188">
        <v>42.68292682926829</v>
      </c>
    </row>
    <row r="99" spans="1:15">
      <c r="A99" s="195" t="s">
        <v>362</v>
      </c>
      <c r="B99" s="195" t="s">
        <v>52</v>
      </c>
      <c r="C99" s="189">
        <v>7</v>
      </c>
      <c r="D99" s="196">
        <v>42646</v>
      </c>
      <c r="E99" s="196">
        <v>42653</v>
      </c>
      <c r="F99" s="195" t="s">
        <v>53</v>
      </c>
      <c r="G99" s="194">
        <v>82</v>
      </c>
      <c r="H99" s="193">
        <v>26</v>
      </c>
      <c r="I99" s="192">
        <v>29</v>
      </c>
      <c r="J99" s="191">
        <v>2</v>
      </c>
      <c r="K99" s="199">
        <v>2</v>
      </c>
      <c r="L99" s="190">
        <v>25</v>
      </c>
      <c r="M99" s="188">
        <v>69.512195121951223</v>
      </c>
      <c r="N99" s="189">
        <v>0</v>
      </c>
      <c r="O99" s="188">
        <v>69.512195121951223</v>
      </c>
    </row>
    <row r="100" spans="1:15">
      <c r="A100" s="195" t="s">
        <v>366</v>
      </c>
      <c r="B100" s="195" t="s">
        <v>52</v>
      </c>
      <c r="C100" s="189">
        <v>7</v>
      </c>
      <c r="D100" s="196">
        <v>42660</v>
      </c>
      <c r="E100" s="196">
        <v>42667</v>
      </c>
      <c r="F100" s="195" t="s">
        <v>53</v>
      </c>
      <c r="G100" s="194">
        <v>82</v>
      </c>
      <c r="H100" s="193">
        <v>54</v>
      </c>
      <c r="I100" s="192">
        <v>5</v>
      </c>
      <c r="J100" s="191">
        <v>4</v>
      </c>
      <c r="K100" s="57"/>
      <c r="L100" s="190">
        <v>19</v>
      </c>
      <c r="M100" s="202">
        <v>76.829268292682912</v>
      </c>
      <c r="N100" s="189">
        <v>0</v>
      </c>
      <c r="O100" s="202">
        <v>76.829268292682912</v>
      </c>
    </row>
    <row r="101" spans="1:15">
      <c r="A101" s="195" t="s">
        <v>370</v>
      </c>
      <c r="B101" s="195" t="s">
        <v>52</v>
      </c>
      <c r="C101" s="189">
        <v>7</v>
      </c>
      <c r="D101" s="196">
        <v>42674</v>
      </c>
      <c r="E101" s="196">
        <v>42681</v>
      </c>
      <c r="F101" s="195" t="s">
        <v>53</v>
      </c>
      <c r="G101" s="194">
        <v>82</v>
      </c>
      <c r="H101" s="193">
        <v>0</v>
      </c>
      <c r="I101" s="192">
        <v>5</v>
      </c>
      <c r="J101" s="191">
        <v>0</v>
      </c>
      <c r="K101" s="57"/>
      <c r="L101" s="190">
        <v>77</v>
      </c>
      <c r="M101" s="200">
        <v>6.0975609756097562</v>
      </c>
      <c r="N101" s="57"/>
      <c r="O101" s="57"/>
    </row>
    <row r="102" spans="1:15">
      <c r="A102" s="204" t="s">
        <v>374</v>
      </c>
      <c r="B102" s="195" t="s">
        <v>52</v>
      </c>
      <c r="C102" s="189">
        <v>7</v>
      </c>
      <c r="D102" s="196">
        <v>42688</v>
      </c>
      <c r="E102" s="196">
        <v>42695</v>
      </c>
      <c r="F102" s="195" t="s">
        <v>53</v>
      </c>
      <c r="G102" s="194">
        <v>82</v>
      </c>
      <c r="H102" s="193">
        <v>25</v>
      </c>
      <c r="I102" s="192">
        <v>6</v>
      </c>
      <c r="J102" s="191">
        <v>0</v>
      </c>
      <c r="K102" s="57"/>
      <c r="L102" s="190">
        <v>51</v>
      </c>
      <c r="M102" s="188">
        <v>37.804878048780481</v>
      </c>
      <c r="N102" s="189">
        <v>0</v>
      </c>
      <c r="O102" s="188">
        <v>37.804878048780481</v>
      </c>
    </row>
    <row r="103" spans="1:15">
      <c r="A103" s="195" t="s">
        <v>51</v>
      </c>
      <c r="B103" s="195" t="s">
        <v>52</v>
      </c>
      <c r="C103" s="189">
        <v>7</v>
      </c>
      <c r="D103" s="196">
        <v>42702</v>
      </c>
      <c r="E103" s="196">
        <v>42709</v>
      </c>
      <c r="F103" s="195" t="s">
        <v>53</v>
      </c>
      <c r="G103" s="194">
        <v>82</v>
      </c>
      <c r="H103" s="193">
        <v>0</v>
      </c>
      <c r="I103" s="192">
        <v>1</v>
      </c>
      <c r="J103" s="191">
        <v>0</v>
      </c>
      <c r="K103" s="57"/>
      <c r="L103" s="190">
        <v>81</v>
      </c>
      <c r="M103" s="200">
        <v>1.2195121951219512</v>
      </c>
      <c r="N103" s="189">
        <v>0</v>
      </c>
      <c r="O103" s="200">
        <v>1.2195121951219512</v>
      </c>
    </row>
    <row r="104" spans="1:15">
      <c r="A104" s="195" t="s">
        <v>57</v>
      </c>
      <c r="B104" s="195" t="s">
        <v>52</v>
      </c>
      <c r="C104" s="189">
        <v>7</v>
      </c>
      <c r="D104" s="196">
        <v>42716</v>
      </c>
      <c r="E104" s="196">
        <v>42723</v>
      </c>
      <c r="F104" s="195" t="s">
        <v>53</v>
      </c>
      <c r="G104" s="194">
        <v>82</v>
      </c>
      <c r="H104" s="193">
        <v>6</v>
      </c>
      <c r="I104" s="192">
        <v>3</v>
      </c>
      <c r="J104" s="191">
        <v>0</v>
      </c>
      <c r="K104" s="57"/>
      <c r="L104" s="190">
        <v>73</v>
      </c>
      <c r="M104" s="197">
        <v>10.97560975609756</v>
      </c>
      <c r="N104" s="189">
        <v>0</v>
      </c>
      <c r="O104" s="197">
        <v>10.97560975609756</v>
      </c>
    </row>
    <row r="105" spans="1:15">
      <c r="A105" s="195" t="s">
        <v>202</v>
      </c>
      <c r="B105" s="195" t="s">
        <v>52</v>
      </c>
      <c r="C105" s="189">
        <v>7</v>
      </c>
      <c r="D105" s="196">
        <v>42730</v>
      </c>
      <c r="E105" s="196">
        <v>42737</v>
      </c>
      <c r="F105" s="195" t="s">
        <v>53</v>
      </c>
      <c r="G105" s="194">
        <v>82</v>
      </c>
      <c r="H105" s="193">
        <v>0</v>
      </c>
      <c r="I105" s="192">
        <v>1</v>
      </c>
      <c r="J105" s="191">
        <v>0</v>
      </c>
      <c r="K105" s="57"/>
      <c r="L105" s="190">
        <v>81</v>
      </c>
      <c r="M105" s="200">
        <v>1.2195121951219512</v>
      </c>
      <c r="N105" s="57"/>
      <c r="O105" s="57"/>
    </row>
    <row r="106" spans="1:15">
      <c r="A106" s="195" t="s">
        <v>333</v>
      </c>
      <c r="B106" s="195" t="s">
        <v>23</v>
      </c>
      <c r="C106" s="189">
        <v>7</v>
      </c>
      <c r="D106" s="196">
        <v>42534</v>
      </c>
      <c r="E106" s="196">
        <v>42541</v>
      </c>
      <c r="F106" s="195" t="s">
        <v>53</v>
      </c>
      <c r="G106" s="194">
        <v>82</v>
      </c>
      <c r="H106" s="193">
        <v>27</v>
      </c>
      <c r="I106" s="192">
        <v>30</v>
      </c>
      <c r="J106" s="191">
        <v>2</v>
      </c>
      <c r="K106" s="199">
        <v>3</v>
      </c>
      <c r="L106" s="190">
        <v>23</v>
      </c>
      <c r="M106" s="202">
        <v>71.951219512195124</v>
      </c>
      <c r="N106" s="189">
        <v>0</v>
      </c>
      <c r="O106" s="202">
        <v>71.951219512195124</v>
      </c>
    </row>
    <row r="107" spans="1:15">
      <c r="A107" s="195" t="s">
        <v>356</v>
      </c>
      <c r="B107" s="195" t="s">
        <v>23</v>
      </c>
      <c r="C107" s="189">
        <v>7</v>
      </c>
      <c r="D107" s="196">
        <v>42618</v>
      </c>
      <c r="E107" s="196">
        <v>42625</v>
      </c>
      <c r="F107" s="195" t="s">
        <v>53</v>
      </c>
      <c r="G107" s="194">
        <v>82</v>
      </c>
      <c r="H107" s="193">
        <v>38</v>
      </c>
      <c r="I107" s="192">
        <v>14</v>
      </c>
      <c r="J107" s="191">
        <v>1</v>
      </c>
      <c r="K107" s="199">
        <v>6</v>
      </c>
      <c r="L107" s="190">
        <v>29</v>
      </c>
      <c r="M107" s="188">
        <v>64.634146341463421</v>
      </c>
      <c r="N107" s="189">
        <v>13</v>
      </c>
      <c r="O107" s="201">
        <v>80.487804878048777</v>
      </c>
    </row>
    <row r="108" spans="1:15">
      <c r="A108" s="195" t="s">
        <v>327</v>
      </c>
      <c r="B108" s="195" t="s">
        <v>26</v>
      </c>
      <c r="C108" s="189">
        <v>7</v>
      </c>
      <c r="D108" s="196">
        <v>42509</v>
      </c>
      <c r="E108" s="196">
        <v>42516</v>
      </c>
      <c r="F108" s="195" t="s">
        <v>53</v>
      </c>
      <c r="G108" s="194">
        <v>79</v>
      </c>
      <c r="H108" s="193">
        <v>50</v>
      </c>
      <c r="I108" s="192">
        <v>19</v>
      </c>
      <c r="J108" s="191">
        <v>2</v>
      </c>
      <c r="K108" s="199">
        <v>2</v>
      </c>
      <c r="L108" s="190">
        <v>8</v>
      </c>
      <c r="M108" s="201">
        <v>89.873417721519004</v>
      </c>
      <c r="N108" s="189">
        <v>2</v>
      </c>
      <c r="O108" s="198">
        <v>92.405063291139228</v>
      </c>
    </row>
    <row r="109" spans="1:15">
      <c r="A109" s="204" t="s">
        <v>61</v>
      </c>
      <c r="B109" s="195" t="s">
        <v>62</v>
      </c>
      <c r="C109" s="189">
        <v>7</v>
      </c>
      <c r="D109" s="196">
        <v>42479</v>
      </c>
      <c r="E109" s="196">
        <v>42486</v>
      </c>
      <c r="F109" s="195" t="s">
        <v>63</v>
      </c>
      <c r="G109" s="194">
        <v>53</v>
      </c>
      <c r="H109" s="193">
        <v>23</v>
      </c>
      <c r="I109" s="192">
        <v>26</v>
      </c>
      <c r="J109" s="191">
        <v>3</v>
      </c>
      <c r="K109" s="199">
        <v>2</v>
      </c>
      <c r="L109" s="190">
        <v>1</v>
      </c>
      <c r="M109" s="198">
        <v>98.113207547169807</v>
      </c>
      <c r="N109" s="189">
        <v>0</v>
      </c>
      <c r="O109" s="198">
        <v>98.113207547169807</v>
      </c>
    </row>
    <row r="110" spans="1:15">
      <c r="A110" s="195" t="s">
        <v>64</v>
      </c>
      <c r="B110" s="195" t="s">
        <v>62</v>
      </c>
      <c r="C110" s="189">
        <v>7</v>
      </c>
      <c r="D110" s="196">
        <v>42486</v>
      </c>
      <c r="E110" s="196">
        <v>42493</v>
      </c>
      <c r="F110" s="195" t="s">
        <v>63</v>
      </c>
      <c r="G110" s="194">
        <v>53</v>
      </c>
      <c r="H110" s="193">
        <v>15</v>
      </c>
      <c r="I110" s="192">
        <v>32</v>
      </c>
      <c r="J110" s="191">
        <v>0</v>
      </c>
      <c r="K110" s="199">
        <v>5</v>
      </c>
      <c r="L110" s="190">
        <v>6</v>
      </c>
      <c r="M110" s="201">
        <v>88.679245283018858</v>
      </c>
      <c r="N110" s="189">
        <v>0</v>
      </c>
      <c r="O110" s="201">
        <v>88.679245283018858</v>
      </c>
    </row>
    <row r="111" spans="1:15">
      <c r="A111" s="195" t="s">
        <v>65</v>
      </c>
      <c r="B111" s="195" t="s">
        <v>62</v>
      </c>
      <c r="C111" s="189">
        <v>7</v>
      </c>
      <c r="D111" s="196">
        <v>42507</v>
      </c>
      <c r="E111" s="196">
        <v>42514</v>
      </c>
      <c r="F111" s="195" t="s">
        <v>63</v>
      </c>
      <c r="G111" s="194">
        <v>53</v>
      </c>
      <c r="H111" s="193">
        <v>29</v>
      </c>
      <c r="I111" s="192">
        <v>22</v>
      </c>
      <c r="J111" s="191">
        <v>1</v>
      </c>
      <c r="K111" s="57"/>
      <c r="L111" s="190">
        <v>1</v>
      </c>
      <c r="M111" s="198">
        <v>98.113207547169807</v>
      </c>
      <c r="N111" s="189">
        <v>0</v>
      </c>
      <c r="O111" s="198">
        <v>98.113207547169807</v>
      </c>
    </row>
    <row r="112" spans="1:15">
      <c r="A112" s="195" t="s">
        <v>66</v>
      </c>
      <c r="B112" s="195" t="s">
        <v>62</v>
      </c>
      <c r="C112" s="189">
        <v>7</v>
      </c>
      <c r="D112" s="196">
        <v>42514</v>
      </c>
      <c r="E112" s="196">
        <v>42521</v>
      </c>
      <c r="F112" s="195" t="s">
        <v>63</v>
      </c>
      <c r="G112" s="194">
        <v>53</v>
      </c>
      <c r="H112" s="193">
        <v>18</v>
      </c>
      <c r="I112" s="192">
        <v>27</v>
      </c>
      <c r="J112" s="191">
        <v>3</v>
      </c>
      <c r="K112" s="57"/>
      <c r="L112" s="190">
        <v>5</v>
      </c>
      <c r="M112" s="198">
        <v>90.566037735849036</v>
      </c>
      <c r="N112" s="189">
        <v>1</v>
      </c>
      <c r="O112" s="198">
        <v>92.452830188679229</v>
      </c>
    </row>
    <row r="113" spans="1:15">
      <c r="A113" s="195" t="s">
        <v>67</v>
      </c>
      <c r="B113" s="195" t="s">
        <v>62</v>
      </c>
      <c r="C113" s="189">
        <v>7</v>
      </c>
      <c r="D113" s="196">
        <v>42535</v>
      </c>
      <c r="E113" s="196">
        <v>42542</v>
      </c>
      <c r="F113" s="195" t="s">
        <v>63</v>
      </c>
      <c r="G113" s="194">
        <v>53</v>
      </c>
      <c r="H113" s="193">
        <v>19</v>
      </c>
      <c r="I113" s="192">
        <v>20</v>
      </c>
      <c r="J113" s="191">
        <v>0</v>
      </c>
      <c r="K113" s="57"/>
      <c r="L113" s="190">
        <v>14</v>
      </c>
      <c r="M113" s="202">
        <v>73.584905660377359</v>
      </c>
      <c r="N113" s="189">
        <v>0</v>
      </c>
      <c r="O113" s="202">
        <v>73.584905660377359</v>
      </c>
    </row>
    <row r="114" spans="1:15">
      <c r="A114" s="195" t="s">
        <v>68</v>
      </c>
      <c r="B114" s="195" t="s">
        <v>62</v>
      </c>
      <c r="C114" s="189">
        <v>7</v>
      </c>
      <c r="D114" s="196">
        <v>42542</v>
      </c>
      <c r="E114" s="196">
        <v>42549</v>
      </c>
      <c r="F114" s="195" t="s">
        <v>63</v>
      </c>
      <c r="G114" s="194">
        <v>53</v>
      </c>
      <c r="H114" s="193">
        <v>14</v>
      </c>
      <c r="I114" s="192">
        <v>12</v>
      </c>
      <c r="J114" s="191">
        <v>1</v>
      </c>
      <c r="K114" s="57"/>
      <c r="L114" s="190">
        <v>26</v>
      </c>
      <c r="M114" s="188">
        <v>50.943396226415096</v>
      </c>
      <c r="N114" s="189">
        <v>0</v>
      </c>
      <c r="O114" s="188">
        <v>50.943396226415096</v>
      </c>
    </row>
    <row r="115" spans="1:15">
      <c r="A115" s="195" t="s">
        <v>69</v>
      </c>
      <c r="B115" s="195" t="s">
        <v>62</v>
      </c>
      <c r="C115" s="189">
        <v>7</v>
      </c>
      <c r="D115" s="196">
        <v>42563</v>
      </c>
      <c r="E115" s="196">
        <v>42570</v>
      </c>
      <c r="F115" s="195" t="s">
        <v>63</v>
      </c>
      <c r="G115" s="194">
        <v>53</v>
      </c>
      <c r="H115" s="193">
        <v>0</v>
      </c>
      <c r="I115" s="192">
        <v>13</v>
      </c>
      <c r="J115" s="191">
        <v>0</v>
      </c>
      <c r="K115" s="57"/>
      <c r="L115" s="190">
        <v>40</v>
      </c>
      <c r="M115" s="188">
        <v>24.528301886792452</v>
      </c>
      <c r="N115" s="189">
        <v>0</v>
      </c>
      <c r="O115" s="188">
        <v>24.528301886792452</v>
      </c>
    </row>
    <row r="116" spans="1:15">
      <c r="A116" s="195" t="s">
        <v>70</v>
      </c>
      <c r="B116" s="195" t="s">
        <v>62</v>
      </c>
      <c r="C116" s="189">
        <v>7</v>
      </c>
      <c r="D116" s="196">
        <v>42570</v>
      </c>
      <c r="E116" s="196">
        <v>42577</v>
      </c>
      <c r="F116" s="195" t="s">
        <v>63</v>
      </c>
      <c r="G116" s="194">
        <v>53</v>
      </c>
      <c r="H116" s="193">
        <v>15</v>
      </c>
      <c r="I116" s="192">
        <v>6</v>
      </c>
      <c r="J116" s="191">
        <v>2</v>
      </c>
      <c r="K116" s="57"/>
      <c r="L116" s="190">
        <v>30</v>
      </c>
      <c r="M116" s="188">
        <v>43.396226415094333</v>
      </c>
      <c r="N116" s="189">
        <v>0</v>
      </c>
      <c r="O116" s="188">
        <v>43.396226415094333</v>
      </c>
    </row>
    <row r="117" spans="1:15">
      <c r="A117" s="204" t="s">
        <v>71</v>
      </c>
      <c r="B117" s="195" t="s">
        <v>62</v>
      </c>
      <c r="C117" s="189">
        <v>7</v>
      </c>
      <c r="D117" s="196">
        <v>42591</v>
      </c>
      <c r="E117" s="196">
        <v>42598</v>
      </c>
      <c r="F117" s="195" t="s">
        <v>63</v>
      </c>
      <c r="G117" s="194">
        <v>53</v>
      </c>
      <c r="H117" s="193">
        <v>18</v>
      </c>
      <c r="I117" s="192">
        <v>10</v>
      </c>
      <c r="J117" s="191">
        <v>1</v>
      </c>
      <c r="K117" s="199">
        <v>1</v>
      </c>
      <c r="L117" s="190">
        <v>24</v>
      </c>
      <c r="M117" s="188">
        <v>54.716981132075468</v>
      </c>
      <c r="N117" s="189">
        <v>0</v>
      </c>
      <c r="O117" s="188">
        <v>54.716981132075468</v>
      </c>
    </row>
    <row r="118" spans="1:15">
      <c r="A118" s="195" t="s">
        <v>72</v>
      </c>
      <c r="B118" s="195" t="s">
        <v>62</v>
      </c>
      <c r="C118" s="189">
        <v>7</v>
      </c>
      <c r="D118" s="196">
        <v>42598</v>
      </c>
      <c r="E118" s="196">
        <v>42605</v>
      </c>
      <c r="F118" s="195" t="s">
        <v>63</v>
      </c>
      <c r="G118" s="194">
        <v>53</v>
      </c>
      <c r="H118" s="193">
        <v>6</v>
      </c>
      <c r="I118" s="192">
        <v>16</v>
      </c>
      <c r="J118" s="191">
        <v>6</v>
      </c>
      <c r="K118" s="199">
        <v>1</v>
      </c>
      <c r="L118" s="190">
        <v>25</v>
      </c>
      <c r="M118" s="188">
        <v>52.830188679245275</v>
      </c>
      <c r="N118" s="189">
        <v>0</v>
      </c>
      <c r="O118" s="188">
        <v>52.830188679245275</v>
      </c>
    </row>
    <row r="119" spans="1:15">
      <c r="A119" s="195" t="s">
        <v>73</v>
      </c>
      <c r="B119" s="195" t="s">
        <v>62</v>
      </c>
      <c r="C119" s="189">
        <v>7</v>
      </c>
      <c r="D119" s="196">
        <v>42619</v>
      </c>
      <c r="E119" s="196">
        <v>42626</v>
      </c>
      <c r="F119" s="195" t="s">
        <v>63</v>
      </c>
      <c r="G119" s="194">
        <v>53</v>
      </c>
      <c r="H119" s="193">
        <v>27</v>
      </c>
      <c r="I119" s="192">
        <v>14</v>
      </c>
      <c r="J119" s="191">
        <v>1</v>
      </c>
      <c r="K119" s="199">
        <v>1</v>
      </c>
      <c r="L119" s="190">
        <v>11</v>
      </c>
      <c r="M119" s="202">
        <v>79.245283018867937</v>
      </c>
      <c r="N119" s="189">
        <v>0</v>
      </c>
      <c r="O119" s="202">
        <v>79.245283018867937</v>
      </c>
    </row>
    <row r="120" spans="1:15">
      <c r="A120" s="195" t="s">
        <v>74</v>
      </c>
      <c r="B120" s="195" t="s">
        <v>62</v>
      </c>
      <c r="C120" s="189">
        <v>7</v>
      </c>
      <c r="D120" s="196">
        <v>42626</v>
      </c>
      <c r="E120" s="196">
        <v>42633</v>
      </c>
      <c r="F120" s="195" t="s">
        <v>63</v>
      </c>
      <c r="G120" s="194">
        <v>53</v>
      </c>
      <c r="H120" s="193">
        <v>38</v>
      </c>
      <c r="I120" s="192">
        <v>14</v>
      </c>
      <c r="J120" s="191">
        <v>1</v>
      </c>
      <c r="K120" s="199">
        <v>6</v>
      </c>
      <c r="L120" s="190">
        <v>0</v>
      </c>
      <c r="M120" s="198">
        <v>100</v>
      </c>
      <c r="N120" s="189">
        <v>0</v>
      </c>
      <c r="O120" s="198">
        <v>100</v>
      </c>
    </row>
    <row r="121" spans="1:15">
      <c r="A121" s="195" t="s">
        <v>75</v>
      </c>
      <c r="B121" s="195" t="s">
        <v>62</v>
      </c>
      <c r="C121" s="189">
        <v>7</v>
      </c>
      <c r="D121" s="196">
        <v>42647</v>
      </c>
      <c r="E121" s="196">
        <v>42654</v>
      </c>
      <c r="F121" s="195" t="s">
        <v>63</v>
      </c>
      <c r="G121" s="194">
        <v>53</v>
      </c>
      <c r="H121" s="193">
        <v>33</v>
      </c>
      <c r="I121" s="192">
        <v>11</v>
      </c>
      <c r="J121" s="191">
        <v>1</v>
      </c>
      <c r="K121" s="199">
        <v>1</v>
      </c>
      <c r="L121" s="190">
        <v>8</v>
      </c>
      <c r="M121" s="201">
        <v>84.905660377358487</v>
      </c>
      <c r="N121" s="189">
        <v>5</v>
      </c>
      <c r="O121" s="198">
        <v>94.339622641509436</v>
      </c>
    </row>
    <row r="122" spans="1:15">
      <c r="A122" s="195" t="s">
        <v>76</v>
      </c>
      <c r="B122" s="195" t="s">
        <v>62</v>
      </c>
      <c r="C122" s="189">
        <v>7</v>
      </c>
      <c r="D122" s="196">
        <v>42654</v>
      </c>
      <c r="E122" s="196">
        <v>42661</v>
      </c>
      <c r="F122" s="195" t="s">
        <v>63</v>
      </c>
      <c r="G122" s="194">
        <v>53</v>
      </c>
      <c r="H122" s="193">
        <v>14</v>
      </c>
      <c r="I122" s="192">
        <v>28</v>
      </c>
      <c r="J122" s="191">
        <v>0</v>
      </c>
      <c r="K122" s="199">
        <v>2</v>
      </c>
      <c r="L122" s="190">
        <v>11</v>
      </c>
      <c r="M122" s="202">
        <v>79.245283018867937</v>
      </c>
      <c r="N122" s="189">
        <v>0</v>
      </c>
      <c r="O122" s="202">
        <v>79.245283018867937</v>
      </c>
    </row>
    <row r="123" spans="1:15">
      <c r="A123" s="195" t="s">
        <v>77</v>
      </c>
      <c r="B123" s="195" t="s">
        <v>62</v>
      </c>
      <c r="C123" s="189">
        <v>7</v>
      </c>
      <c r="D123" s="196">
        <v>42675</v>
      </c>
      <c r="E123" s="196">
        <v>42682</v>
      </c>
      <c r="F123" s="195" t="s">
        <v>63</v>
      </c>
      <c r="G123" s="194">
        <v>53</v>
      </c>
      <c r="H123" s="193">
        <v>14</v>
      </c>
      <c r="I123" s="192">
        <v>6</v>
      </c>
      <c r="J123" s="191">
        <v>0</v>
      </c>
      <c r="K123" s="57"/>
      <c r="L123" s="190">
        <v>33</v>
      </c>
      <c r="M123" s="188">
        <v>37.735849056603776</v>
      </c>
      <c r="N123" s="189">
        <v>0</v>
      </c>
      <c r="O123" s="188">
        <v>37.735849056603776</v>
      </c>
    </row>
    <row r="124" spans="1:15">
      <c r="A124" s="203" t="s">
        <v>78</v>
      </c>
      <c r="B124" s="195" t="s">
        <v>62</v>
      </c>
      <c r="C124" s="189">
        <v>7</v>
      </c>
      <c r="D124" s="196">
        <v>42682</v>
      </c>
      <c r="E124" s="196">
        <v>42689</v>
      </c>
      <c r="F124" s="195" t="s">
        <v>63</v>
      </c>
      <c r="G124" s="194">
        <v>53</v>
      </c>
      <c r="H124" s="193">
        <v>53</v>
      </c>
      <c r="I124" s="192">
        <v>0</v>
      </c>
      <c r="J124" s="191">
        <v>0</v>
      </c>
      <c r="K124" s="57"/>
      <c r="L124" s="190">
        <v>0</v>
      </c>
      <c r="M124" s="198">
        <v>100</v>
      </c>
      <c r="N124" s="189">
        <v>0</v>
      </c>
      <c r="O124" s="198">
        <v>100</v>
      </c>
    </row>
    <row r="125" spans="1:15">
      <c r="A125" s="204" t="s">
        <v>79</v>
      </c>
      <c r="B125" s="195" t="s">
        <v>62</v>
      </c>
      <c r="C125" s="189">
        <v>7</v>
      </c>
      <c r="D125" s="196">
        <v>42689</v>
      </c>
      <c r="E125" s="196">
        <v>42696</v>
      </c>
      <c r="F125" s="195" t="s">
        <v>63</v>
      </c>
      <c r="G125" s="194">
        <v>53</v>
      </c>
      <c r="H125" s="193">
        <v>41</v>
      </c>
      <c r="I125" s="192">
        <v>3</v>
      </c>
      <c r="J125" s="191">
        <v>0</v>
      </c>
      <c r="K125" s="57"/>
      <c r="L125" s="190">
        <v>9</v>
      </c>
      <c r="M125" s="201">
        <v>83.018867924528308</v>
      </c>
      <c r="N125" s="189">
        <v>0</v>
      </c>
      <c r="O125" s="201">
        <v>83.018867924528308</v>
      </c>
    </row>
    <row r="126" spans="1:15">
      <c r="A126" s="195" t="s">
        <v>82</v>
      </c>
      <c r="B126" s="195" t="s">
        <v>10</v>
      </c>
      <c r="C126" s="189">
        <v>7</v>
      </c>
      <c r="D126" s="196">
        <v>42509</v>
      </c>
      <c r="E126" s="196">
        <v>42516</v>
      </c>
      <c r="F126" s="195" t="s">
        <v>83</v>
      </c>
      <c r="G126" s="194">
        <v>74</v>
      </c>
      <c r="H126" s="193">
        <v>34</v>
      </c>
      <c r="I126" s="192">
        <v>25</v>
      </c>
      <c r="J126" s="191">
        <v>3</v>
      </c>
      <c r="K126" s="199">
        <v>1</v>
      </c>
      <c r="L126" s="190">
        <v>12</v>
      </c>
      <c r="M126" s="201">
        <v>83.78378378378379</v>
      </c>
      <c r="N126" s="189">
        <v>0</v>
      </c>
      <c r="O126" s="201">
        <v>83.78378378378379</v>
      </c>
    </row>
    <row r="127" spans="1:15">
      <c r="A127" s="195" t="s">
        <v>85</v>
      </c>
      <c r="B127" s="195" t="s">
        <v>10</v>
      </c>
      <c r="C127" s="189">
        <v>7</v>
      </c>
      <c r="D127" s="196">
        <v>42537</v>
      </c>
      <c r="E127" s="196">
        <v>42544</v>
      </c>
      <c r="F127" s="195" t="s">
        <v>83</v>
      </c>
      <c r="G127" s="194">
        <v>74</v>
      </c>
      <c r="H127" s="193">
        <v>0</v>
      </c>
      <c r="I127" s="192">
        <v>15</v>
      </c>
      <c r="J127" s="191">
        <v>3</v>
      </c>
      <c r="K127" s="57"/>
      <c r="L127" s="190">
        <v>56</v>
      </c>
      <c r="M127" s="188">
        <v>24.324324324324319</v>
      </c>
      <c r="N127" s="57"/>
      <c r="O127" s="57"/>
    </row>
    <row r="128" spans="1:15">
      <c r="A128" s="195" t="s">
        <v>87</v>
      </c>
      <c r="B128" s="195" t="s">
        <v>10</v>
      </c>
      <c r="C128" s="189">
        <v>7</v>
      </c>
      <c r="D128" s="196">
        <v>42565</v>
      </c>
      <c r="E128" s="196">
        <v>42572</v>
      </c>
      <c r="F128" s="195" t="s">
        <v>83</v>
      </c>
      <c r="G128" s="194">
        <v>74</v>
      </c>
      <c r="H128" s="193">
        <v>18</v>
      </c>
      <c r="I128" s="192">
        <v>18</v>
      </c>
      <c r="J128" s="191">
        <v>2</v>
      </c>
      <c r="K128" s="57"/>
      <c r="L128" s="190">
        <v>36</v>
      </c>
      <c r="M128" s="188">
        <v>51.351351351351362</v>
      </c>
      <c r="N128" s="189">
        <v>0</v>
      </c>
      <c r="O128" s="188">
        <v>51.351351351351362</v>
      </c>
    </row>
    <row r="129" spans="1:15">
      <c r="A129" s="195" t="s">
        <v>89</v>
      </c>
      <c r="B129" s="195" t="s">
        <v>10</v>
      </c>
      <c r="C129" s="189">
        <v>7</v>
      </c>
      <c r="D129" s="196">
        <v>42593</v>
      </c>
      <c r="E129" s="196">
        <v>42600</v>
      </c>
      <c r="F129" s="195" t="s">
        <v>83</v>
      </c>
      <c r="G129" s="194">
        <v>74</v>
      </c>
      <c r="H129" s="193">
        <v>20</v>
      </c>
      <c r="I129" s="192">
        <v>17</v>
      </c>
      <c r="J129" s="191">
        <v>1</v>
      </c>
      <c r="K129" s="57"/>
      <c r="L129" s="190">
        <v>36</v>
      </c>
      <c r="M129" s="188">
        <v>51.351351351351362</v>
      </c>
      <c r="N129" s="189">
        <v>1</v>
      </c>
      <c r="O129" s="188">
        <v>52.702702702702702</v>
      </c>
    </row>
    <row r="130" spans="1:15">
      <c r="A130" s="195" t="s">
        <v>91</v>
      </c>
      <c r="B130" s="195" t="s">
        <v>10</v>
      </c>
      <c r="C130" s="189">
        <v>7</v>
      </c>
      <c r="D130" s="196">
        <v>42621</v>
      </c>
      <c r="E130" s="196">
        <v>42628</v>
      </c>
      <c r="F130" s="195" t="s">
        <v>83</v>
      </c>
      <c r="G130" s="194">
        <v>74</v>
      </c>
      <c r="H130" s="193">
        <v>20</v>
      </c>
      <c r="I130" s="192">
        <v>29</v>
      </c>
      <c r="J130" s="191">
        <v>0</v>
      </c>
      <c r="K130" s="199">
        <v>6</v>
      </c>
      <c r="L130" s="190">
        <v>25</v>
      </c>
      <c r="M130" s="188">
        <v>66.21621621621621</v>
      </c>
      <c r="N130" s="189">
        <v>17</v>
      </c>
      <c r="O130" s="201">
        <v>89.189189189189207</v>
      </c>
    </row>
    <row r="131" spans="1:15">
      <c r="A131" s="195" t="s">
        <v>93</v>
      </c>
      <c r="B131" s="195" t="s">
        <v>10</v>
      </c>
      <c r="C131" s="189">
        <v>7</v>
      </c>
      <c r="D131" s="196">
        <v>42649</v>
      </c>
      <c r="E131" s="196">
        <v>42656</v>
      </c>
      <c r="F131" s="195" t="s">
        <v>83</v>
      </c>
      <c r="G131" s="194">
        <v>74</v>
      </c>
      <c r="H131" s="193">
        <v>10</v>
      </c>
      <c r="I131" s="192">
        <v>13</v>
      </c>
      <c r="J131" s="191">
        <v>4</v>
      </c>
      <c r="K131" s="57"/>
      <c r="L131" s="190">
        <v>47</v>
      </c>
      <c r="M131" s="188">
        <v>36.486486486486484</v>
      </c>
      <c r="N131" s="189">
        <v>0</v>
      </c>
      <c r="O131" s="188">
        <v>36.486486486486484</v>
      </c>
    </row>
    <row r="132" spans="1:15">
      <c r="A132" s="195" t="s">
        <v>80</v>
      </c>
      <c r="B132" s="195" t="s">
        <v>10</v>
      </c>
      <c r="C132" s="189">
        <v>7</v>
      </c>
      <c r="D132" s="196">
        <v>42502</v>
      </c>
      <c r="E132" s="196">
        <v>42509</v>
      </c>
      <c r="F132" s="195" t="s">
        <v>81</v>
      </c>
      <c r="G132" s="194">
        <v>74</v>
      </c>
      <c r="H132" s="193">
        <v>15</v>
      </c>
      <c r="I132" s="192">
        <v>22</v>
      </c>
      <c r="J132" s="191">
        <v>3</v>
      </c>
      <c r="K132" s="57"/>
      <c r="L132" s="190">
        <v>34</v>
      </c>
      <c r="M132" s="188">
        <v>54.054054054054056</v>
      </c>
      <c r="N132" s="189">
        <v>0</v>
      </c>
      <c r="O132" s="188">
        <v>54.054054054054056</v>
      </c>
    </row>
    <row r="133" spans="1:15">
      <c r="A133" s="195" t="s">
        <v>84</v>
      </c>
      <c r="B133" s="195" t="s">
        <v>10</v>
      </c>
      <c r="C133" s="189">
        <v>7</v>
      </c>
      <c r="D133" s="196">
        <v>42530</v>
      </c>
      <c r="E133" s="196">
        <v>42537</v>
      </c>
      <c r="F133" s="195" t="s">
        <v>81</v>
      </c>
      <c r="G133" s="194">
        <v>74</v>
      </c>
      <c r="H133" s="193">
        <v>0</v>
      </c>
      <c r="I133" s="192">
        <v>7</v>
      </c>
      <c r="J133" s="191">
        <v>0</v>
      </c>
      <c r="K133" s="57"/>
      <c r="L133" s="190">
        <v>67</v>
      </c>
      <c r="M133" s="200">
        <v>9.4594594594594597</v>
      </c>
      <c r="N133" s="189">
        <v>18</v>
      </c>
      <c r="O133" s="188">
        <v>33.783783783783782</v>
      </c>
    </row>
    <row r="134" spans="1:15">
      <c r="A134" s="204" t="s">
        <v>86</v>
      </c>
      <c r="B134" s="195" t="s">
        <v>10</v>
      </c>
      <c r="C134" s="189">
        <v>7</v>
      </c>
      <c r="D134" s="196">
        <v>42558</v>
      </c>
      <c r="E134" s="196">
        <v>42565</v>
      </c>
      <c r="F134" s="195" t="s">
        <v>81</v>
      </c>
      <c r="G134" s="194">
        <v>74</v>
      </c>
      <c r="H134" s="193">
        <v>12</v>
      </c>
      <c r="I134" s="192">
        <v>31</v>
      </c>
      <c r="J134" s="191">
        <v>0</v>
      </c>
      <c r="K134" s="199">
        <v>4</v>
      </c>
      <c r="L134" s="190">
        <v>31</v>
      </c>
      <c r="M134" s="188">
        <v>58.108108108108105</v>
      </c>
      <c r="N134" s="189">
        <v>0</v>
      </c>
      <c r="O134" s="188">
        <v>58.108108108108105</v>
      </c>
    </row>
    <row r="135" spans="1:15">
      <c r="A135" s="204" t="s">
        <v>88</v>
      </c>
      <c r="B135" s="195" t="s">
        <v>10</v>
      </c>
      <c r="C135" s="189">
        <v>7</v>
      </c>
      <c r="D135" s="196">
        <v>42586</v>
      </c>
      <c r="E135" s="196">
        <v>42593</v>
      </c>
      <c r="F135" s="195" t="s">
        <v>81</v>
      </c>
      <c r="G135" s="194">
        <v>74</v>
      </c>
      <c r="H135" s="193">
        <v>17</v>
      </c>
      <c r="I135" s="192">
        <v>21</v>
      </c>
      <c r="J135" s="191">
        <v>0</v>
      </c>
      <c r="K135" s="199">
        <v>1</v>
      </c>
      <c r="L135" s="190">
        <v>36</v>
      </c>
      <c r="M135" s="188">
        <v>51.351351351351362</v>
      </c>
      <c r="N135" s="189">
        <v>1</v>
      </c>
      <c r="O135" s="188">
        <v>52.702702702702702</v>
      </c>
    </row>
    <row r="136" spans="1:15">
      <c r="A136" s="195" t="s">
        <v>90</v>
      </c>
      <c r="B136" s="195" t="s">
        <v>10</v>
      </c>
      <c r="C136" s="189">
        <v>7</v>
      </c>
      <c r="D136" s="196">
        <v>42614</v>
      </c>
      <c r="E136" s="196">
        <v>42621</v>
      </c>
      <c r="F136" s="195" t="s">
        <v>81</v>
      </c>
      <c r="G136" s="194">
        <v>74</v>
      </c>
      <c r="H136" s="193">
        <v>8</v>
      </c>
      <c r="I136" s="192">
        <v>23</v>
      </c>
      <c r="J136" s="191">
        <v>5</v>
      </c>
      <c r="K136" s="57"/>
      <c r="L136" s="190">
        <v>38</v>
      </c>
      <c r="M136" s="188">
        <v>48.648648648648638</v>
      </c>
      <c r="N136" s="189">
        <v>0</v>
      </c>
      <c r="O136" s="188">
        <v>48.648648648648638</v>
      </c>
    </row>
    <row r="137" spans="1:15">
      <c r="A137" s="195" t="s">
        <v>92</v>
      </c>
      <c r="B137" s="195" t="s">
        <v>10</v>
      </c>
      <c r="C137" s="189">
        <v>7</v>
      </c>
      <c r="D137" s="196">
        <v>42642</v>
      </c>
      <c r="E137" s="196">
        <v>42649</v>
      </c>
      <c r="F137" s="195" t="s">
        <v>81</v>
      </c>
      <c r="G137" s="194">
        <v>74</v>
      </c>
      <c r="H137" s="193">
        <v>0</v>
      </c>
      <c r="I137" s="192">
        <v>24</v>
      </c>
      <c r="J137" s="191">
        <v>4</v>
      </c>
      <c r="K137" s="57"/>
      <c r="L137" s="190">
        <v>46</v>
      </c>
      <c r="M137" s="188">
        <v>37.837837837837839</v>
      </c>
      <c r="N137" s="189">
        <v>0</v>
      </c>
      <c r="O137" s="188">
        <v>37.837837837837839</v>
      </c>
    </row>
    <row r="138" spans="1:15">
      <c r="A138" s="195" t="s">
        <v>98</v>
      </c>
      <c r="B138" s="195" t="s">
        <v>30</v>
      </c>
      <c r="C138" s="189">
        <v>7</v>
      </c>
      <c r="D138" s="196">
        <v>42533</v>
      </c>
      <c r="E138" s="196">
        <v>42540</v>
      </c>
      <c r="F138" s="195" t="s">
        <v>95</v>
      </c>
      <c r="G138" s="194">
        <v>82</v>
      </c>
      <c r="H138" s="193">
        <v>21</v>
      </c>
      <c r="I138" s="192">
        <v>30</v>
      </c>
      <c r="J138" s="191">
        <v>1</v>
      </c>
      <c r="K138" s="199">
        <v>6</v>
      </c>
      <c r="L138" s="190">
        <v>30</v>
      </c>
      <c r="M138" s="188">
        <v>63.414634146341456</v>
      </c>
      <c r="N138" s="189">
        <v>0</v>
      </c>
      <c r="O138" s="188">
        <v>63.414634146341456</v>
      </c>
    </row>
    <row r="139" spans="1:15">
      <c r="A139" s="195" t="s">
        <v>102</v>
      </c>
      <c r="B139" s="195" t="s">
        <v>30</v>
      </c>
      <c r="C139" s="189">
        <v>7</v>
      </c>
      <c r="D139" s="196">
        <v>42603</v>
      </c>
      <c r="E139" s="196">
        <v>42610</v>
      </c>
      <c r="F139" s="195" t="s">
        <v>95</v>
      </c>
      <c r="G139" s="194">
        <v>82</v>
      </c>
      <c r="H139" s="193">
        <v>0</v>
      </c>
      <c r="I139" s="192">
        <v>21</v>
      </c>
      <c r="J139" s="191">
        <v>3</v>
      </c>
      <c r="K139" s="57"/>
      <c r="L139" s="190">
        <v>58</v>
      </c>
      <c r="M139" s="188">
        <v>29.268292682926827</v>
      </c>
      <c r="N139" s="189">
        <v>0</v>
      </c>
      <c r="O139" s="188">
        <v>29.268292682926827</v>
      </c>
    </row>
    <row r="140" spans="1:15">
      <c r="A140" s="195" t="s">
        <v>94</v>
      </c>
      <c r="B140" s="195" t="s">
        <v>23</v>
      </c>
      <c r="C140" s="189">
        <v>7</v>
      </c>
      <c r="D140" s="196">
        <v>42485</v>
      </c>
      <c r="E140" s="196">
        <v>42492</v>
      </c>
      <c r="F140" s="195" t="s">
        <v>95</v>
      </c>
      <c r="G140" s="194">
        <v>82</v>
      </c>
      <c r="H140" s="193">
        <v>0</v>
      </c>
      <c r="I140" s="192">
        <v>33</v>
      </c>
      <c r="J140" s="191">
        <v>1</v>
      </c>
      <c r="K140" s="199">
        <v>10</v>
      </c>
      <c r="L140" s="190">
        <v>48</v>
      </c>
      <c r="M140" s="188">
        <v>41.463414634146339</v>
      </c>
      <c r="N140" s="189">
        <v>35</v>
      </c>
      <c r="O140" s="201">
        <v>84.146341463414629</v>
      </c>
    </row>
    <row r="141" spans="1:15">
      <c r="A141" s="195" t="s">
        <v>100</v>
      </c>
      <c r="B141" s="195" t="s">
        <v>23</v>
      </c>
      <c r="C141" s="189">
        <v>7</v>
      </c>
      <c r="D141" s="196">
        <v>42569</v>
      </c>
      <c r="E141" s="196">
        <v>42576</v>
      </c>
      <c r="F141" s="195" t="s">
        <v>95</v>
      </c>
      <c r="G141" s="194">
        <v>82</v>
      </c>
      <c r="H141" s="193">
        <v>23</v>
      </c>
      <c r="I141" s="192">
        <v>15</v>
      </c>
      <c r="J141" s="191">
        <v>0</v>
      </c>
      <c r="K141" s="57"/>
      <c r="L141" s="190">
        <v>44</v>
      </c>
      <c r="M141" s="188">
        <v>46.341463414634148</v>
      </c>
      <c r="N141" s="189">
        <v>0</v>
      </c>
      <c r="O141" s="188">
        <v>46.341463414634148</v>
      </c>
    </row>
    <row r="142" spans="1:15">
      <c r="A142" s="195" t="s">
        <v>104</v>
      </c>
      <c r="B142" s="195" t="s">
        <v>23</v>
      </c>
      <c r="C142" s="189">
        <v>7</v>
      </c>
      <c r="D142" s="196">
        <v>42653</v>
      </c>
      <c r="E142" s="196">
        <v>42660</v>
      </c>
      <c r="F142" s="195" t="s">
        <v>95</v>
      </c>
      <c r="G142" s="194">
        <v>82</v>
      </c>
      <c r="H142" s="193">
        <v>38</v>
      </c>
      <c r="I142" s="192">
        <v>15</v>
      </c>
      <c r="J142" s="191">
        <v>2</v>
      </c>
      <c r="K142" s="57"/>
      <c r="L142" s="190">
        <v>27</v>
      </c>
      <c r="M142" s="188">
        <v>67.073170731707322</v>
      </c>
      <c r="N142" s="189">
        <v>0</v>
      </c>
      <c r="O142" s="188">
        <v>67.073170731707322</v>
      </c>
    </row>
    <row r="143" spans="1:15">
      <c r="A143" s="195" t="s">
        <v>99</v>
      </c>
      <c r="B143" s="195" t="s">
        <v>30</v>
      </c>
      <c r="C143" s="189">
        <v>7</v>
      </c>
      <c r="D143" s="196">
        <v>42540</v>
      </c>
      <c r="E143" s="196">
        <v>42547</v>
      </c>
      <c r="F143" s="195" t="s">
        <v>97</v>
      </c>
      <c r="G143" s="194">
        <v>82</v>
      </c>
      <c r="H143" s="193">
        <v>11</v>
      </c>
      <c r="I143" s="192">
        <v>23</v>
      </c>
      <c r="J143" s="191">
        <v>3</v>
      </c>
      <c r="K143" s="57"/>
      <c r="L143" s="190">
        <v>45</v>
      </c>
      <c r="M143" s="188">
        <v>45.121951219512191</v>
      </c>
      <c r="N143" s="189">
        <v>17</v>
      </c>
      <c r="O143" s="188">
        <v>65.853658536585371</v>
      </c>
    </row>
    <row r="144" spans="1:15">
      <c r="A144" s="195" t="s">
        <v>103</v>
      </c>
      <c r="B144" s="195" t="s">
        <v>30</v>
      </c>
      <c r="C144" s="189">
        <v>7</v>
      </c>
      <c r="D144" s="196">
        <v>42610</v>
      </c>
      <c r="E144" s="196">
        <v>42617</v>
      </c>
      <c r="F144" s="195" t="s">
        <v>97</v>
      </c>
      <c r="G144" s="194">
        <v>82</v>
      </c>
      <c r="H144" s="193">
        <v>4</v>
      </c>
      <c r="I144" s="192">
        <v>11</v>
      </c>
      <c r="J144" s="191">
        <v>1</v>
      </c>
      <c r="K144" s="57"/>
      <c r="L144" s="190">
        <v>66</v>
      </c>
      <c r="M144" s="197">
        <v>19.512195121951219</v>
      </c>
      <c r="N144" s="189">
        <v>29</v>
      </c>
      <c r="O144" s="188">
        <v>54.878048780487809</v>
      </c>
    </row>
    <row r="145" spans="1:15">
      <c r="A145" s="195" t="s">
        <v>96</v>
      </c>
      <c r="B145" s="195" t="s">
        <v>23</v>
      </c>
      <c r="C145" s="189">
        <v>7</v>
      </c>
      <c r="D145" s="196">
        <v>42492</v>
      </c>
      <c r="E145" s="196">
        <v>42499</v>
      </c>
      <c r="F145" s="195" t="s">
        <v>97</v>
      </c>
      <c r="G145" s="194">
        <v>82</v>
      </c>
      <c r="H145" s="193">
        <v>32</v>
      </c>
      <c r="I145" s="192">
        <v>33</v>
      </c>
      <c r="J145" s="191">
        <v>0</v>
      </c>
      <c r="K145" s="199">
        <v>2</v>
      </c>
      <c r="L145" s="190">
        <v>17</v>
      </c>
      <c r="M145" s="202">
        <v>79.268292682926827</v>
      </c>
      <c r="N145" s="189">
        <v>9</v>
      </c>
      <c r="O145" s="198">
        <v>90.243902439024382</v>
      </c>
    </row>
    <row r="146" spans="1:15">
      <c r="A146" s="195" t="s">
        <v>101</v>
      </c>
      <c r="B146" s="195" t="s">
        <v>23</v>
      </c>
      <c r="C146" s="189">
        <v>7</v>
      </c>
      <c r="D146" s="196">
        <v>42576</v>
      </c>
      <c r="E146" s="196">
        <v>42583</v>
      </c>
      <c r="F146" s="195" t="s">
        <v>97</v>
      </c>
      <c r="G146" s="194">
        <v>82</v>
      </c>
      <c r="H146" s="193">
        <v>1</v>
      </c>
      <c r="I146" s="192">
        <v>9</v>
      </c>
      <c r="J146" s="191">
        <v>0</v>
      </c>
      <c r="K146" s="57"/>
      <c r="L146" s="190">
        <v>72</v>
      </c>
      <c r="M146" s="197">
        <v>12.195121951219512</v>
      </c>
      <c r="N146" s="189">
        <v>0</v>
      </c>
      <c r="O146" s="197">
        <v>12.195121951219512</v>
      </c>
    </row>
    <row r="147" spans="1:15">
      <c r="A147" s="195" t="s">
        <v>105</v>
      </c>
      <c r="B147" s="195" t="s">
        <v>23</v>
      </c>
      <c r="C147" s="189">
        <v>7</v>
      </c>
      <c r="D147" s="196">
        <v>42660</v>
      </c>
      <c r="E147" s="196">
        <v>42667</v>
      </c>
      <c r="F147" s="195" t="s">
        <v>97</v>
      </c>
      <c r="G147" s="194">
        <v>82</v>
      </c>
      <c r="H147" s="193">
        <v>16</v>
      </c>
      <c r="I147" s="192">
        <v>8</v>
      </c>
      <c r="J147" s="191">
        <v>1</v>
      </c>
      <c r="K147" s="199">
        <v>1</v>
      </c>
      <c r="L147" s="190">
        <v>57</v>
      </c>
      <c r="M147" s="188">
        <v>30.487804878048777</v>
      </c>
      <c r="N147" s="189">
        <v>0</v>
      </c>
      <c r="O147" s="188">
        <v>30.487804878048777</v>
      </c>
    </row>
    <row r="148" spans="1:15">
      <c r="A148" s="195" t="s">
        <v>495</v>
      </c>
      <c r="B148" s="195" t="s">
        <v>492</v>
      </c>
      <c r="C148" s="189">
        <v>4</v>
      </c>
      <c r="D148" s="196">
        <v>42499</v>
      </c>
      <c r="E148" s="196">
        <v>42503</v>
      </c>
      <c r="F148" s="195" t="s">
        <v>708</v>
      </c>
      <c r="G148" s="194">
        <v>14</v>
      </c>
      <c r="H148" s="193">
        <v>0</v>
      </c>
      <c r="I148" s="192">
        <v>0</v>
      </c>
      <c r="J148" s="191">
        <v>1</v>
      </c>
      <c r="K148" s="199">
        <v>1</v>
      </c>
      <c r="L148" s="190">
        <v>13</v>
      </c>
      <c r="M148" s="200">
        <v>7.1428571428571432</v>
      </c>
      <c r="N148" s="57"/>
      <c r="O148" s="57"/>
    </row>
    <row r="149" spans="1:15">
      <c r="A149" s="195" t="s">
        <v>497</v>
      </c>
      <c r="B149" s="195" t="s">
        <v>492</v>
      </c>
      <c r="C149" s="189">
        <v>4</v>
      </c>
      <c r="D149" s="196">
        <v>42541</v>
      </c>
      <c r="E149" s="196">
        <v>42545</v>
      </c>
      <c r="F149" s="195" t="s">
        <v>708</v>
      </c>
      <c r="G149" s="194">
        <v>14</v>
      </c>
      <c r="H149" s="193">
        <v>0</v>
      </c>
      <c r="I149" s="192">
        <v>1</v>
      </c>
      <c r="J149" s="191">
        <v>0</v>
      </c>
      <c r="K149" s="57"/>
      <c r="L149" s="190">
        <v>13</v>
      </c>
      <c r="M149" s="200">
        <v>7.1428571428571432</v>
      </c>
      <c r="N149" s="57"/>
      <c r="O149" s="57"/>
    </row>
    <row r="150" spans="1:15">
      <c r="A150" s="195" t="s">
        <v>500</v>
      </c>
      <c r="B150" s="195" t="s">
        <v>492</v>
      </c>
      <c r="C150" s="189">
        <v>4</v>
      </c>
      <c r="D150" s="196">
        <v>42604</v>
      </c>
      <c r="E150" s="196">
        <v>42608</v>
      </c>
      <c r="F150" s="195" t="s">
        <v>708</v>
      </c>
      <c r="G150" s="194">
        <v>14</v>
      </c>
      <c r="H150" s="193">
        <v>0</v>
      </c>
      <c r="I150" s="192">
        <v>1</v>
      </c>
      <c r="J150" s="191">
        <v>0</v>
      </c>
      <c r="K150" s="57"/>
      <c r="L150" s="190">
        <v>13</v>
      </c>
      <c r="M150" s="200">
        <v>7.1428571428571432</v>
      </c>
      <c r="N150" s="57"/>
      <c r="O150" s="57"/>
    </row>
    <row r="151" spans="1:15">
      <c r="A151" s="195" t="s">
        <v>501</v>
      </c>
      <c r="B151" s="195" t="s">
        <v>492</v>
      </c>
      <c r="C151" s="189">
        <v>4</v>
      </c>
      <c r="D151" s="196">
        <v>42632</v>
      </c>
      <c r="E151" s="196">
        <v>42636</v>
      </c>
      <c r="F151" s="195" t="s">
        <v>708</v>
      </c>
      <c r="G151" s="194">
        <v>14</v>
      </c>
      <c r="H151" s="193">
        <v>0</v>
      </c>
      <c r="I151" s="192">
        <v>3</v>
      </c>
      <c r="J151" s="191">
        <v>0</v>
      </c>
      <c r="K151" s="57"/>
      <c r="L151" s="190">
        <v>11</v>
      </c>
      <c r="M151" s="188">
        <v>21.428571428571427</v>
      </c>
      <c r="N151" s="57"/>
      <c r="O151" s="57"/>
    </row>
    <row r="152" spans="1:15">
      <c r="A152" s="195" t="s">
        <v>502</v>
      </c>
      <c r="B152" s="195" t="s">
        <v>492</v>
      </c>
      <c r="C152" s="189">
        <v>4</v>
      </c>
      <c r="D152" s="196">
        <v>42646</v>
      </c>
      <c r="E152" s="196">
        <v>42650</v>
      </c>
      <c r="F152" s="195" t="s">
        <v>708</v>
      </c>
      <c r="G152" s="194">
        <v>14</v>
      </c>
      <c r="H152" s="193">
        <v>0</v>
      </c>
      <c r="I152" s="192">
        <v>1</v>
      </c>
      <c r="J152" s="191">
        <v>0</v>
      </c>
      <c r="K152" s="57"/>
      <c r="L152" s="190">
        <v>13</v>
      </c>
      <c r="M152" s="200">
        <v>7.1428571428571432</v>
      </c>
      <c r="N152" s="57"/>
      <c r="O152" s="57"/>
    </row>
    <row r="153" spans="1:15">
      <c r="A153" s="195" t="s">
        <v>496</v>
      </c>
      <c r="B153" s="195" t="s">
        <v>492</v>
      </c>
      <c r="C153" s="189">
        <v>4</v>
      </c>
      <c r="D153" s="196">
        <v>42513</v>
      </c>
      <c r="E153" s="196">
        <v>42517</v>
      </c>
      <c r="F153" s="195" t="s">
        <v>709</v>
      </c>
      <c r="G153" s="194">
        <v>14</v>
      </c>
      <c r="H153" s="193">
        <v>0</v>
      </c>
      <c r="I153" s="192">
        <v>1</v>
      </c>
      <c r="J153" s="191">
        <v>2</v>
      </c>
      <c r="K153" s="57"/>
      <c r="L153" s="190">
        <v>11</v>
      </c>
      <c r="M153" s="188">
        <v>21.428571428571427</v>
      </c>
      <c r="N153" s="57"/>
      <c r="O153" s="57"/>
    </row>
    <row r="154" spans="1:15">
      <c r="A154" s="195" t="s">
        <v>497</v>
      </c>
      <c r="B154" s="195" t="s">
        <v>492</v>
      </c>
      <c r="C154" s="189">
        <v>4</v>
      </c>
      <c r="D154" s="196">
        <v>42541</v>
      </c>
      <c r="E154" s="196">
        <v>42545</v>
      </c>
      <c r="F154" s="195" t="s">
        <v>709</v>
      </c>
      <c r="G154" s="194">
        <v>14</v>
      </c>
      <c r="H154" s="193">
        <v>0</v>
      </c>
      <c r="I154" s="192">
        <v>1</v>
      </c>
      <c r="J154" s="191">
        <v>0</v>
      </c>
      <c r="K154" s="57"/>
      <c r="L154" s="190">
        <v>13</v>
      </c>
      <c r="M154" s="200">
        <v>7.1428571428571432</v>
      </c>
      <c r="N154" s="57"/>
      <c r="O154" s="57"/>
    </row>
    <row r="155" spans="1:15">
      <c r="A155" s="195" t="s">
        <v>106</v>
      </c>
      <c r="B155" s="195" t="s">
        <v>107</v>
      </c>
      <c r="C155" s="189">
        <v>10</v>
      </c>
      <c r="D155" s="196">
        <v>42389</v>
      </c>
      <c r="E155" s="196">
        <v>42399</v>
      </c>
      <c r="F155" s="195" t="s">
        <v>108</v>
      </c>
      <c r="G155" s="194">
        <v>28</v>
      </c>
      <c r="H155" s="193">
        <v>9</v>
      </c>
      <c r="I155" s="192">
        <v>17</v>
      </c>
      <c r="J155" s="191">
        <v>0</v>
      </c>
      <c r="K155" s="199">
        <v>1</v>
      </c>
      <c r="L155" s="190">
        <v>2</v>
      </c>
      <c r="M155" s="198">
        <v>92.857142857142861</v>
      </c>
      <c r="N155" s="189">
        <v>0</v>
      </c>
      <c r="O155" s="198">
        <v>92.857142857142861</v>
      </c>
    </row>
    <row r="156" spans="1:15">
      <c r="A156" s="195" t="s">
        <v>111</v>
      </c>
      <c r="B156" s="195" t="s">
        <v>107</v>
      </c>
      <c r="C156" s="189">
        <v>10</v>
      </c>
      <c r="D156" s="196">
        <v>42437</v>
      </c>
      <c r="E156" s="196">
        <v>42447</v>
      </c>
      <c r="F156" s="195" t="s">
        <v>108</v>
      </c>
      <c r="G156" s="194">
        <v>28</v>
      </c>
      <c r="H156" s="193">
        <v>8</v>
      </c>
      <c r="I156" s="192">
        <v>12</v>
      </c>
      <c r="J156" s="191">
        <v>1</v>
      </c>
      <c r="K156" s="57"/>
      <c r="L156" s="190">
        <v>7</v>
      </c>
      <c r="M156" s="202">
        <v>75</v>
      </c>
      <c r="N156" s="189">
        <v>0</v>
      </c>
      <c r="O156" s="202">
        <v>75</v>
      </c>
    </row>
    <row r="157" spans="1:15">
      <c r="A157" s="195" t="s">
        <v>113</v>
      </c>
      <c r="B157" s="195" t="s">
        <v>107</v>
      </c>
      <c r="C157" s="189">
        <v>10</v>
      </c>
      <c r="D157" s="196">
        <v>42457</v>
      </c>
      <c r="E157" s="196">
        <v>42467</v>
      </c>
      <c r="F157" s="195" t="s">
        <v>108</v>
      </c>
      <c r="G157" s="194">
        <v>28</v>
      </c>
      <c r="H157" s="193">
        <v>0</v>
      </c>
      <c r="I157" s="192">
        <v>6</v>
      </c>
      <c r="J157" s="191">
        <v>2</v>
      </c>
      <c r="K157" s="57"/>
      <c r="L157" s="190">
        <v>20</v>
      </c>
      <c r="M157" s="188">
        <v>28.571428571428573</v>
      </c>
      <c r="N157" s="189">
        <v>0</v>
      </c>
      <c r="O157" s="188">
        <v>28.571428571428573</v>
      </c>
    </row>
    <row r="158" spans="1:15">
      <c r="A158" s="195" t="s">
        <v>115</v>
      </c>
      <c r="B158" s="195" t="s">
        <v>107</v>
      </c>
      <c r="C158" s="189">
        <v>10</v>
      </c>
      <c r="D158" s="196">
        <v>42625</v>
      </c>
      <c r="E158" s="196">
        <v>42635</v>
      </c>
      <c r="F158" s="195" t="s">
        <v>108</v>
      </c>
      <c r="G158" s="194">
        <v>28</v>
      </c>
      <c r="H158" s="193">
        <v>0</v>
      </c>
      <c r="I158" s="192">
        <v>5</v>
      </c>
      <c r="J158" s="191">
        <v>1</v>
      </c>
      <c r="K158" s="57"/>
      <c r="L158" s="190">
        <v>22</v>
      </c>
      <c r="M158" s="188">
        <v>21.428571428571427</v>
      </c>
      <c r="N158" s="189">
        <v>0</v>
      </c>
      <c r="O158" s="188">
        <v>21.428571428571427</v>
      </c>
    </row>
    <row r="159" spans="1:15">
      <c r="A159" s="203" t="s">
        <v>117</v>
      </c>
      <c r="B159" s="195" t="s">
        <v>107</v>
      </c>
      <c r="C159" s="189">
        <v>10</v>
      </c>
      <c r="D159" s="196">
        <v>42645</v>
      </c>
      <c r="E159" s="196">
        <v>42655</v>
      </c>
      <c r="F159" s="195" t="s">
        <v>108</v>
      </c>
      <c r="G159" s="194">
        <v>28</v>
      </c>
      <c r="H159" s="193">
        <v>28</v>
      </c>
      <c r="I159" s="192">
        <v>0</v>
      </c>
      <c r="J159" s="191">
        <v>0</v>
      </c>
      <c r="K159" s="57"/>
      <c r="L159" s="190">
        <v>0</v>
      </c>
      <c r="M159" s="198">
        <v>100</v>
      </c>
      <c r="N159" s="189">
        <v>0</v>
      </c>
      <c r="O159" s="198">
        <v>100</v>
      </c>
    </row>
    <row r="160" spans="1:15">
      <c r="A160" s="195" t="s">
        <v>119</v>
      </c>
      <c r="B160" s="195" t="s">
        <v>107</v>
      </c>
      <c r="C160" s="189">
        <v>10</v>
      </c>
      <c r="D160" s="196">
        <v>42665</v>
      </c>
      <c r="E160" s="196">
        <v>42675</v>
      </c>
      <c r="F160" s="195" t="s">
        <v>108</v>
      </c>
      <c r="G160" s="194">
        <v>28</v>
      </c>
      <c r="H160" s="193">
        <v>6</v>
      </c>
      <c r="I160" s="192">
        <v>9</v>
      </c>
      <c r="J160" s="191">
        <v>0</v>
      </c>
      <c r="K160" s="57"/>
      <c r="L160" s="190">
        <v>13</v>
      </c>
      <c r="M160" s="188">
        <v>53.571428571428569</v>
      </c>
      <c r="N160" s="189">
        <v>0</v>
      </c>
      <c r="O160" s="188">
        <v>53.571428571428569</v>
      </c>
    </row>
    <row r="161" spans="1:15">
      <c r="A161" s="195" t="s">
        <v>121</v>
      </c>
      <c r="B161" s="195" t="s">
        <v>107</v>
      </c>
      <c r="C161" s="189">
        <v>10</v>
      </c>
      <c r="D161" s="196">
        <v>42685</v>
      </c>
      <c r="E161" s="196">
        <v>42695</v>
      </c>
      <c r="F161" s="195" t="s">
        <v>108</v>
      </c>
      <c r="G161" s="194">
        <v>28</v>
      </c>
      <c r="H161" s="193">
        <v>0</v>
      </c>
      <c r="I161" s="192">
        <v>10</v>
      </c>
      <c r="J161" s="191">
        <v>1</v>
      </c>
      <c r="K161" s="57"/>
      <c r="L161" s="190">
        <v>17</v>
      </c>
      <c r="M161" s="188">
        <v>39.285714285714285</v>
      </c>
      <c r="N161" s="189">
        <v>0</v>
      </c>
      <c r="O161" s="188">
        <v>39.285714285714285</v>
      </c>
    </row>
    <row r="162" spans="1:15">
      <c r="A162" s="195" t="s">
        <v>123</v>
      </c>
      <c r="B162" s="195" t="s">
        <v>107</v>
      </c>
      <c r="C162" s="189">
        <v>10</v>
      </c>
      <c r="D162" s="196">
        <v>42705</v>
      </c>
      <c r="E162" s="196">
        <v>42715</v>
      </c>
      <c r="F162" s="195" t="s">
        <v>108</v>
      </c>
      <c r="G162" s="194">
        <v>28</v>
      </c>
      <c r="H162" s="193">
        <v>2</v>
      </c>
      <c r="I162" s="192">
        <v>3</v>
      </c>
      <c r="J162" s="191">
        <v>0</v>
      </c>
      <c r="K162" s="57"/>
      <c r="L162" s="190">
        <v>23</v>
      </c>
      <c r="M162" s="197">
        <v>17.857142857142858</v>
      </c>
      <c r="N162" s="189">
        <v>0</v>
      </c>
      <c r="O162" s="197">
        <v>17.857142857142858</v>
      </c>
    </row>
    <row r="163" spans="1:15">
      <c r="A163" s="195" t="s">
        <v>109</v>
      </c>
      <c r="B163" s="195" t="s">
        <v>107</v>
      </c>
      <c r="C163" s="189">
        <v>10</v>
      </c>
      <c r="D163" s="196">
        <v>42399</v>
      </c>
      <c r="E163" s="196">
        <v>42409</v>
      </c>
      <c r="F163" s="195" t="s">
        <v>110</v>
      </c>
      <c r="G163" s="194">
        <v>28</v>
      </c>
      <c r="H163" s="193">
        <v>0</v>
      </c>
      <c r="I163" s="192">
        <v>28</v>
      </c>
      <c r="J163" s="191">
        <v>0</v>
      </c>
      <c r="K163" s="199">
        <v>5</v>
      </c>
      <c r="L163" s="190">
        <v>0</v>
      </c>
      <c r="M163" s="198">
        <v>100</v>
      </c>
      <c r="N163" s="57"/>
      <c r="O163" s="57"/>
    </row>
    <row r="164" spans="1:15">
      <c r="A164" s="195" t="s">
        <v>112</v>
      </c>
      <c r="B164" s="195" t="s">
        <v>107</v>
      </c>
      <c r="C164" s="189">
        <v>10</v>
      </c>
      <c r="D164" s="196">
        <v>42447</v>
      </c>
      <c r="E164" s="196">
        <v>42457</v>
      </c>
      <c r="F164" s="195" t="s">
        <v>110</v>
      </c>
      <c r="G164" s="194">
        <v>28</v>
      </c>
      <c r="H164" s="193">
        <v>10</v>
      </c>
      <c r="I164" s="192">
        <v>3</v>
      </c>
      <c r="J164" s="191">
        <v>0</v>
      </c>
      <c r="K164" s="57"/>
      <c r="L164" s="190">
        <v>15</v>
      </c>
      <c r="M164" s="188">
        <v>46.428571428571431</v>
      </c>
      <c r="N164" s="189">
        <v>0</v>
      </c>
      <c r="O164" s="188">
        <v>46.428571428571431</v>
      </c>
    </row>
    <row r="165" spans="1:15">
      <c r="A165" s="195" t="s">
        <v>114</v>
      </c>
      <c r="B165" s="195" t="s">
        <v>107</v>
      </c>
      <c r="C165" s="189">
        <v>10</v>
      </c>
      <c r="D165" s="196">
        <v>42467</v>
      </c>
      <c r="E165" s="196">
        <v>42477</v>
      </c>
      <c r="F165" s="195" t="s">
        <v>110</v>
      </c>
      <c r="G165" s="194">
        <v>28</v>
      </c>
      <c r="H165" s="193">
        <v>2</v>
      </c>
      <c r="I165" s="192">
        <v>0</v>
      </c>
      <c r="J165" s="191">
        <v>0</v>
      </c>
      <c r="K165" s="57"/>
      <c r="L165" s="190">
        <v>26</v>
      </c>
      <c r="M165" s="200">
        <v>7.1428571428571432</v>
      </c>
      <c r="N165" s="189">
        <v>2</v>
      </c>
      <c r="O165" s="197">
        <v>14.285714285714286</v>
      </c>
    </row>
    <row r="166" spans="1:15">
      <c r="A166" s="195" t="s">
        <v>116</v>
      </c>
      <c r="B166" s="195" t="s">
        <v>107</v>
      </c>
      <c r="C166" s="189">
        <v>10</v>
      </c>
      <c r="D166" s="196">
        <v>42635</v>
      </c>
      <c r="E166" s="196">
        <v>42645</v>
      </c>
      <c r="F166" s="195" t="s">
        <v>110</v>
      </c>
      <c r="G166" s="194">
        <v>28</v>
      </c>
      <c r="H166" s="193">
        <v>7</v>
      </c>
      <c r="I166" s="192">
        <v>0</v>
      </c>
      <c r="J166" s="191">
        <v>0</v>
      </c>
      <c r="K166" s="57"/>
      <c r="L166" s="190">
        <v>21</v>
      </c>
      <c r="M166" s="188">
        <v>25</v>
      </c>
      <c r="N166" s="189">
        <v>0</v>
      </c>
      <c r="O166" s="188">
        <v>25</v>
      </c>
    </row>
    <row r="167" spans="1:15">
      <c r="A167" s="195" t="s">
        <v>118</v>
      </c>
      <c r="B167" s="195" t="s">
        <v>107</v>
      </c>
      <c r="C167" s="189">
        <v>10</v>
      </c>
      <c r="D167" s="196">
        <v>42655</v>
      </c>
      <c r="E167" s="196">
        <v>42665</v>
      </c>
      <c r="F167" s="195" t="s">
        <v>110</v>
      </c>
      <c r="G167" s="194">
        <v>28</v>
      </c>
      <c r="H167" s="193">
        <v>8</v>
      </c>
      <c r="I167" s="192">
        <v>3</v>
      </c>
      <c r="J167" s="191">
        <v>0</v>
      </c>
      <c r="K167" s="57"/>
      <c r="L167" s="190">
        <v>17</v>
      </c>
      <c r="M167" s="188">
        <v>39.285714285714285</v>
      </c>
      <c r="N167" s="189">
        <v>2</v>
      </c>
      <c r="O167" s="188">
        <v>46.428571428571431</v>
      </c>
    </row>
    <row r="168" spans="1:15">
      <c r="A168" s="195" t="s">
        <v>120</v>
      </c>
      <c r="B168" s="195" t="s">
        <v>107</v>
      </c>
      <c r="C168" s="189">
        <v>10</v>
      </c>
      <c r="D168" s="196">
        <v>42675</v>
      </c>
      <c r="E168" s="196">
        <v>42685</v>
      </c>
      <c r="F168" s="195" t="s">
        <v>110</v>
      </c>
      <c r="G168" s="194">
        <v>28</v>
      </c>
      <c r="H168" s="193">
        <v>0</v>
      </c>
      <c r="I168" s="192">
        <v>11</v>
      </c>
      <c r="J168" s="191">
        <v>1</v>
      </c>
      <c r="K168" s="57"/>
      <c r="L168" s="190">
        <v>16</v>
      </c>
      <c r="M168" s="188">
        <v>42.857142857142854</v>
      </c>
      <c r="N168" s="189">
        <v>0</v>
      </c>
      <c r="O168" s="188">
        <v>42.857142857142854</v>
      </c>
    </row>
    <row r="169" spans="1:15">
      <c r="A169" s="195" t="s">
        <v>122</v>
      </c>
      <c r="B169" s="195" t="s">
        <v>107</v>
      </c>
      <c r="C169" s="189">
        <v>10</v>
      </c>
      <c r="D169" s="196">
        <v>42695</v>
      </c>
      <c r="E169" s="196">
        <v>42705</v>
      </c>
      <c r="F169" s="195" t="s">
        <v>110</v>
      </c>
      <c r="G169" s="194">
        <v>28</v>
      </c>
      <c r="H169" s="193">
        <v>5</v>
      </c>
      <c r="I169" s="192">
        <v>5</v>
      </c>
      <c r="J169" s="191">
        <v>0</v>
      </c>
      <c r="K169" s="57"/>
      <c r="L169" s="190">
        <v>18</v>
      </c>
      <c r="M169" s="188">
        <v>35.714285714285715</v>
      </c>
      <c r="N169" s="189">
        <v>0</v>
      </c>
      <c r="O169" s="188">
        <v>35.714285714285715</v>
      </c>
    </row>
    <row r="170" spans="1:15">
      <c r="A170" s="203" t="s">
        <v>124</v>
      </c>
      <c r="B170" s="195" t="s">
        <v>107</v>
      </c>
      <c r="C170" s="189">
        <v>10</v>
      </c>
      <c r="D170" s="196">
        <v>42715</v>
      </c>
      <c r="E170" s="196">
        <v>42725</v>
      </c>
      <c r="F170" s="195" t="s">
        <v>110</v>
      </c>
      <c r="G170" s="194">
        <v>28</v>
      </c>
      <c r="H170" s="193">
        <v>28</v>
      </c>
      <c r="I170" s="192">
        <v>0</v>
      </c>
      <c r="J170" s="191">
        <v>0</v>
      </c>
      <c r="K170" s="57"/>
      <c r="L170" s="190">
        <v>0</v>
      </c>
      <c r="M170" s="198">
        <v>100</v>
      </c>
      <c r="N170" s="189">
        <v>0</v>
      </c>
      <c r="O170" s="198">
        <v>100</v>
      </c>
    </row>
    <row r="171" spans="1:15">
      <c r="A171" s="195" t="s">
        <v>128</v>
      </c>
      <c r="B171" s="195" t="s">
        <v>30</v>
      </c>
      <c r="C171" s="189">
        <v>14</v>
      </c>
      <c r="D171" s="196">
        <v>42540</v>
      </c>
      <c r="E171" s="196">
        <v>42554</v>
      </c>
      <c r="F171" s="195" t="s">
        <v>608</v>
      </c>
      <c r="G171" s="194">
        <v>0</v>
      </c>
      <c r="H171" s="193">
        <v>0</v>
      </c>
      <c r="I171" s="192">
        <v>10</v>
      </c>
      <c r="J171" s="191">
        <v>0</v>
      </c>
      <c r="K171" s="57"/>
      <c r="L171" s="190">
        <v>0</v>
      </c>
      <c r="M171" s="200">
        <v>0</v>
      </c>
      <c r="N171" s="57"/>
      <c r="O171" s="200">
        <v>0</v>
      </c>
    </row>
    <row r="172" spans="1:15">
      <c r="A172" s="195" t="s">
        <v>132</v>
      </c>
      <c r="B172" s="195" t="s">
        <v>30</v>
      </c>
      <c r="C172" s="189">
        <v>14</v>
      </c>
      <c r="D172" s="196">
        <v>42610</v>
      </c>
      <c r="E172" s="196">
        <v>42624</v>
      </c>
      <c r="F172" s="195" t="s">
        <v>608</v>
      </c>
      <c r="G172" s="194">
        <v>0</v>
      </c>
      <c r="H172" s="193">
        <v>0</v>
      </c>
      <c r="I172" s="192">
        <v>7</v>
      </c>
      <c r="J172" s="191">
        <v>1</v>
      </c>
      <c r="K172" s="199">
        <v>2</v>
      </c>
      <c r="L172" s="190">
        <v>0</v>
      </c>
      <c r="M172" s="200">
        <v>0</v>
      </c>
      <c r="N172" s="57"/>
      <c r="O172" s="200">
        <v>0</v>
      </c>
    </row>
    <row r="173" spans="1:15">
      <c r="A173" s="195" t="s">
        <v>126</v>
      </c>
      <c r="B173" s="195" t="s">
        <v>23</v>
      </c>
      <c r="C173" s="189">
        <v>14</v>
      </c>
      <c r="D173" s="196">
        <v>42492</v>
      </c>
      <c r="E173" s="196">
        <v>42506</v>
      </c>
      <c r="F173" s="195" t="s">
        <v>608</v>
      </c>
      <c r="G173" s="194">
        <v>0</v>
      </c>
      <c r="H173" s="193">
        <v>0</v>
      </c>
      <c r="I173" s="192">
        <v>0</v>
      </c>
      <c r="J173" s="191">
        <v>0</v>
      </c>
      <c r="K173" s="57"/>
      <c r="L173" s="190">
        <v>0</v>
      </c>
      <c r="M173" s="200">
        <v>0</v>
      </c>
      <c r="N173" s="57"/>
      <c r="O173" s="200">
        <v>0</v>
      </c>
    </row>
    <row r="174" spans="1:15">
      <c r="A174" s="195" t="s">
        <v>130</v>
      </c>
      <c r="B174" s="195" t="s">
        <v>23</v>
      </c>
      <c r="C174" s="189">
        <v>14</v>
      </c>
      <c r="D174" s="196">
        <v>42576</v>
      </c>
      <c r="E174" s="196">
        <v>42590</v>
      </c>
      <c r="F174" s="195" t="s">
        <v>608</v>
      </c>
      <c r="G174" s="194">
        <v>0</v>
      </c>
      <c r="H174" s="193">
        <v>0</v>
      </c>
      <c r="I174" s="192">
        <v>6</v>
      </c>
      <c r="J174" s="191">
        <v>2</v>
      </c>
      <c r="K174" s="57"/>
      <c r="L174" s="190">
        <v>0</v>
      </c>
      <c r="M174" s="200">
        <v>0</v>
      </c>
      <c r="N174" s="57"/>
      <c r="O174" s="200">
        <v>0</v>
      </c>
    </row>
    <row r="175" spans="1:15">
      <c r="A175" s="195" t="s">
        <v>134</v>
      </c>
      <c r="B175" s="195" t="s">
        <v>23</v>
      </c>
      <c r="C175" s="189">
        <v>14</v>
      </c>
      <c r="D175" s="196">
        <v>42660</v>
      </c>
      <c r="E175" s="196">
        <v>42674</v>
      </c>
      <c r="F175" s="195" t="s">
        <v>608</v>
      </c>
      <c r="G175" s="194">
        <v>0</v>
      </c>
      <c r="H175" s="193">
        <v>0</v>
      </c>
      <c r="I175" s="192">
        <v>6</v>
      </c>
      <c r="J175" s="191">
        <v>0</v>
      </c>
      <c r="K175" s="57"/>
      <c r="L175" s="190">
        <v>0</v>
      </c>
      <c r="M175" s="200">
        <v>0</v>
      </c>
      <c r="N175" s="57"/>
      <c r="O175" s="200">
        <v>0</v>
      </c>
    </row>
    <row r="176" spans="1:15">
      <c r="A176" s="195" t="s">
        <v>127</v>
      </c>
      <c r="B176" s="195" t="s">
        <v>30</v>
      </c>
      <c r="C176" s="189">
        <v>14</v>
      </c>
      <c r="D176" s="196">
        <v>42526</v>
      </c>
      <c r="E176" s="196">
        <v>42540</v>
      </c>
      <c r="F176" s="195" t="s">
        <v>609</v>
      </c>
      <c r="G176" s="194">
        <v>0</v>
      </c>
      <c r="H176" s="193">
        <v>0</v>
      </c>
      <c r="I176" s="192">
        <v>5</v>
      </c>
      <c r="J176" s="191">
        <v>0</v>
      </c>
      <c r="K176" s="199">
        <v>10</v>
      </c>
      <c r="L176" s="190">
        <v>0</v>
      </c>
      <c r="M176" s="200">
        <v>0</v>
      </c>
      <c r="N176" s="57"/>
      <c r="O176" s="200">
        <v>0</v>
      </c>
    </row>
    <row r="177" spans="1:15">
      <c r="A177" s="195" t="s">
        <v>131</v>
      </c>
      <c r="B177" s="195" t="s">
        <v>30</v>
      </c>
      <c r="C177" s="189">
        <v>14</v>
      </c>
      <c r="D177" s="196">
        <v>42596</v>
      </c>
      <c r="E177" s="196">
        <v>42610</v>
      </c>
      <c r="F177" s="195" t="s">
        <v>609</v>
      </c>
      <c r="G177" s="194">
        <v>0</v>
      </c>
      <c r="H177" s="193">
        <v>0</v>
      </c>
      <c r="I177" s="192">
        <v>9</v>
      </c>
      <c r="J177" s="191">
        <v>0</v>
      </c>
      <c r="K177" s="57"/>
      <c r="L177" s="190">
        <v>0</v>
      </c>
      <c r="M177" s="200">
        <v>0</v>
      </c>
      <c r="N177" s="57"/>
      <c r="O177" s="200">
        <v>0</v>
      </c>
    </row>
    <row r="178" spans="1:15">
      <c r="A178" s="195" t="s">
        <v>125</v>
      </c>
      <c r="B178" s="195" t="s">
        <v>23</v>
      </c>
      <c r="C178" s="189">
        <v>14</v>
      </c>
      <c r="D178" s="196">
        <v>42478</v>
      </c>
      <c r="E178" s="196">
        <v>42492</v>
      </c>
      <c r="F178" s="195" t="s">
        <v>609</v>
      </c>
      <c r="G178" s="194">
        <v>0</v>
      </c>
      <c r="H178" s="193">
        <v>2</v>
      </c>
      <c r="I178" s="192">
        <v>6</v>
      </c>
      <c r="J178" s="191">
        <v>0</v>
      </c>
      <c r="K178" s="199">
        <v>7</v>
      </c>
      <c r="L178" s="190">
        <v>0</v>
      </c>
      <c r="M178" s="200">
        <v>0</v>
      </c>
      <c r="N178" s="189">
        <v>0</v>
      </c>
      <c r="O178" s="200">
        <v>0</v>
      </c>
    </row>
    <row r="179" spans="1:15">
      <c r="A179" s="195" t="s">
        <v>129</v>
      </c>
      <c r="B179" s="195" t="s">
        <v>23</v>
      </c>
      <c r="C179" s="189">
        <v>14</v>
      </c>
      <c r="D179" s="196">
        <v>42562</v>
      </c>
      <c r="E179" s="196">
        <v>42576</v>
      </c>
      <c r="F179" s="195" t="s">
        <v>609</v>
      </c>
      <c r="G179" s="194">
        <v>0</v>
      </c>
      <c r="H179" s="193">
        <v>0</v>
      </c>
      <c r="I179" s="192">
        <v>0</v>
      </c>
      <c r="J179" s="191">
        <v>0</v>
      </c>
      <c r="K179" s="57"/>
      <c r="L179" s="190">
        <v>0</v>
      </c>
      <c r="M179" s="200">
        <v>0</v>
      </c>
      <c r="N179" s="57"/>
      <c r="O179" s="200">
        <v>0</v>
      </c>
    </row>
    <row r="180" spans="1:15">
      <c r="A180" s="195" t="s">
        <v>133</v>
      </c>
      <c r="B180" s="195" t="s">
        <v>23</v>
      </c>
      <c r="C180" s="189">
        <v>14</v>
      </c>
      <c r="D180" s="196">
        <v>42646</v>
      </c>
      <c r="E180" s="196">
        <v>42660</v>
      </c>
      <c r="F180" s="195" t="s">
        <v>609</v>
      </c>
      <c r="G180" s="194">
        <v>0</v>
      </c>
      <c r="H180" s="193">
        <v>3</v>
      </c>
      <c r="I180" s="192">
        <v>16</v>
      </c>
      <c r="J180" s="191">
        <v>0</v>
      </c>
      <c r="K180" s="199">
        <v>5</v>
      </c>
      <c r="L180" s="190">
        <v>0</v>
      </c>
      <c r="M180" s="200">
        <v>0</v>
      </c>
      <c r="N180" s="189">
        <v>0</v>
      </c>
      <c r="O180" s="200">
        <v>0</v>
      </c>
    </row>
    <row r="181" spans="1:15">
      <c r="A181" s="195" t="s">
        <v>137</v>
      </c>
      <c r="B181" s="195" t="s">
        <v>107</v>
      </c>
      <c r="C181" s="189">
        <v>14</v>
      </c>
      <c r="D181" s="196">
        <v>42409</v>
      </c>
      <c r="E181" s="196">
        <v>42423</v>
      </c>
      <c r="F181" s="195" t="s">
        <v>138</v>
      </c>
      <c r="G181" s="194">
        <v>28</v>
      </c>
      <c r="H181" s="193">
        <v>0</v>
      </c>
      <c r="I181" s="192">
        <v>27</v>
      </c>
      <c r="J181" s="191">
        <v>0</v>
      </c>
      <c r="K181" s="199">
        <v>3</v>
      </c>
      <c r="L181" s="190">
        <v>1</v>
      </c>
      <c r="M181" s="198">
        <v>96.428571428571431</v>
      </c>
      <c r="N181" s="189">
        <v>1</v>
      </c>
      <c r="O181" s="198">
        <v>100</v>
      </c>
    </row>
    <row r="182" spans="1:15">
      <c r="A182" s="195" t="s">
        <v>140</v>
      </c>
      <c r="B182" s="195" t="s">
        <v>107</v>
      </c>
      <c r="C182" s="189">
        <v>14</v>
      </c>
      <c r="D182" s="196">
        <v>42477</v>
      </c>
      <c r="E182" s="196">
        <v>42491</v>
      </c>
      <c r="F182" s="195" t="s">
        <v>138</v>
      </c>
      <c r="G182" s="194">
        <v>28</v>
      </c>
      <c r="H182" s="193">
        <v>0</v>
      </c>
      <c r="I182" s="192">
        <v>13</v>
      </c>
      <c r="J182" s="191">
        <v>0</v>
      </c>
      <c r="K182" s="57"/>
      <c r="L182" s="190">
        <v>15</v>
      </c>
      <c r="M182" s="188">
        <v>46.428571428571431</v>
      </c>
      <c r="N182" s="57"/>
      <c r="O182" s="57"/>
    </row>
    <row r="183" spans="1:15">
      <c r="A183" s="195" t="s">
        <v>142</v>
      </c>
      <c r="B183" s="195" t="s">
        <v>107</v>
      </c>
      <c r="C183" s="189">
        <v>14</v>
      </c>
      <c r="D183" s="196">
        <v>42725</v>
      </c>
      <c r="E183" s="196">
        <v>42739</v>
      </c>
      <c r="F183" s="195" t="s">
        <v>138</v>
      </c>
      <c r="G183" s="194">
        <v>28</v>
      </c>
      <c r="H183" s="193">
        <v>0</v>
      </c>
      <c r="I183" s="192">
        <v>7</v>
      </c>
      <c r="J183" s="191">
        <v>0</v>
      </c>
      <c r="K183" s="57"/>
      <c r="L183" s="190">
        <v>21</v>
      </c>
      <c r="M183" s="188">
        <v>25</v>
      </c>
      <c r="N183" s="57"/>
      <c r="O183" s="57"/>
    </row>
    <row r="184" spans="1:15">
      <c r="A184" s="195" t="s">
        <v>135</v>
      </c>
      <c r="B184" s="195" t="s">
        <v>107</v>
      </c>
      <c r="C184" s="189">
        <v>14</v>
      </c>
      <c r="D184" s="196">
        <v>42375</v>
      </c>
      <c r="E184" s="196">
        <v>42389</v>
      </c>
      <c r="F184" s="195" t="s">
        <v>136</v>
      </c>
      <c r="G184" s="194">
        <v>28</v>
      </c>
      <c r="H184" s="193">
        <v>13</v>
      </c>
      <c r="I184" s="192">
        <v>12</v>
      </c>
      <c r="J184" s="191">
        <v>0</v>
      </c>
      <c r="K184" s="57"/>
      <c r="L184" s="190">
        <v>3</v>
      </c>
      <c r="M184" s="201">
        <v>89.285714285714292</v>
      </c>
      <c r="N184" s="189">
        <v>1</v>
      </c>
      <c r="O184" s="198">
        <v>92.857142857142861</v>
      </c>
    </row>
    <row r="185" spans="1:15">
      <c r="A185" s="195" t="s">
        <v>139</v>
      </c>
      <c r="B185" s="195" t="s">
        <v>107</v>
      </c>
      <c r="C185" s="189">
        <v>14</v>
      </c>
      <c r="D185" s="196">
        <v>42423</v>
      </c>
      <c r="E185" s="196">
        <v>42437</v>
      </c>
      <c r="F185" s="195" t="s">
        <v>136</v>
      </c>
      <c r="G185" s="194">
        <v>28</v>
      </c>
      <c r="H185" s="193">
        <v>0</v>
      </c>
      <c r="I185" s="192">
        <v>18</v>
      </c>
      <c r="J185" s="191">
        <v>1</v>
      </c>
      <c r="K185" s="199">
        <v>2</v>
      </c>
      <c r="L185" s="190">
        <v>9</v>
      </c>
      <c r="M185" s="188">
        <v>67.857142857142861</v>
      </c>
      <c r="N185" s="189">
        <v>1</v>
      </c>
      <c r="O185" s="202">
        <v>71.428571428571431</v>
      </c>
    </row>
    <row r="186" spans="1:15">
      <c r="A186" s="195" t="s">
        <v>141</v>
      </c>
      <c r="B186" s="195" t="s">
        <v>107</v>
      </c>
      <c r="C186" s="189">
        <v>14</v>
      </c>
      <c r="D186" s="196">
        <v>42611</v>
      </c>
      <c r="E186" s="196">
        <v>42625</v>
      </c>
      <c r="F186" s="195" t="s">
        <v>136</v>
      </c>
      <c r="G186" s="194">
        <v>28</v>
      </c>
      <c r="H186" s="193">
        <v>0</v>
      </c>
      <c r="I186" s="192">
        <v>3</v>
      </c>
      <c r="J186" s="191">
        <v>0</v>
      </c>
      <c r="K186" s="57"/>
      <c r="L186" s="190">
        <v>25</v>
      </c>
      <c r="M186" s="197">
        <v>10.714285714285714</v>
      </c>
      <c r="N186" s="57"/>
      <c r="O186" s="57"/>
    </row>
    <row r="187" spans="1:15">
      <c r="A187" s="195" t="s">
        <v>377</v>
      </c>
      <c r="B187" s="195" t="s">
        <v>10</v>
      </c>
      <c r="C187" s="189">
        <v>7</v>
      </c>
      <c r="D187" s="196">
        <v>42460</v>
      </c>
      <c r="E187" s="196">
        <v>42467</v>
      </c>
      <c r="F187" s="195" t="s">
        <v>378</v>
      </c>
      <c r="G187" s="194">
        <v>74</v>
      </c>
      <c r="H187" s="193">
        <v>3</v>
      </c>
      <c r="I187" s="192">
        <v>37</v>
      </c>
      <c r="J187" s="191">
        <v>1</v>
      </c>
      <c r="K187" s="57"/>
      <c r="L187" s="190">
        <v>33</v>
      </c>
      <c r="M187" s="188">
        <v>55.405405405405411</v>
      </c>
      <c r="N187" s="189">
        <v>0</v>
      </c>
      <c r="O187" s="188">
        <v>55.405405405405411</v>
      </c>
    </row>
    <row r="188" spans="1:15">
      <c r="A188" s="195" t="s">
        <v>379</v>
      </c>
      <c r="B188" s="195" t="s">
        <v>10</v>
      </c>
      <c r="C188" s="189">
        <v>7</v>
      </c>
      <c r="D188" s="196">
        <v>42516</v>
      </c>
      <c r="E188" s="196">
        <v>42523</v>
      </c>
      <c r="F188" s="195" t="s">
        <v>378</v>
      </c>
      <c r="G188" s="194">
        <v>74</v>
      </c>
      <c r="H188" s="193">
        <v>46</v>
      </c>
      <c r="I188" s="192">
        <v>19</v>
      </c>
      <c r="J188" s="191">
        <v>1</v>
      </c>
      <c r="K188" s="199">
        <v>3</v>
      </c>
      <c r="L188" s="190">
        <v>8</v>
      </c>
      <c r="M188" s="201">
        <v>89.189189189189207</v>
      </c>
      <c r="N188" s="189">
        <v>8</v>
      </c>
      <c r="O188" s="198">
        <v>100</v>
      </c>
    </row>
    <row r="189" spans="1:15">
      <c r="A189" s="195" t="s">
        <v>380</v>
      </c>
      <c r="B189" s="195" t="s">
        <v>10</v>
      </c>
      <c r="C189" s="189">
        <v>7</v>
      </c>
      <c r="D189" s="196">
        <v>42544</v>
      </c>
      <c r="E189" s="196">
        <v>42551</v>
      </c>
      <c r="F189" s="195" t="s">
        <v>378</v>
      </c>
      <c r="G189" s="194">
        <v>74</v>
      </c>
      <c r="H189" s="193">
        <v>43</v>
      </c>
      <c r="I189" s="192">
        <v>20</v>
      </c>
      <c r="J189" s="191">
        <v>0</v>
      </c>
      <c r="K189" s="199">
        <v>2</v>
      </c>
      <c r="L189" s="190">
        <v>11</v>
      </c>
      <c r="M189" s="201">
        <v>85.13513513513513</v>
      </c>
      <c r="N189" s="189">
        <v>0</v>
      </c>
      <c r="O189" s="201">
        <v>85.13513513513513</v>
      </c>
    </row>
    <row r="190" spans="1:15">
      <c r="A190" s="195" t="s">
        <v>381</v>
      </c>
      <c r="B190" s="195" t="s">
        <v>10</v>
      </c>
      <c r="C190" s="189">
        <v>7</v>
      </c>
      <c r="D190" s="196">
        <v>42572</v>
      </c>
      <c r="E190" s="196">
        <v>42579</v>
      </c>
      <c r="F190" s="195" t="s">
        <v>378</v>
      </c>
      <c r="G190" s="194">
        <v>74</v>
      </c>
      <c r="H190" s="193">
        <v>36</v>
      </c>
      <c r="I190" s="192">
        <v>14</v>
      </c>
      <c r="J190" s="191">
        <v>10</v>
      </c>
      <c r="K190" s="57"/>
      <c r="L190" s="190">
        <v>14</v>
      </c>
      <c r="M190" s="201">
        <v>81.081081081081081</v>
      </c>
      <c r="N190" s="189">
        <v>0</v>
      </c>
      <c r="O190" s="201">
        <v>81.081081081081081</v>
      </c>
    </row>
    <row r="191" spans="1:15">
      <c r="A191" s="195" t="s">
        <v>382</v>
      </c>
      <c r="B191" s="195" t="s">
        <v>10</v>
      </c>
      <c r="C191" s="189">
        <v>7</v>
      </c>
      <c r="D191" s="196">
        <v>42600</v>
      </c>
      <c r="E191" s="196">
        <v>42607</v>
      </c>
      <c r="F191" s="195" t="s">
        <v>378</v>
      </c>
      <c r="G191" s="194">
        <v>74</v>
      </c>
      <c r="H191" s="193">
        <v>26</v>
      </c>
      <c r="I191" s="192">
        <v>26</v>
      </c>
      <c r="J191" s="191">
        <v>0</v>
      </c>
      <c r="K191" s="57"/>
      <c r="L191" s="190">
        <v>22</v>
      </c>
      <c r="M191" s="202">
        <v>70.270270270270274</v>
      </c>
      <c r="N191" s="189">
        <v>0</v>
      </c>
      <c r="O191" s="202">
        <v>70.270270270270274</v>
      </c>
    </row>
    <row r="192" spans="1:15">
      <c r="A192" s="195" t="s">
        <v>383</v>
      </c>
      <c r="B192" s="195" t="s">
        <v>10</v>
      </c>
      <c r="C192" s="189">
        <v>7</v>
      </c>
      <c r="D192" s="196">
        <v>42628</v>
      </c>
      <c r="E192" s="196">
        <v>42635</v>
      </c>
      <c r="F192" s="195" t="s">
        <v>378</v>
      </c>
      <c r="G192" s="194">
        <v>74</v>
      </c>
      <c r="H192" s="193">
        <v>46</v>
      </c>
      <c r="I192" s="192">
        <v>14</v>
      </c>
      <c r="J192" s="191">
        <v>0</v>
      </c>
      <c r="K192" s="199">
        <v>7</v>
      </c>
      <c r="L192" s="190">
        <v>14</v>
      </c>
      <c r="M192" s="201">
        <v>81.081081081081081</v>
      </c>
      <c r="N192" s="189">
        <v>11</v>
      </c>
      <c r="O192" s="198">
        <v>95.945945945945951</v>
      </c>
    </row>
    <row r="193" spans="1:15">
      <c r="A193" s="195" t="s">
        <v>384</v>
      </c>
      <c r="B193" s="195" t="s">
        <v>10</v>
      </c>
      <c r="C193" s="189">
        <v>7</v>
      </c>
      <c r="D193" s="196">
        <v>42656</v>
      </c>
      <c r="E193" s="196">
        <v>42663</v>
      </c>
      <c r="F193" s="195" t="s">
        <v>378</v>
      </c>
      <c r="G193" s="194">
        <v>74</v>
      </c>
      <c r="H193" s="193">
        <v>21</v>
      </c>
      <c r="I193" s="192">
        <v>13</v>
      </c>
      <c r="J193" s="191">
        <v>5</v>
      </c>
      <c r="K193" s="57"/>
      <c r="L193" s="190">
        <v>35</v>
      </c>
      <c r="M193" s="188">
        <v>52.702702702702702</v>
      </c>
      <c r="N193" s="189">
        <v>20</v>
      </c>
      <c r="O193" s="202">
        <v>79.729729729729726</v>
      </c>
    </row>
    <row r="194" spans="1:15">
      <c r="A194" s="195" t="s">
        <v>385</v>
      </c>
      <c r="B194" s="195" t="s">
        <v>10</v>
      </c>
      <c r="C194" s="189">
        <v>7</v>
      </c>
      <c r="D194" s="196">
        <v>42684</v>
      </c>
      <c r="E194" s="196">
        <v>42691</v>
      </c>
      <c r="F194" s="195" t="s">
        <v>378</v>
      </c>
      <c r="G194" s="194">
        <v>74</v>
      </c>
      <c r="H194" s="193">
        <v>10</v>
      </c>
      <c r="I194" s="192">
        <v>2</v>
      </c>
      <c r="J194" s="191">
        <v>1</v>
      </c>
      <c r="K194" s="57"/>
      <c r="L194" s="190">
        <v>61</v>
      </c>
      <c r="M194" s="197">
        <v>17.567567567567568</v>
      </c>
      <c r="N194" s="189">
        <v>0</v>
      </c>
      <c r="O194" s="197">
        <v>17.567567567567568</v>
      </c>
    </row>
    <row r="195" spans="1:15">
      <c r="A195" s="195" t="s">
        <v>513</v>
      </c>
      <c r="B195" s="195" t="s">
        <v>10</v>
      </c>
      <c r="C195" s="189">
        <v>7</v>
      </c>
      <c r="D195" s="196">
        <v>42670</v>
      </c>
      <c r="E195" s="196">
        <v>42677</v>
      </c>
      <c r="F195" s="195" t="s">
        <v>378</v>
      </c>
      <c r="G195" s="194">
        <v>74</v>
      </c>
      <c r="H195" s="193">
        <v>63</v>
      </c>
      <c r="I195" s="192">
        <v>3</v>
      </c>
      <c r="J195" s="191">
        <v>0</v>
      </c>
      <c r="K195" s="57"/>
      <c r="L195" s="190">
        <v>8</v>
      </c>
      <c r="M195" s="201">
        <v>89.189189189189207</v>
      </c>
      <c r="N195" s="189">
        <v>0</v>
      </c>
      <c r="O195" s="201">
        <v>89.189189189189207</v>
      </c>
    </row>
    <row r="196" spans="1:15">
      <c r="A196" s="195" t="s">
        <v>145</v>
      </c>
      <c r="B196" s="195" t="s">
        <v>52</v>
      </c>
      <c r="C196" s="189">
        <v>14</v>
      </c>
      <c r="D196" s="196">
        <v>42513</v>
      </c>
      <c r="E196" s="196">
        <v>42527</v>
      </c>
      <c r="F196" s="195" t="s">
        <v>144</v>
      </c>
      <c r="G196" s="194">
        <v>82</v>
      </c>
      <c r="H196" s="193">
        <v>32</v>
      </c>
      <c r="I196" s="192">
        <v>28</v>
      </c>
      <c r="J196" s="191">
        <v>4</v>
      </c>
      <c r="K196" s="199">
        <v>1</v>
      </c>
      <c r="L196" s="190">
        <v>18</v>
      </c>
      <c r="M196" s="202">
        <v>78.048780487804876</v>
      </c>
      <c r="N196" s="189">
        <v>2</v>
      </c>
      <c r="O196" s="201">
        <v>80.487804878048777</v>
      </c>
    </row>
    <row r="197" spans="1:15">
      <c r="A197" s="195" t="s">
        <v>151</v>
      </c>
      <c r="B197" s="195" t="s">
        <v>52</v>
      </c>
      <c r="C197" s="189">
        <v>14</v>
      </c>
      <c r="D197" s="196">
        <v>42597</v>
      </c>
      <c r="E197" s="196">
        <v>42611</v>
      </c>
      <c r="F197" s="195" t="s">
        <v>144</v>
      </c>
      <c r="G197" s="194">
        <v>82</v>
      </c>
      <c r="H197" s="193">
        <v>7</v>
      </c>
      <c r="I197" s="192">
        <v>20</v>
      </c>
      <c r="J197" s="191">
        <v>3</v>
      </c>
      <c r="K197" s="57"/>
      <c r="L197" s="190">
        <v>52</v>
      </c>
      <c r="M197" s="188">
        <v>36.585365853658544</v>
      </c>
      <c r="N197" s="189">
        <v>0</v>
      </c>
      <c r="O197" s="188">
        <v>36.585365853658544</v>
      </c>
    </row>
    <row r="198" spans="1:15">
      <c r="A198" s="195" t="s">
        <v>143</v>
      </c>
      <c r="B198" s="195" t="s">
        <v>30</v>
      </c>
      <c r="C198" s="189">
        <v>14</v>
      </c>
      <c r="D198" s="196">
        <v>42491</v>
      </c>
      <c r="E198" s="196">
        <v>42505</v>
      </c>
      <c r="F198" s="195" t="s">
        <v>144</v>
      </c>
      <c r="G198" s="194">
        <v>82</v>
      </c>
      <c r="H198" s="193">
        <v>8</v>
      </c>
      <c r="I198" s="192">
        <v>39</v>
      </c>
      <c r="J198" s="191">
        <v>5</v>
      </c>
      <c r="K198" s="57"/>
      <c r="L198" s="190">
        <v>30</v>
      </c>
      <c r="M198" s="188">
        <v>63.414634146341456</v>
      </c>
      <c r="N198" s="189">
        <v>0</v>
      </c>
      <c r="O198" s="188">
        <v>63.414634146341456</v>
      </c>
    </row>
    <row r="199" spans="1:15">
      <c r="A199" s="195" t="s">
        <v>150</v>
      </c>
      <c r="B199" s="195" t="s">
        <v>23</v>
      </c>
      <c r="C199" s="189">
        <v>14</v>
      </c>
      <c r="D199" s="196">
        <v>42541</v>
      </c>
      <c r="E199" s="196">
        <v>42555</v>
      </c>
      <c r="F199" s="195" t="s">
        <v>144</v>
      </c>
      <c r="G199" s="194">
        <v>82</v>
      </c>
      <c r="H199" s="193">
        <v>2</v>
      </c>
      <c r="I199" s="192">
        <v>36</v>
      </c>
      <c r="J199" s="191">
        <v>3</v>
      </c>
      <c r="K199" s="57"/>
      <c r="L199" s="190">
        <v>41</v>
      </c>
      <c r="M199" s="188">
        <v>50</v>
      </c>
      <c r="N199" s="189">
        <v>0</v>
      </c>
      <c r="O199" s="188">
        <v>50</v>
      </c>
    </row>
    <row r="200" spans="1:15">
      <c r="A200" s="195" t="s">
        <v>154</v>
      </c>
      <c r="B200" s="195" t="s">
        <v>23</v>
      </c>
      <c r="C200" s="189">
        <v>14</v>
      </c>
      <c r="D200" s="196">
        <v>42625</v>
      </c>
      <c r="E200" s="196">
        <v>42639</v>
      </c>
      <c r="F200" s="195" t="s">
        <v>144</v>
      </c>
      <c r="G200" s="194">
        <v>82</v>
      </c>
      <c r="H200" s="193">
        <v>25</v>
      </c>
      <c r="I200" s="192">
        <v>34</v>
      </c>
      <c r="J200" s="191">
        <v>3</v>
      </c>
      <c r="K200" s="199">
        <v>5</v>
      </c>
      <c r="L200" s="190">
        <v>20</v>
      </c>
      <c r="M200" s="202">
        <v>75.609756097560961</v>
      </c>
      <c r="N200" s="189">
        <v>15</v>
      </c>
      <c r="O200" s="198">
        <v>93.902439024390247</v>
      </c>
    </row>
    <row r="201" spans="1:15">
      <c r="A201" s="203" t="s">
        <v>148</v>
      </c>
      <c r="B201" s="195" t="s">
        <v>26</v>
      </c>
      <c r="C201" s="189">
        <v>14</v>
      </c>
      <c r="D201" s="196">
        <v>42516</v>
      </c>
      <c r="E201" s="196">
        <v>42530</v>
      </c>
      <c r="F201" s="195" t="s">
        <v>144</v>
      </c>
      <c r="G201" s="194">
        <v>79</v>
      </c>
      <c r="H201" s="193">
        <v>79</v>
      </c>
      <c r="I201" s="192">
        <v>0</v>
      </c>
      <c r="J201" s="191">
        <v>0</v>
      </c>
      <c r="K201" s="57"/>
      <c r="L201" s="190">
        <v>0</v>
      </c>
      <c r="M201" s="198">
        <v>100</v>
      </c>
      <c r="N201" s="189">
        <v>0</v>
      </c>
      <c r="O201" s="198">
        <v>100</v>
      </c>
    </row>
    <row r="202" spans="1:15">
      <c r="A202" s="195" t="s">
        <v>149</v>
      </c>
      <c r="B202" s="195" t="s">
        <v>52</v>
      </c>
      <c r="C202" s="189">
        <v>14</v>
      </c>
      <c r="D202" s="196">
        <v>42541</v>
      </c>
      <c r="E202" s="196">
        <v>42555</v>
      </c>
      <c r="F202" s="195" t="s">
        <v>147</v>
      </c>
      <c r="G202" s="194">
        <v>82</v>
      </c>
      <c r="H202" s="193">
        <v>1</v>
      </c>
      <c r="I202" s="192">
        <v>16</v>
      </c>
      <c r="J202" s="191">
        <v>1</v>
      </c>
      <c r="K202" s="57"/>
      <c r="L202" s="190">
        <v>64</v>
      </c>
      <c r="M202" s="188">
        <v>21.95121951219512</v>
      </c>
      <c r="N202" s="189">
        <v>0</v>
      </c>
      <c r="O202" s="188">
        <v>21.95121951219512</v>
      </c>
    </row>
    <row r="203" spans="1:15">
      <c r="A203" s="195" t="s">
        <v>153</v>
      </c>
      <c r="B203" s="195" t="s">
        <v>52</v>
      </c>
      <c r="C203" s="189">
        <v>14</v>
      </c>
      <c r="D203" s="196">
        <v>42625</v>
      </c>
      <c r="E203" s="196">
        <v>42639</v>
      </c>
      <c r="F203" s="195" t="s">
        <v>147</v>
      </c>
      <c r="G203" s="194">
        <v>82</v>
      </c>
      <c r="H203" s="193">
        <v>33</v>
      </c>
      <c r="I203" s="192">
        <v>33</v>
      </c>
      <c r="J203" s="191">
        <v>0</v>
      </c>
      <c r="K203" s="199">
        <v>2</v>
      </c>
      <c r="L203" s="190">
        <v>16</v>
      </c>
      <c r="M203" s="201">
        <v>80.487804878048777</v>
      </c>
      <c r="N203" s="189">
        <v>7</v>
      </c>
      <c r="O203" s="201">
        <v>89.024390243902431</v>
      </c>
    </row>
    <row r="204" spans="1:15">
      <c r="A204" s="195" t="s">
        <v>146</v>
      </c>
      <c r="B204" s="195" t="s">
        <v>23</v>
      </c>
      <c r="C204" s="189">
        <v>14</v>
      </c>
      <c r="D204" s="196">
        <v>42513</v>
      </c>
      <c r="E204" s="196">
        <v>42527</v>
      </c>
      <c r="F204" s="195" t="s">
        <v>147</v>
      </c>
      <c r="G204" s="194">
        <v>82</v>
      </c>
      <c r="H204" s="193">
        <v>16</v>
      </c>
      <c r="I204" s="192">
        <v>28</v>
      </c>
      <c r="J204" s="191">
        <v>7</v>
      </c>
      <c r="K204" s="199">
        <v>1</v>
      </c>
      <c r="L204" s="190">
        <v>31</v>
      </c>
      <c r="M204" s="188">
        <v>62.195121951219505</v>
      </c>
      <c r="N204" s="189">
        <v>20</v>
      </c>
      <c r="O204" s="201">
        <v>86.58536585365853</v>
      </c>
    </row>
    <row r="205" spans="1:15">
      <c r="A205" s="195" t="s">
        <v>152</v>
      </c>
      <c r="B205" s="195" t="s">
        <v>23</v>
      </c>
      <c r="C205" s="189">
        <v>14</v>
      </c>
      <c r="D205" s="196">
        <v>42597</v>
      </c>
      <c r="E205" s="196">
        <v>42611</v>
      </c>
      <c r="F205" s="195" t="s">
        <v>147</v>
      </c>
      <c r="G205" s="194">
        <v>82</v>
      </c>
      <c r="H205" s="193">
        <v>17</v>
      </c>
      <c r="I205" s="192">
        <v>14</v>
      </c>
      <c r="J205" s="191">
        <v>1</v>
      </c>
      <c r="K205" s="57"/>
      <c r="L205" s="190">
        <v>50</v>
      </c>
      <c r="M205" s="188">
        <v>39.024390243902438</v>
      </c>
      <c r="N205" s="189">
        <v>0</v>
      </c>
      <c r="O205" s="188">
        <v>39.024390243902438</v>
      </c>
    </row>
    <row r="206" spans="1:15">
      <c r="A206" s="204" t="s">
        <v>159</v>
      </c>
      <c r="B206" s="195" t="s">
        <v>160</v>
      </c>
      <c r="C206" s="189">
        <v>7</v>
      </c>
      <c r="D206" s="196">
        <v>42469</v>
      </c>
      <c r="E206" s="196">
        <v>42476</v>
      </c>
      <c r="F206" s="195" t="s">
        <v>47</v>
      </c>
      <c r="G206" s="194">
        <v>81</v>
      </c>
      <c r="H206" s="193">
        <v>18</v>
      </c>
      <c r="I206" s="192">
        <v>17</v>
      </c>
      <c r="J206" s="191">
        <v>2</v>
      </c>
      <c r="K206" s="57"/>
      <c r="L206" s="190">
        <v>44</v>
      </c>
      <c r="M206" s="188">
        <v>45.679012345679013</v>
      </c>
      <c r="N206" s="189">
        <v>3</v>
      </c>
      <c r="O206" s="188">
        <v>49.382716049382715</v>
      </c>
    </row>
    <row r="207" spans="1:15">
      <c r="A207" s="195" t="s">
        <v>158</v>
      </c>
      <c r="B207" s="195" t="s">
        <v>10</v>
      </c>
      <c r="C207" s="189">
        <v>7</v>
      </c>
      <c r="D207" s="196">
        <v>42467</v>
      </c>
      <c r="E207" s="196">
        <v>42474</v>
      </c>
      <c r="F207" s="195" t="s">
        <v>47</v>
      </c>
      <c r="G207" s="194">
        <v>74</v>
      </c>
      <c r="H207" s="193">
        <v>38</v>
      </c>
      <c r="I207" s="192">
        <v>5</v>
      </c>
      <c r="J207" s="191">
        <v>0</v>
      </c>
      <c r="K207" s="199">
        <v>2</v>
      </c>
      <c r="L207" s="190">
        <v>31</v>
      </c>
      <c r="M207" s="188">
        <v>58.108108108108105</v>
      </c>
      <c r="N207" s="189">
        <v>1</v>
      </c>
      <c r="O207" s="188">
        <v>59.45945945945946</v>
      </c>
    </row>
    <row r="208" spans="1:15">
      <c r="A208" s="195" t="s">
        <v>162</v>
      </c>
      <c r="B208" s="195" t="s">
        <v>10</v>
      </c>
      <c r="C208" s="189">
        <v>7</v>
      </c>
      <c r="D208" s="196">
        <v>42481</v>
      </c>
      <c r="E208" s="196">
        <v>42488</v>
      </c>
      <c r="F208" s="195" t="s">
        <v>47</v>
      </c>
      <c r="G208" s="194">
        <v>74</v>
      </c>
      <c r="H208" s="193">
        <v>0</v>
      </c>
      <c r="I208" s="192">
        <v>36</v>
      </c>
      <c r="J208" s="191">
        <v>2</v>
      </c>
      <c r="K208" s="57"/>
      <c r="L208" s="190">
        <v>36</v>
      </c>
      <c r="M208" s="188">
        <v>51.351351351351362</v>
      </c>
      <c r="N208" s="189">
        <v>0</v>
      </c>
      <c r="O208" s="188">
        <v>51.351351351351362</v>
      </c>
    </row>
    <row r="209" spans="1:15">
      <c r="A209" s="195" t="s">
        <v>166</v>
      </c>
      <c r="B209" s="195" t="s">
        <v>52</v>
      </c>
      <c r="C209" s="189">
        <v>7</v>
      </c>
      <c r="D209" s="196">
        <v>42527</v>
      </c>
      <c r="E209" s="196">
        <v>42534</v>
      </c>
      <c r="F209" s="195" t="s">
        <v>47</v>
      </c>
      <c r="G209" s="194">
        <v>82</v>
      </c>
      <c r="H209" s="193">
        <v>13</v>
      </c>
      <c r="I209" s="192">
        <v>55</v>
      </c>
      <c r="J209" s="191">
        <v>0</v>
      </c>
      <c r="K209" s="199">
        <v>4</v>
      </c>
      <c r="L209" s="190">
        <v>14</v>
      </c>
      <c r="M209" s="201">
        <v>82.926829268292678</v>
      </c>
      <c r="N209" s="189">
        <v>0</v>
      </c>
      <c r="O209" s="201">
        <v>82.926829268292678</v>
      </c>
    </row>
    <row r="210" spans="1:15">
      <c r="A210" s="195" t="s">
        <v>179</v>
      </c>
      <c r="B210" s="195" t="s">
        <v>52</v>
      </c>
      <c r="C210" s="189">
        <v>7</v>
      </c>
      <c r="D210" s="196">
        <v>42611</v>
      </c>
      <c r="E210" s="196">
        <v>42618</v>
      </c>
      <c r="F210" s="195" t="s">
        <v>47</v>
      </c>
      <c r="G210" s="194">
        <v>82</v>
      </c>
      <c r="H210" s="193">
        <v>29</v>
      </c>
      <c r="I210" s="192">
        <v>20</v>
      </c>
      <c r="J210" s="191">
        <v>11</v>
      </c>
      <c r="K210" s="199">
        <v>1</v>
      </c>
      <c r="L210" s="190">
        <v>22</v>
      </c>
      <c r="M210" s="202">
        <v>73.170731707317088</v>
      </c>
      <c r="N210" s="189">
        <v>0</v>
      </c>
      <c r="O210" s="202">
        <v>73.170731707317088</v>
      </c>
    </row>
    <row r="211" spans="1:15">
      <c r="A211" s="195" t="s">
        <v>164</v>
      </c>
      <c r="B211" s="195" t="s">
        <v>30</v>
      </c>
      <c r="C211" s="189">
        <v>7</v>
      </c>
      <c r="D211" s="196">
        <v>42505</v>
      </c>
      <c r="E211" s="196">
        <v>42512</v>
      </c>
      <c r="F211" s="195" t="s">
        <v>47</v>
      </c>
      <c r="G211" s="194">
        <v>82</v>
      </c>
      <c r="H211" s="193">
        <v>48</v>
      </c>
      <c r="I211" s="192">
        <v>30</v>
      </c>
      <c r="J211" s="191">
        <v>1</v>
      </c>
      <c r="K211" s="199">
        <v>5</v>
      </c>
      <c r="L211" s="190">
        <v>3</v>
      </c>
      <c r="M211" s="198">
        <v>96.341463414634148</v>
      </c>
      <c r="N211" s="189">
        <v>1</v>
      </c>
      <c r="O211" s="198">
        <v>97.560975609756099</v>
      </c>
    </row>
    <row r="212" spans="1:15">
      <c r="A212" s="195" t="s">
        <v>165</v>
      </c>
      <c r="B212" s="195" t="s">
        <v>30</v>
      </c>
      <c r="C212" s="189">
        <v>7</v>
      </c>
      <c r="D212" s="196">
        <v>42519</v>
      </c>
      <c r="E212" s="196">
        <v>42526</v>
      </c>
      <c r="F212" s="195" t="s">
        <v>47</v>
      </c>
      <c r="G212" s="194">
        <v>82</v>
      </c>
      <c r="H212" s="193">
        <v>37</v>
      </c>
      <c r="I212" s="192">
        <v>35</v>
      </c>
      <c r="J212" s="191">
        <v>0</v>
      </c>
      <c r="K212" s="199">
        <v>10</v>
      </c>
      <c r="L212" s="190">
        <v>10</v>
      </c>
      <c r="M212" s="201">
        <v>87.804878048780481</v>
      </c>
      <c r="N212" s="189">
        <v>0</v>
      </c>
      <c r="O212" s="201">
        <v>87.804878048780481</v>
      </c>
    </row>
    <row r="213" spans="1:15">
      <c r="A213" s="195" t="s">
        <v>169</v>
      </c>
      <c r="B213" s="195" t="s">
        <v>30</v>
      </c>
      <c r="C213" s="189">
        <v>7</v>
      </c>
      <c r="D213" s="196">
        <v>42547</v>
      </c>
      <c r="E213" s="196">
        <v>42554</v>
      </c>
      <c r="F213" s="195" t="s">
        <v>47</v>
      </c>
      <c r="G213" s="194">
        <v>82</v>
      </c>
      <c r="H213" s="193">
        <v>37</v>
      </c>
      <c r="I213" s="192">
        <v>29</v>
      </c>
      <c r="J213" s="191">
        <v>3</v>
      </c>
      <c r="K213" s="199">
        <v>3</v>
      </c>
      <c r="L213" s="190">
        <v>13</v>
      </c>
      <c r="M213" s="201">
        <v>84.146341463414629</v>
      </c>
      <c r="N213" s="189">
        <v>0</v>
      </c>
      <c r="O213" s="201">
        <v>84.146341463414629</v>
      </c>
    </row>
    <row r="214" spans="1:15">
      <c r="A214" s="195" t="s">
        <v>172</v>
      </c>
      <c r="B214" s="195" t="s">
        <v>30</v>
      </c>
      <c r="C214" s="189">
        <v>7</v>
      </c>
      <c r="D214" s="196">
        <v>42561</v>
      </c>
      <c r="E214" s="196">
        <v>42568</v>
      </c>
      <c r="F214" s="195" t="s">
        <v>47</v>
      </c>
      <c r="G214" s="194">
        <v>82</v>
      </c>
      <c r="H214" s="193">
        <v>57</v>
      </c>
      <c r="I214" s="192">
        <v>17</v>
      </c>
      <c r="J214" s="191">
        <v>0</v>
      </c>
      <c r="K214" s="199">
        <v>12</v>
      </c>
      <c r="L214" s="190">
        <v>8</v>
      </c>
      <c r="M214" s="198">
        <v>90.243902439024382</v>
      </c>
      <c r="N214" s="189">
        <v>2</v>
      </c>
      <c r="O214" s="198">
        <v>92.682926829268297</v>
      </c>
    </row>
    <row r="215" spans="1:15">
      <c r="A215" s="195" t="s">
        <v>174</v>
      </c>
      <c r="B215" s="195" t="s">
        <v>30</v>
      </c>
      <c r="C215" s="189">
        <v>7</v>
      </c>
      <c r="D215" s="196">
        <v>42575</v>
      </c>
      <c r="E215" s="196">
        <v>42582</v>
      </c>
      <c r="F215" s="195" t="s">
        <v>47</v>
      </c>
      <c r="G215" s="194">
        <v>82</v>
      </c>
      <c r="H215" s="193">
        <v>43</v>
      </c>
      <c r="I215" s="192">
        <v>32</v>
      </c>
      <c r="J215" s="191">
        <v>0</v>
      </c>
      <c r="K215" s="57"/>
      <c r="L215" s="190">
        <v>7</v>
      </c>
      <c r="M215" s="198">
        <v>91.463414634146332</v>
      </c>
      <c r="N215" s="189">
        <v>0</v>
      </c>
      <c r="O215" s="198">
        <v>91.463414634146332</v>
      </c>
    </row>
    <row r="216" spans="1:15">
      <c r="A216" s="195" t="s">
        <v>177</v>
      </c>
      <c r="B216" s="195" t="s">
        <v>30</v>
      </c>
      <c r="C216" s="189">
        <v>7</v>
      </c>
      <c r="D216" s="196">
        <v>42589</v>
      </c>
      <c r="E216" s="196">
        <v>42596</v>
      </c>
      <c r="F216" s="195" t="s">
        <v>47</v>
      </c>
      <c r="G216" s="194">
        <v>82</v>
      </c>
      <c r="H216" s="193">
        <v>21</v>
      </c>
      <c r="I216" s="192">
        <v>9</v>
      </c>
      <c r="J216" s="191">
        <v>3</v>
      </c>
      <c r="K216" s="57"/>
      <c r="L216" s="190">
        <v>49</v>
      </c>
      <c r="M216" s="188">
        <v>40.243902439024389</v>
      </c>
      <c r="N216" s="189">
        <v>0</v>
      </c>
      <c r="O216" s="188">
        <v>40.243902439024389</v>
      </c>
    </row>
    <row r="217" spans="1:15">
      <c r="A217" s="195" t="s">
        <v>181</v>
      </c>
      <c r="B217" s="195" t="s">
        <v>30</v>
      </c>
      <c r="C217" s="189">
        <v>7</v>
      </c>
      <c r="D217" s="196">
        <v>42617</v>
      </c>
      <c r="E217" s="196">
        <v>42624</v>
      </c>
      <c r="F217" s="195" t="s">
        <v>47</v>
      </c>
      <c r="G217" s="194">
        <v>82</v>
      </c>
      <c r="H217" s="193">
        <v>30</v>
      </c>
      <c r="I217" s="192">
        <v>29</v>
      </c>
      <c r="J217" s="191">
        <v>0</v>
      </c>
      <c r="K217" s="199">
        <v>8</v>
      </c>
      <c r="L217" s="190">
        <v>23</v>
      </c>
      <c r="M217" s="202">
        <v>71.951219512195124</v>
      </c>
      <c r="N217" s="189">
        <v>1</v>
      </c>
      <c r="O217" s="202">
        <v>73.170731707317088</v>
      </c>
    </row>
    <row r="218" spans="1:15">
      <c r="A218" s="195" t="s">
        <v>183</v>
      </c>
      <c r="B218" s="195" t="s">
        <v>30</v>
      </c>
      <c r="C218" s="189">
        <v>7</v>
      </c>
      <c r="D218" s="196">
        <v>42631</v>
      </c>
      <c r="E218" s="196">
        <v>42638</v>
      </c>
      <c r="F218" s="195" t="s">
        <v>47</v>
      </c>
      <c r="G218" s="194">
        <v>82</v>
      </c>
      <c r="H218" s="193">
        <v>46</v>
      </c>
      <c r="I218" s="192">
        <v>16</v>
      </c>
      <c r="J218" s="191">
        <v>3</v>
      </c>
      <c r="K218" s="199">
        <v>16</v>
      </c>
      <c r="L218" s="190">
        <v>17</v>
      </c>
      <c r="M218" s="202">
        <v>79.268292682926827</v>
      </c>
      <c r="N218" s="189">
        <v>14</v>
      </c>
      <c r="O218" s="198">
        <v>96.341463414634148</v>
      </c>
    </row>
    <row r="219" spans="1:15">
      <c r="A219" s="195" t="s">
        <v>187</v>
      </c>
      <c r="B219" s="195" t="s">
        <v>30</v>
      </c>
      <c r="C219" s="189">
        <v>7</v>
      </c>
      <c r="D219" s="196">
        <v>42645</v>
      </c>
      <c r="E219" s="196">
        <v>42652</v>
      </c>
      <c r="F219" s="195" t="s">
        <v>47</v>
      </c>
      <c r="G219" s="194">
        <v>82</v>
      </c>
      <c r="H219" s="193">
        <v>32</v>
      </c>
      <c r="I219" s="192">
        <v>7</v>
      </c>
      <c r="J219" s="191">
        <v>10</v>
      </c>
      <c r="K219" s="57"/>
      <c r="L219" s="190">
        <v>33</v>
      </c>
      <c r="M219" s="188">
        <v>59.756097560975604</v>
      </c>
      <c r="N219" s="189">
        <v>0</v>
      </c>
      <c r="O219" s="188">
        <v>59.756097560975604</v>
      </c>
    </row>
    <row r="220" spans="1:15">
      <c r="A220" s="195" t="s">
        <v>190</v>
      </c>
      <c r="B220" s="195" t="s">
        <v>30</v>
      </c>
      <c r="C220" s="189">
        <v>7</v>
      </c>
      <c r="D220" s="196">
        <v>42659</v>
      </c>
      <c r="E220" s="196">
        <v>42666</v>
      </c>
      <c r="F220" s="195" t="s">
        <v>47</v>
      </c>
      <c r="G220" s="194">
        <v>82</v>
      </c>
      <c r="H220" s="193">
        <v>82</v>
      </c>
      <c r="I220" s="192">
        <v>0</v>
      </c>
      <c r="J220" s="191">
        <v>0</v>
      </c>
      <c r="K220" s="57"/>
      <c r="L220" s="190">
        <v>0</v>
      </c>
      <c r="M220" s="198">
        <v>100</v>
      </c>
      <c r="N220" s="189">
        <v>0</v>
      </c>
      <c r="O220" s="198">
        <v>100</v>
      </c>
    </row>
    <row r="221" spans="1:15">
      <c r="A221" s="195" t="s">
        <v>194</v>
      </c>
      <c r="B221" s="195" t="s">
        <v>30</v>
      </c>
      <c r="C221" s="189">
        <v>7</v>
      </c>
      <c r="D221" s="196">
        <v>42673</v>
      </c>
      <c r="E221" s="196">
        <v>42680</v>
      </c>
      <c r="F221" s="195" t="s">
        <v>47</v>
      </c>
      <c r="G221" s="194">
        <v>82</v>
      </c>
      <c r="H221" s="193">
        <v>18</v>
      </c>
      <c r="I221" s="192">
        <v>2</v>
      </c>
      <c r="J221" s="191">
        <v>0</v>
      </c>
      <c r="K221" s="199">
        <v>1</v>
      </c>
      <c r="L221" s="190">
        <v>62</v>
      </c>
      <c r="M221" s="188">
        <v>24.390243902439025</v>
      </c>
      <c r="N221" s="189">
        <v>0</v>
      </c>
      <c r="O221" s="188">
        <v>24.390243902439025</v>
      </c>
    </row>
    <row r="222" spans="1:15">
      <c r="A222" s="203" t="s">
        <v>198</v>
      </c>
      <c r="B222" s="195" t="s">
        <v>30</v>
      </c>
      <c r="C222" s="189">
        <v>7</v>
      </c>
      <c r="D222" s="196">
        <v>42687</v>
      </c>
      <c r="E222" s="196">
        <v>42694</v>
      </c>
      <c r="F222" s="195" t="s">
        <v>47</v>
      </c>
      <c r="G222" s="194">
        <v>82</v>
      </c>
      <c r="H222" s="193">
        <v>82</v>
      </c>
      <c r="I222" s="192">
        <v>0</v>
      </c>
      <c r="J222" s="191">
        <v>0</v>
      </c>
      <c r="K222" s="57"/>
      <c r="L222" s="190">
        <v>0</v>
      </c>
      <c r="M222" s="198">
        <v>100</v>
      </c>
      <c r="N222" s="189">
        <v>0</v>
      </c>
      <c r="O222" s="198">
        <v>100</v>
      </c>
    </row>
    <row r="223" spans="1:15">
      <c r="A223" s="195" t="s">
        <v>199</v>
      </c>
      <c r="B223" s="195" t="s">
        <v>30</v>
      </c>
      <c r="C223" s="189">
        <v>7</v>
      </c>
      <c r="D223" s="196">
        <v>42729</v>
      </c>
      <c r="E223" s="196">
        <v>42736</v>
      </c>
      <c r="F223" s="195" t="s">
        <v>47</v>
      </c>
      <c r="G223" s="194">
        <v>82</v>
      </c>
      <c r="H223" s="193">
        <v>0</v>
      </c>
      <c r="I223" s="192">
        <v>0</v>
      </c>
      <c r="J223" s="191">
        <v>0</v>
      </c>
      <c r="K223" s="57"/>
      <c r="L223" s="190">
        <v>82</v>
      </c>
      <c r="M223" s="200">
        <v>0</v>
      </c>
      <c r="N223" s="57"/>
      <c r="O223" s="57"/>
    </row>
    <row r="224" spans="1:15">
      <c r="A224" s="195" t="s">
        <v>157</v>
      </c>
      <c r="B224" s="195" t="s">
        <v>23</v>
      </c>
      <c r="C224" s="189">
        <v>7</v>
      </c>
      <c r="D224" s="196">
        <v>42457</v>
      </c>
      <c r="E224" s="196">
        <v>42464</v>
      </c>
      <c r="F224" s="195" t="s">
        <v>47</v>
      </c>
      <c r="G224" s="194">
        <v>82</v>
      </c>
      <c r="H224" s="193">
        <v>13</v>
      </c>
      <c r="I224" s="192">
        <v>16</v>
      </c>
      <c r="J224" s="191">
        <v>1</v>
      </c>
      <c r="K224" s="57"/>
      <c r="L224" s="190">
        <v>52</v>
      </c>
      <c r="M224" s="188">
        <v>36.585365853658544</v>
      </c>
      <c r="N224" s="189">
        <v>0</v>
      </c>
      <c r="O224" s="188">
        <v>36.585365853658544</v>
      </c>
    </row>
    <row r="225" spans="1:15">
      <c r="A225" s="195" t="s">
        <v>161</v>
      </c>
      <c r="B225" s="195" t="s">
        <v>23</v>
      </c>
      <c r="C225" s="189">
        <v>7</v>
      </c>
      <c r="D225" s="196">
        <v>42471</v>
      </c>
      <c r="E225" s="196">
        <v>42478</v>
      </c>
      <c r="F225" s="195" t="s">
        <v>47</v>
      </c>
      <c r="G225" s="194">
        <v>82</v>
      </c>
      <c r="H225" s="193">
        <v>10</v>
      </c>
      <c r="I225" s="192">
        <v>50</v>
      </c>
      <c r="J225" s="191">
        <v>0</v>
      </c>
      <c r="K225" s="199">
        <v>3</v>
      </c>
      <c r="L225" s="190">
        <v>22</v>
      </c>
      <c r="M225" s="202">
        <v>73.170731707317088</v>
      </c>
      <c r="N225" s="189">
        <v>0</v>
      </c>
      <c r="O225" s="202">
        <v>73.170731707317088</v>
      </c>
    </row>
    <row r="226" spans="1:15">
      <c r="A226" s="203" t="s">
        <v>163</v>
      </c>
      <c r="B226" s="195" t="s">
        <v>23</v>
      </c>
      <c r="C226" s="189">
        <v>7</v>
      </c>
      <c r="D226" s="196">
        <v>42499</v>
      </c>
      <c r="E226" s="196">
        <v>42506</v>
      </c>
      <c r="F226" s="195" t="s">
        <v>47</v>
      </c>
      <c r="G226" s="194">
        <v>82</v>
      </c>
      <c r="H226" s="193">
        <v>82</v>
      </c>
      <c r="I226" s="192">
        <v>0</v>
      </c>
      <c r="J226" s="191">
        <v>0</v>
      </c>
      <c r="K226" s="57"/>
      <c r="L226" s="190">
        <v>0</v>
      </c>
      <c r="M226" s="198">
        <v>100</v>
      </c>
      <c r="N226" s="189">
        <v>0</v>
      </c>
      <c r="O226" s="198">
        <v>100</v>
      </c>
    </row>
    <row r="227" spans="1:15">
      <c r="A227" s="195" t="s">
        <v>170</v>
      </c>
      <c r="B227" s="195" t="s">
        <v>23</v>
      </c>
      <c r="C227" s="189">
        <v>7</v>
      </c>
      <c r="D227" s="196">
        <v>42555</v>
      </c>
      <c r="E227" s="196">
        <v>42562</v>
      </c>
      <c r="F227" s="195" t="s">
        <v>47</v>
      </c>
      <c r="G227" s="194">
        <v>82</v>
      </c>
      <c r="H227" s="193">
        <v>17</v>
      </c>
      <c r="I227" s="192">
        <v>27</v>
      </c>
      <c r="J227" s="191">
        <v>7</v>
      </c>
      <c r="K227" s="199">
        <v>1</v>
      </c>
      <c r="L227" s="190">
        <v>31</v>
      </c>
      <c r="M227" s="188">
        <v>62.195121951219505</v>
      </c>
      <c r="N227" s="189">
        <v>0</v>
      </c>
      <c r="O227" s="188">
        <v>62.195121951219505</v>
      </c>
    </row>
    <row r="228" spans="1:15">
      <c r="A228" s="195" t="s">
        <v>175</v>
      </c>
      <c r="B228" s="195" t="s">
        <v>23</v>
      </c>
      <c r="C228" s="189">
        <v>7</v>
      </c>
      <c r="D228" s="196">
        <v>42583</v>
      </c>
      <c r="E228" s="196">
        <v>42590</v>
      </c>
      <c r="F228" s="195" t="s">
        <v>47</v>
      </c>
      <c r="G228" s="194">
        <v>82</v>
      </c>
      <c r="H228" s="193">
        <v>16</v>
      </c>
      <c r="I228" s="192">
        <v>14</v>
      </c>
      <c r="J228" s="191">
        <v>1</v>
      </c>
      <c r="K228" s="57"/>
      <c r="L228" s="190">
        <v>51</v>
      </c>
      <c r="M228" s="188">
        <v>37.804878048780481</v>
      </c>
      <c r="N228" s="189">
        <v>0</v>
      </c>
      <c r="O228" s="188">
        <v>37.804878048780481</v>
      </c>
    </row>
    <row r="229" spans="1:15">
      <c r="A229" s="195" t="s">
        <v>184</v>
      </c>
      <c r="B229" s="195" t="s">
        <v>23</v>
      </c>
      <c r="C229" s="189">
        <v>7</v>
      </c>
      <c r="D229" s="196">
        <v>42639</v>
      </c>
      <c r="E229" s="196">
        <v>42646</v>
      </c>
      <c r="F229" s="195" t="s">
        <v>47</v>
      </c>
      <c r="G229" s="194">
        <v>82</v>
      </c>
      <c r="H229" s="193">
        <v>31</v>
      </c>
      <c r="I229" s="192">
        <v>42</v>
      </c>
      <c r="J229" s="191">
        <v>0</v>
      </c>
      <c r="K229" s="199">
        <v>5</v>
      </c>
      <c r="L229" s="190">
        <v>9</v>
      </c>
      <c r="M229" s="201">
        <v>89.024390243902431</v>
      </c>
      <c r="N229" s="189">
        <v>0</v>
      </c>
      <c r="O229" s="201">
        <v>89.024390243902431</v>
      </c>
    </row>
    <row r="230" spans="1:15">
      <c r="A230" s="195" t="s">
        <v>191</v>
      </c>
      <c r="B230" s="195" t="s">
        <v>23</v>
      </c>
      <c r="C230" s="189">
        <v>7</v>
      </c>
      <c r="D230" s="196">
        <v>42667</v>
      </c>
      <c r="E230" s="196">
        <v>42674</v>
      </c>
      <c r="F230" s="195" t="s">
        <v>47</v>
      </c>
      <c r="G230" s="194">
        <v>82</v>
      </c>
      <c r="H230" s="193">
        <v>22</v>
      </c>
      <c r="I230" s="192">
        <v>0</v>
      </c>
      <c r="J230" s="191">
        <v>0</v>
      </c>
      <c r="K230" s="57"/>
      <c r="L230" s="190">
        <v>60</v>
      </c>
      <c r="M230" s="188">
        <v>26.829268292682926</v>
      </c>
      <c r="N230" s="189">
        <v>11</v>
      </c>
      <c r="O230" s="188">
        <v>40.243902439024389</v>
      </c>
    </row>
    <row r="231" spans="1:15">
      <c r="A231" s="195" t="s">
        <v>195</v>
      </c>
      <c r="B231" s="195" t="s">
        <v>23</v>
      </c>
      <c r="C231" s="189">
        <v>7</v>
      </c>
      <c r="D231" s="196">
        <v>42681</v>
      </c>
      <c r="E231" s="196">
        <v>42688</v>
      </c>
      <c r="F231" s="195" t="s">
        <v>47</v>
      </c>
      <c r="G231" s="194">
        <v>82</v>
      </c>
      <c r="H231" s="193">
        <v>0</v>
      </c>
      <c r="I231" s="192">
        <v>1</v>
      </c>
      <c r="J231" s="191">
        <v>0</v>
      </c>
      <c r="K231" s="57"/>
      <c r="L231" s="190">
        <v>81</v>
      </c>
      <c r="M231" s="200">
        <v>1.2195121951219512</v>
      </c>
      <c r="N231" s="189">
        <v>1</v>
      </c>
      <c r="O231" s="200">
        <v>2.4390243902439024</v>
      </c>
    </row>
    <row r="232" spans="1:15">
      <c r="A232" s="195" t="s">
        <v>186</v>
      </c>
      <c r="B232" s="195" t="s">
        <v>28</v>
      </c>
      <c r="C232" s="189">
        <v>7</v>
      </c>
      <c r="D232" s="196">
        <v>42643</v>
      </c>
      <c r="E232" s="196">
        <v>42650</v>
      </c>
      <c r="F232" s="195" t="s">
        <v>47</v>
      </c>
      <c r="G232" s="194">
        <v>79</v>
      </c>
      <c r="H232" s="193">
        <v>11</v>
      </c>
      <c r="I232" s="192">
        <v>37</v>
      </c>
      <c r="J232" s="191">
        <v>14</v>
      </c>
      <c r="K232" s="199">
        <v>1</v>
      </c>
      <c r="L232" s="190">
        <v>17</v>
      </c>
      <c r="M232" s="202">
        <v>78.481012658227854</v>
      </c>
      <c r="N232" s="189">
        <v>0</v>
      </c>
      <c r="O232" s="202">
        <v>78.481012658227854</v>
      </c>
    </row>
    <row r="233" spans="1:15">
      <c r="A233" s="195" t="s">
        <v>189</v>
      </c>
      <c r="B233" s="195" t="s">
        <v>28</v>
      </c>
      <c r="C233" s="189">
        <v>7</v>
      </c>
      <c r="D233" s="196">
        <v>42657</v>
      </c>
      <c r="E233" s="196">
        <v>42664</v>
      </c>
      <c r="F233" s="195" t="s">
        <v>47</v>
      </c>
      <c r="G233" s="194">
        <v>79</v>
      </c>
      <c r="H233" s="193">
        <v>39</v>
      </c>
      <c r="I233" s="192">
        <v>7</v>
      </c>
      <c r="J233" s="191">
        <v>0</v>
      </c>
      <c r="K233" s="57"/>
      <c r="L233" s="190">
        <v>33</v>
      </c>
      <c r="M233" s="188">
        <v>58.22784810126582</v>
      </c>
      <c r="N233" s="189">
        <v>3</v>
      </c>
      <c r="O233" s="188">
        <v>62.025316455696192</v>
      </c>
    </row>
    <row r="234" spans="1:15">
      <c r="A234" s="204" t="s">
        <v>193</v>
      </c>
      <c r="B234" s="195" t="s">
        <v>28</v>
      </c>
      <c r="C234" s="189">
        <v>7</v>
      </c>
      <c r="D234" s="196">
        <v>42671</v>
      </c>
      <c r="E234" s="196">
        <v>42678</v>
      </c>
      <c r="F234" s="195" t="s">
        <v>47</v>
      </c>
      <c r="G234" s="194">
        <v>79</v>
      </c>
      <c r="H234" s="193">
        <v>50</v>
      </c>
      <c r="I234" s="192">
        <v>3</v>
      </c>
      <c r="J234" s="191">
        <v>0</v>
      </c>
      <c r="K234" s="57"/>
      <c r="L234" s="190">
        <v>26</v>
      </c>
      <c r="M234" s="188">
        <v>67.088607594936704</v>
      </c>
      <c r="N234" s="189">
        <v>0</v>
      </c>
      <c r="O234" s="188">
        <v>67.088607594936704</v>
      </c>
    </row>
    <row r="235" spans="1:15">
      <c r="A235" s="203" t="s">
        <v>197</v>
      </c>
      <c r="B235" s="195" t="s">
        <v>28</v>
      </c>
      <c r="C235" s="189">
        <v>7</v>
      </c>
      <c r="D235" s="196">
        <v>42685</v>
      </c>
      <c r="E235" s="196">
        <v>42692</v>
      </c>
      <c r="F235" s="195" t="s">
        <v>47</v>
      </c>
      <c r="G235" s="194">
        <v>79</v>
      </c>
      <c r="H235" s="193">
        <v>79</v>
      </c>
      <c r="I235" s="192">
        <v>0</v>
      </c>
      <c r="J235" s="191">
        <v>0</v>
      </c>
      <c r="K235" s="57"/>
      <c r="L235" s="190">
        <v>0</v>
      </c>
      <c r="M235" s="198">
        <v>100</v>
      </c>
      <c r="N235" s="189">
        <v>0</v>
      </c>
      <c r="O235" s="198">
        <v>100</v>
      </c>
    </row>
    <row r="236" spans="1:15">
      <c r="A236" s="195" t="s">
        <v>46</v>
      </c>
      <c r="B236" s="195" t="s">
        <v>28</v>
      </c>
      <c r="C236" s="189">
        <v>7</v>
      </c>
      <c r="D236" s="196">
        <v>42727</v>
      </c>
      <c r="E236" s="196">
        <v>42734</v>
      </c>
      <c r="F236" s="195" t="s">
        <v>47</v>
      </c>
      <c r="G236" s="194">
        <v>79</v>
      </c>
      <c r="H236" s="193">
        <v>0</v>
      </c>
      <c r="I236" s="192">
        <v>3</v>
      </c>
      <c r="J236" s="191">
        <v>0</v>
      </c>
      <c r="K236" s="57"/>
      <c r="L236" s="190">
        <v>76</v>
      </c>
      <c r="M236" s="200">
        <v>3.7974683544303791</v>
      </c>
      <c r="N236" s="57"/>
      <c r="O236" s="57"/>
    </row>
    <row r="237" spans="1:15">
      <c r="A237" s="195" t="s">
        <v>167</v>
      </c>
      <c r="B237" s="195" t="s">
        <v>26</v>
      </c>
      <c r="C237" s="189">
        <v>7</v>
      </c>
      <c r="D237" s="196">
        <v>42530</v>
      </c>
      <c r="E237" s="196">
        <v>42537</v>
      </c>
      <c r="F237" s="195" t="s">
        <v>47</v>
      </c>
      <c r="G237" s="194">
        <v>79</v>
      </c>
      <c r="H237" s="193">
        <v>7</v>
      </c>
      <c r="I237" s="192">
        <v>45</v>
      </c>
      <c r="J237" s="191">
        <v>0</v>
      </c>
      <c r="K237" s="199">
        <v>6</v>
      </c>
      <c r="L237" s="190">
        <v>27</v>
      </c>
      <c r="M237" s="188">
        <v>65.822784810126578</v>
      </c>
      <c r="N237" s="189">
        <v>26</v>
      </c>
      <c r="O237" s="198">
        <v>98.73417721518986</v>
      </c>
    </row>
    <row r="238" spans="1:15">
      <c r="A238" s="195" t="s">
        <v>168</v>
      </c>
      <c r="B238" s="195" t="s">
        <v>26</v>
      </c>
      <c r="C238" s="189">
        <v>7</v>
      </c>
      <c r="D238" s="196">
        <v>42544</v>
      </c>
      <c r="E238" s="196">
        <v>42551</v>
      </c>
      <c r="F238" s="195" t="s">
        <v>47</v>
      </c>
      <c r="G238" s="194">
        <v>79</v>
      </c>
      <c r="H238" s="193">
        <v>48</v>
      </c>
      <c r="I238" s="192">
        <v>24</v>
      </c>
      <c r="J238" s="191">
        <v>0</v>
      </c>
      <c r="K238" s="199">
        <v>7</v>
      </c>
      <c r="L238" s="190">
        <v>7</v>
      </c>
      <c r="M238" s="198">
        <v>91.139240506329116</v>
      </c>
      <c r="N238" s="189">
        <v>0</v>
      </c>
      <c r="O238" s="198">
        <v>91.139240506329116</v>
      </c>
    </row>
    <row r="239" spans="1:15">
      <c r="A239" s="203" t="s">
        <v>171</v>
      </c>
      <c r="B239" s="195" t="s">
        <v>26</v>
      </c>
      <c r="C239" s="189">
        <v>7</v>
      </c>
      <c r="D239" s="196">
        <v>42558</v>
      </c>
      <c r="E239" s="196">
        <v>42565</v>
      </c>
      <c r="F239" s="195" t="s">
        <v>47</v>
      </c>
      <c r="G239" s="194">
        <v>79</v>
      </c>
      <c r="H239" s="193">
        <v>79</v>
      </c>
      <c r="I239" s="192">
        <v>0</v>
      </c>
      <c r="J239" s="191">
        <v>0</v>
      </c>
      <c r="K239" s="57"/>
      <c r="L239" s="190">
        <v>0</v>
      </c>
      <c r="M239" s="198">
        <v>100</v>
      </c>
      <c r="N239" s="189">
        <v>0</v>
      </c>
      <c r="O239" s="198">
        <v>100</v>
      </c>
    </row>
    <row r="240" spans="1:15">
      <c r="A240" s="203" t="s">
        <v>173</v>
      </c>
      <c r="B240" s="195" t="s">
        <v>26</v>
      </c>
      <c r="C240" s="189">
        <v>7</v>
      </c>
      <c r="D240" s="196">
        <v>42572</v>
      </c>
      <c r="E240" s="196">
        <v>42579</v>
      </c>
      <c r="F240" s="195" t="s">
        <v>47</v>
      </c>
      <c r="G240" s="194">
        <v>79</v>
      </c>
      <c r="H240" s="193">
        <v>79</v>
      </c>
      <c r="I240" s="192">
        <v>0</v>
      </c>
      <c r="J240" s="191">
        <v>0</v>
      </c>
      <c r="K240" s="57"/>
      <c r="L240" s="190">
        <v>0</v>
      </c>
      <c r="M240" s="198">
        <v>100</v>
      </c>
      <c r="N240" s="189">
        <v>0</v>
      </c>
      <c r="O240" s="198">
        <v>100</v>
      </c>
    </row>
    <row r="241" spans="1:15">
      <c r="A241" s="203" t="s">
        <v>176</v>
      </c>
      <c r="B241" s="195" t="s">
        <v>26</v>
      </c>
      <c r="C241" s="189">
        <v>7</v>
      </c>
      <c r="D241" s="196">
        <v>42586</v>
      </c>
      <c r="E241" s="196">
        <v>42593</v>
      </c>
      <c r="F241" s="195" t="s">
        <v>47</v>
      </c>
      <c r="G241" s="194">
        <v>79</v>
      </c>
      <c r="H241" s="193">
        <v>79</v>
      </c>
      <c r="I241" s="192">
        <v>0</v>
      </c>
      <c r="J241" s="191">
        <v>0</v>
      </c>
      <c r="K241" s="57"/>
      <c r="L241" s="190">
        <v>0</v>
      </c>
      <c r="M241" s="198">
        <v>100</v>
      </c>
      <c r="N241" s="189">
        <v>0</v>
      </c>
      <c r="O241" s="198">
        <v>100</v>
      </c>
    </row>
    <row r="242" spans="1:15">
      <c r="A242" s="195" t="s">
        <v>178</v>
      </c>
      <c r="B242" s="195" t="s">
        <v>26</v>
      </c>
      <c r="C242" s="189">
        <v>7</v>
      </c>
      <c r="D242" s="196">
        <v>42600</v>
      </c>
      <c r="E242" s="196">
        <v>42607</v>
      </c>
      <c r="F242" s="195" t="s">
        <v>47</v>
      </c>
      <c r="G242" s="194">
        <v>79</v>
      </c>
      <c r="H242" s="193">
        <v>33</v>
      </c>
      <c r="I242" s="192">
        <v>23</v>
      </c>
      <c r="J242" s="191">
        <v>1</v>
      </c>
      <c r="K242" s="199">
        <v>3</v>
      </c>
      <c r="L242" s="190">
        <v>22</v>
      </c>
      <c r="M242" s="202">
        <v>72.151898734177209</v>
      </c>
      <c r="N242" s="189">
        <v>0</v>
      </c>
      <c r="O242" s="202">
        <v>72.151898734177209</v>
      </c>
    </row>
    <row r="243" spans="1:15">
      <c r="A243" s="195" t="s">
        <v>180</v>
      </c>
      <c r="B243" s="195" t="s">
        <v>26</v>
      </c>
      <c r="C243" s="189">
        <v>7</v>
      </c>
      <c r="D243" s="196">
        <v>42614</v>
      </c>
      <c r="E243" s="196">
        <v>42621</v>
      </c>
      <c r="F243" s="195" t="s">
        <v>47</v>
      </c>
      <c r="G243" s="194">
        <v>79</v>
      </c>
      <c r="H243" s="193">
        <v>21</v>
      </c>
      <c r="I243" s="192">
        <v>26</v>
      </c>
      <c r="J243" s="191">
        <v>3</v>
      </c>
      <c r="K243" s="199">
        <v>13</v>
      </c>
      <c r="L243" s="190">
        <v>29</v>
      </c>
      <c r="M243" s="188">
        <v>63.29113924050634</v>
      </c>
      <c r="N243" s="189">
        <v>16</v>
      </c>
      <c r="O243" s="201">
        <v>83.544303797468359</v>
      </c>
    </row>
    <row r="244" spans="1:15">
      <c r="A244" s="195" t="s">
        <v>182</v>
      </c>
      <c r="B244" s="195" t="s">
        <v>26</v>
      </c>
      <c r="C244" s="189">
        <v>7</v>
      </c>
      <c r="D244" s="196">
        <v>42628</v>
      </c>
      <c r="E244" s="196">
        <v>42635</v>
      </c>
      <c r="F244" s="195" t="s">
        <v>47</v>
      </c>
      <c r="G244" s="194">
        <v>79</v>
      </c>
      <c r="H244" s="193">
        <v>40</v>
      </c>
      <c r="I244" s="192">
        <v>39</v>
      </c>
      <c r="J244" s="191">
        <v>0</v>
      </c>
      <c r="K244" s="199">
        <v>16</v>
      </c>
      <c r="L244" s="190">
        <v>0</v>
      </c>
      <c r="M244" s="198">
        <v>100</v>
      </c>
      <c r="N244" s="189">
        <v>0</v>
      </c>
      <c r="O244" s="198">
        <v>100</v>
      </c>
    </row>
    <row r="245" spans="1:15">
      <c r="A245" s="195" t="s">
        <v>185</v>
      </c>
      <c r="B245" s="195" t="s">
        <v>26</v>
      </c>
      <c r="C245" s="189">
        <v>7</v>
      </c>
      <c r="D245" s="196">
        <v>42642</v>
      </c>
      <c r="E245" s="196">
        <v>42649</v>
      </c>
      <c r="F245" s="195" t="s">
        <v>47</v>
      </c>
      <c r="G245" s="194">
        <v>79</v>
      </c>
      <c r="H245" s="193">
        <v>17</v>
      </c>
      <c r="I245" s="192">
        <v>30</v>
      </c>
      <c r="J245" s="191">
        <v>2</v>
      </c>
      <c r="K245" s="199">
        <v>1</v>
      </c>
      <c r="L245" s="190">
        <v>30</v>
      </c>
      <c r="M245" s="188">
        <v>62.025316455696192</v>
      </c>
      <c r="N245" s="189">
        <v>24</v>
      </c>
      <c r="O245" s="198">
        <v>92.405063291139228</v>
      </c>
    </row>
    <row r="246" spans="1:15">
      <c r="A246" s="195" t="s">
        <v>188</v>
      </c>
      <c r="B246" s="195" t="s">
        <v>26</v>
      </c>
      <c r="C246" s="189">
        <v>7</v>
      </c>
      <c r="D246" s="196">
        <v>42656</v>
      </c>
      <c r="E246" s="196">
        <v>42663</v>
      </c>
      <c r="F246" s="195" t="s">
        <v>47</v>
      </c>
      <c r="G246" s="194">
        <v>79</v>
      </c>
      <c r="H246" s="193">
        <v>29</v>
      </c>
      <c r="I246" s="192">
        <v>11</v>
      </c>
      <c r="J246" s="191">
        <v>1</v>
      </c>
      <c r="K246" s="199">
        <v>2</v>
      </c>
      <c r="L246" s="190">
        <v>38</v>
      </c>
      <c r="M246" s="188">
        <v>51.898734177215189</v>
      </c>
      <c r="N246" s="189">
        <v>0</v>
      </c>
      <c r="O246" s="188">
        <v>51.898734177215189</v>
      </c>
    </row>
    <row r="247" spans="1:15">
      <c r="A247" s="195" t="s">
        <v>192</v>
      </c>
      <c r="B247" s="195" t="s">
        <v>26</v>
      </c>
      <c r="C247" s="189">
        <v>7</v>
      </c>
      <c r="D247" s="196">
        <v>42670</v>
      </c>
      <c r="E247" s="196">
        <v>42677</v>
      </c>
      <c r="F247" s="195" t="s">
        <v>47</v>
      </c>
      <c r="G247" s="194">
        <v>79</v>
      </c>
      <c r="H247" s="193">
        <v>20</v>
      </c>
      <c r="I247" s="192">
        <v>3</v>
      </c>
      <c r="J247" s="191">
        <v>0</v>
      </c>
      <c r="K247" s="57"/>
      <c r="L247" s="190">
        <v>56</v>
      </c>
      <c r="M247" s="188">
        <v>29.11392405063291</v>
      </c>
      <c r="N247" s="189">
        <v>0</v>
      </c>
      <c r="O247" s="188">
        <v>29.11392405063291</v>
      </c>
    </row>
    <row r="248" spans="1:15">
      <c r="A248" s="195" t="s">
        <v>196</v>
      </c>
      <c r="B248" s="195" t="s">
        <v>26</v>
      </c>
      <c r="C248" s="189">
        <v>7</v>
      </c>
      <c r="D248" s="196">
        <v>42684</v>
      </c>
      <c r="E248" s="196">
        <v>42691</v>
      </c>
      <c r="F248" s="195" t="s">
        <v>47</v>
      </c>
      <c r="G248" s="194">
        <v>79</v>
      </c>
      <c r="H248" s="193">
        <v>30</v>
      </c>
      <c r="I248" s="192">
        <v>5</v>
      </c>
      <c r="J248" s="191">
        <v>2</v>
      </c>
      <c r="K248" s="57"/>
      <c r="L248" s="190">
        <v>42</v>
      </c>
      <c r="M248" s="188">
        <v>46.835443037974684</v>
      </c>
      <c r="N248" s="189">
        <v>0</v>
      </c>
      <c r="O248" s="188">
        <v>46.835443037974684</v>
      </c>
    </row>
    <row r="249" spans="1:15">
      <c r="A249" s="195" t="s">
        <v>614</v>
      </c>
      <c r="B249" s="195" t="s">
        <v>26</v>
      </c>
      <c r="C249" s="189">
        <v>7</v>
      </c>
      <c r="D249" s="196">
        <v>42712</v>
      </c>
      <c r="E249" s="196">
        <v>42719</v>
      </c>
      <c r="F249" s="195" t="s">
        <v>47</v>
      </c>
      <c r="G249" s="194">
        <v>79</v>
      </c>
      <c r="H249" s="193">
        <v>0</v>
      </c>
      <c r="I249" s="192">
        <v>0</v>
      </c>
      <c r="J249" s="191">
        <v>0</v>
      </c>
      <c r="K249" s="57"/>
      <c r="L249" s="190">
        <v>79</v>
      </c>
      <c r="M249" s="200">
        <v>0</v>
      </c>
      <c r="N249" s="189">
        <v>0</v>
      </c>
      <c r="O249" s="200">
        <v>0</v>
      </c>
    </row>
    <row r="250" spans="1:15">
      <c r="A250" s="203" t="s">
        <v>547</v>
      </c>
      <c r="B250" s="195" t="s">
        <v>26</v>
      </c>
      <c r="C250" s="189">
        <v>7</v>
      </c>
      <c r="D250" s="196">
        <v>42726</v>
      </c>
      <c r="E250" s="196">
        <v>42733</v>
      </c>
      <c r="F250" s="195" t="s">
        <v>47</v>
      </c>
      <c r="G250" s="194">
        <v>79</v>
      </c>
      <c r="H250" s="193">
        <v>79</v>
      </c>
      <c r="I250" s="192">
        <v>0</v>
      </c>
      <c r="J250" s="191">
        <v>0</v>
      </c>
      <c r="K250" s="57"/>
      <c r="L250" s="190">
        <v>0</v>
      </c>
      <c r="M250" s="198">
        <v>100</v>
      </c>
      <c r="N250" s="189">
        <v>0</v>
      </c>
      <c r="O250" s="198">
        <v>100</v>
      </c>
    </row>
    <row r="251" spans="1:15">
      <c r="A251" s="204" t="s">
        <v>204</v>
      </c>
      <c r="B251" s="195" t="s">
        <v>205</v>
      </c>
      <c r="C251" s="189">
        <v>7</v>
      </c>
      <c r="D251" s="196">
        <v>42454</v>
      </c>
      <c r="E251" s="196">
        <v>42461</v>
      </c>
      <c r="F251" s="195" t="s">
        <v>206</v>
      </c>
      <c r="G251" s="194">
        <v>74</v>
      </c>
      <c r="H251" s="193">
        <v>1</v>
      </c>
      <c r="I251" s="192">
        <v>23</v>
      </c>
      <c r="J251" s="191">
        <v>4</v>
      </c>
      <c r="K251" s="57"/>
      <c r="L251" s="190">
        <v>46</v>
      </c>
      <c r="M251" s="188">
        <v>37.837837837837839</v>
      </c>
      <c r="N251" s="189">
        <v>0</v>
      </c>
      <c r="O251" s="188">
        <v>37.837837837837839</v>
      </c>
    </row>
    <row r="252" spans="1:15">
      <c r="A252" s="203" t="s">
        <v>207</v>
      </c>
      <c r="B252" s="195" t="s">
        <v>205</v>
      </c>
      <c r="C252" s="189">
        <v>7</v>
      </c>
      <c r="D252" s="196">
        <v>42461</v>
      </c>
      <c r="E252" s="196">
        <v>42468</v>
      </c>
      <c r="F252" s="195" t="s">
        <v>206</v>
      </c>
      <c r="G252" s="194">
        <v>74</v>
      </c>
      <c r="H252" s="193">
        <v>74</v>
      </c>
      <c r="I252" s="192">
        <v>0</v>
      </c>
      <c r="J252" s="191">
        <v>0</v>
      </c>
      <c r="K252" s="57"/>
      <c r="L252" s="190">
        <v>0</v>
      </c>
      <c r="M252" s="198">
        <v>100</v>
      </c>
      <c r="N252" s="189">
        <v>0</v>
      </c>
      <c r="O252" s="198">
        <v>100</v>
      </c>
    </row>
    <row r="253" spans="1:15">
      <c r="A253" s="205" t="s">
        <v>208</v>
      </c>
      <c r="B253" s="195" t="s">
        <v>205</v>
      </c>
      <c r="C253" s="189">
        <v>7</v>
      </c>
      <c r="D253" s="196">
        <v>42468</v>
      </c>
      <c r="E253" s="196">
        <v>42475</v>
      </c>
      <c r="F253" s="195" t="s">
        <v>206</v>
      </c>
      <c r="G253" s="194">
        <v>74</v>
      </c>
      <c r="H253" s="193">
        <v>13</v>
      </c>
      <c r="I253" s="192">
        <v>16</v>
      </c>
      <c r="J253" s="191">
        <v>2</v>
      </c>
      <c r="K253" s="57"/>
      <c r="L253" s="190">
        <v>43</v>
      </c>
      <c r="M253" s="188">
        <v>41.891891891891895</v>
      </c>
      <c r="N253" s="189">
        <v>3</v>
      </c>
      <c r="O253" s="188">
        <v>45.945945945945951</v>
      </c>
    </row>
    <row r="254" spans="1:15">
      <c r="A254" s="195" t="s">
        <v>209</v>
      </c>
      <c r="B254" s="195" t="s">
        <v>205</v>
      </c>
      <c r="C254" s="189">
        <v>7</v>
      </c>
      <c r="D254" s="196">
        <v>42475</v>
      </c>
      <c r="E254" s="196">
        <v>42482</v>
      </c>
      <c r="F254" s="195" t="s">
        <v>206</v>
      </c>
      <c r="G254" s="194">
        <v>74</v>
      </c>
      <c r="H254" s="193">
        <v>24</v>
      </c>
      <c r="I254" s="192">
        <v>18</v>
      </c>
      <c r="J254" s="191">
        <v>1</v>
      </c>
      <c r="K254" s="57"/>
      <c r="L254" s="190">
        <v>31</v>
      </c>
      <c r="M254" s="188">
        <v>58.108108108108105</v>
      </c>
      <c r="N254" s="189">
        <v>0</v>
      </c>
      <c r="O254" s="188">
        <v>58.108108108108105</v>
      </c>
    </row>
    <row r="255" spans="1:15">
      <c r="A255" s="195" t="s">
        <v>210</v>
      </c>
      <c r="B255" s="195" t="s">
        <v>205</v>
      </c>
      <c r="C255" s="189">
        <v>7</v>
      </c>
      <c r="D255" s="196">
        <v>42482</v>
      </c>
      <c r="E255" s="196">
        <v>42489</v>
      </c>
      <c r="F255" s="195" t="s">
        <v>206</v>
      </c>
      <c r="G255" s="194">
        <v>74</v>
      </c>
      <c r="H255" s="193">
        <v>12</v>
      </c>
      <c r="I255" s="192">
        <v>36</v>
      </c>
      <c r="J255" s="191">
        <v>10</v>
      </c>
      <c r="K255" s="199">
        <v>2</v>
      </c>
      <c r="L255" s="190">
        <v>16</v>
      </c>
      <c r="M255" s="202">
        <v>78.378378378378372</v>
      </c>
      <c r="N255" s="189">
        <v>0</v>
      </c>
      <c r="O255" s="202">
        <v>78.378378378378372</v>
      </c>
    </row>
    <row r="256" spans="1:15">
      <c r="A256" s="203" t="s">
        <v>211</v>
      </c>
      <c r="B256" s="195" t="s">
        <v>205</v>
      </c>
      <c r="C256" s="189">
        <v>7</v>
      </c>
      <c r="D256" s="196">
        <v>42489</v>
      </c>
      <c r="E256" s="196">
        <v>42496</v>
      </c>
      <c r="F256" s="195" t="s">
        <v>206</v>
      </c>
      <c r="G256" s="194">
        <v>74</v>
      </c>
      <c r="H256" s="193">
        <v>74</v>
      </c>
      <c r="I256" s="192">
        <v>0</v>
      </c>
      <c r="J256" s="191">
        <v>0</v>
      </c>
      <c r="K256" s="57"/>
      <c r="L256" s="190">
        <v>0</v>
      </c>
      <c r="M256" s="198">
        <v>100</v>
      </c>
      <c r="N256" s="189">
        <v>0</v>
      </c>
      <c r="O256" s="198">
        <v>100</v>
      </c>
    </row>
    <row r="257" spans="1:15">
      <c r="A257" s="195" t="s">
        <v>212</v>
      </c>
      <c r="B257" s="195" t="s">
        <v>205</v>
      </c>
      <c r="C257" s="189">
        <v>7</v>
      </c>
      <c r="D257" s="196">
        <v>42496</v>
      </c>
      <c r="E257" s="196">
        <v>42503</v>
      </c>
      <c r="F257" s="195" t="s">
        <v>206</v>
      </c>
      <c r="G257" s="194">
        <v>74</v>
      </c>
      <c r="H257" s="193">
        <v>25</v>
      </c>
      <c r="I257" s="192">
        <v>31</v>
      </c>
      <c r="J257" s="191">
        <v>2</v>
      </c>
      <c r="K257" s="199">
        <v>1</v>
      </c>
      <c r="L257" s="190">
        <v>16</v>
      </c>
      <c r="M257" s="202">
        <v>78.378378378378372</v>
      </c>
      <c r="N257" s="189">
        <v>1</v>
      </c>
      <c r="O257" s="202">
        <v>79.729729729729726</v>
      </c>
    </row>
    <row r="258" spans="1:15">
      <c r="A258" s="195" t="s">
        <v>213</v>
      </c>
      <c r="B258" s="195" t="s">
        <v>205</v>
      </c>
      <c r="C258" s="189">
        <v>7</v>
      </c>
      <c r="D258" s="196">
        <v>42510</v>
      </c>
      <c r="E258" s="196">
        <v>42517</v>
      </c>
      <c r="F258" s="195" t="s">
        <v>206</v>
      </c>
      <c r="G258" s="194">
        <v>74</v>
      </c>
      <c r="H258" s="193">
        <v>21</v>
      </c>
      <c r="I258" s="192">
        <v>17</v>
      </c>
      <c r="J258" s="191">
        <v>2</v>
      </c>
      <c r="K258" s="57"/>
      <c r="L258" s="190">
        <v>34</v>
      </c>
      <c r="M258" s="188">
        <v>54.054054054054056</v>
      </c>
      <c r="N258" s="189">
        <v>0</v>
      </c>
      <c r="O258" s="188">
        <v>54.054054054054056</v>
      </c>
    </row>
    <row r="259" spans="1:15">
      <c r="A259" s="195" t="s">
        <v>214</v>
      </c>
      <c r="B259" s="195" t="s">
        <v>205</v>
      </c>
      <c r="C259" s="189">
        <v>7</v>
      </c>
      <c r="D259" s="196">
        <v>42517</v>
      </c>
      <c r="E259" s="196">
        <v>42524</v>
      </c>
      <c r="F259" s="195" t="s">
        <v>206</v>
      </c>
      <c r="G259" s="194">
        <v>74</v>
      </c>
      <c r="H259" s="193">
        <v>17</v>
      </c>
      <c r="I259" s="192">
        <v>33</v>
      </c>
      <c r="J259" s="191">
        <v>1</v>
      </c>
      <c r="K259" s="57"/>
      <c r="L259" s="190">
        <v>23</v>
      </c>
      <c r="M259" s="188">
        <v>68.918918918918919</v>
      </c>
      <c r="N259" s="189">
        <v>22</v>
      </c>
      <c r="O259" s="198">
        <v>98.648648648648646</v>
      </c>
    </row>
    <row r="260" spans="1:15">
      <c r="A260" s="195" t="s">
        <v>215</v>
      </c>
      <c r="B260" s="195" t="s">
        <v>205</v>
      </c>
      <c r="C260" s="189">
        <v>7</v>
      </c>
      <c r="D260" s="196">
        <v>42524</v>
      </c>
      <c r="E260" s="196">
        <v>42531</v>
      </c>
      <c r="F260" s="195" t="s">
        <v>206</v>
      </c>
      <c r="G260" s="194">
        <v>74</v>
      </c>
      <c r="H260" s="193">
        <v>35</v>
      </c>
      <c r="I260" s="192">
        <v>13</v>
      </c>
      <c r="J260" s="191">
        <v>0</v>
      </c>
      <c r="K260" s="57"/>
      <c r="L260" s="190">
        <v>26</v>
      </c>
      <c r="M260" s="188">
        <v>64.86486486486487</v>
      </c>
      <c r="N260" s="189">
        <v>0</v>
      </c>
      <c r="O260" s="188">
        <v>64.86486486486487</v>
      </c>
    </row>
    <row r="261" spans="1:15">
      <c r="A261" s="195" t="s">
        <v>216</v>
      </c>
      <c r="B261" s="195" t="s">
        <v>205</v>
      </c>
      <c r="C261" s="189">
        <v>7</v>
      </c>
      <c r="D261" s="196">
        <v>42538</v>
      </c>
      <c r="E261" s="196">
        <v>42545</v>
      </c>
      <c r="F261" s="195" t="s">
        <v>206</v>
      </c>
      <c r="G261" s="194">
        <v>74</v>
      </c>
      <c r="H261" s="193">
        <v>29</v>
      </c>
      <c r="I261" s="192">
        <v>9</v>
      </c>
      <c r="J261" s="191">
        <v>2</v>
      </c>
      <c r="K261" s="57"/>
      <c r="L261" s="190">
        <v>34</v>
      </c>
      <c r="M261" s="188">
        <v>54.054054054054056</v>
      </c>
      <c r="N261" s="189">
        <v>0</v>
      </c>
      <c r="O261" s="188">
        <v>54.054054054054056</v>
      </c>
    </row>
    <row r="262" spans="1:15">
      <c r="A262" s="205" t="s">
        <v>217</v>
      </c>
      <c r="B262" s="195" t="s">
        <v>205</v>
      </c>
      <c r="C262" s="189">
        <v>7</v>
      </c>
      <c r="D262" s="196">
        <v>42545</v>
      </c>
      <c r="E262" s="196">
        <v>42552</v>
      </c>
      <c r="F262" s="195" t="s">
        <v>206</v>
      </c>
      <c r="G262" s="194">
        <v>74</v>
      </c>
      <c r="H262" s="193">
        <v>18</v>
      </c>
      <c r="I262" s="192">
        <v>19</v>
      </c>
      <c r="J262" s="191">
        <v>1</v>
      </c>
      <c r="K262" s="57"/>
      <c r="L262" s="190">
        <v>36</v>
      </c>
      <c r="M262" s="188">
        <v>51.351351351351362</v>
      </c>
      <c r="N262" s="189">
        <v>0</v>
      </c>
      <c r="O262" s="188">
        <v>51.351351351351362</v>
      </c>
    </row>
    <row r="263" spans="1:15">
      <c r="A263" s="195" t="s">
        <v>218</v>
      </c>
      <c r="B263" s="195" t="s">
        <v>205</v>
      </c>
      <c r="C263" s="189">
        <v>7</v>
      </c>
      <c r="D263" s="196">
        <v>42552</v>
      </c>
      <c r="E263" s="196">
        <v>42559</v>
      </c>
      <c r="F263" s="195" t="s">
        <v>206</v>
      </c>
      <c r="G263" s="194">
        <v>74</v>
      </c>
      <c r="H263" s="193">
        <v>35</v>
      </c>
      <c r="I263" s="192">
        <v>4</v>
      </c>
      <c r="J263" s="191">
        <v>0</v>
      </c>
      <c r="K263" s="57"/>
      <c r="L263" s="190">
        <v>35</v>
      </c>
      <c r="M263" s="188">
        <v>52.702702702702702</v>
      </c>
      <c r="N263" s="189">
        <v>0</v>
      </c>
      <c r="O263" s="188">
        <v>52.702702702702702</v>
      </c>
    </row>
    <row r="264" spans="1:15">
      <c r="A264" s="195" t="s">
        <v>219</v>
      </c>
      <c r="B264" s="195" t="s">
        <v>205</v>
      </c>
      <c r="C264" s="189">
        <v>7</v>
      </c>
      <c r="D264" s="196">
        <v>42559</v>
      </c>
      <c r="E264" s="196">
        <v>42566</v>
      </c>
      <c r="F264" s="195" t="s">
        <v>206</v>
      </c>
      <c r="G264" s="194">
        <v>74</v>
      </c>
      <c r="H264" s="193">
        <v>2</v>
      </c>
      <c r="I264" s="192">
        <v>17</v>
      </c>
      <c r="J264" s="191">
        <v>1</v>
      </c>
      <c r="K264" s="57"/>
      <c r="L264" s="190">
        <v>54</v>
      </c>
      <c r="M264" s="188">
        <v>27.027027027027028</v>
      </c>
      <c r="N264" s="189">
        <v>1</v>
      </c>
      <c r="O264" s="188">
        <v>28.378378378378379</v>
      </c>
    </row>
    <row r="265" spans="1:15">
      <c r="A265" s="205" t="s">
        <v>220</v>
      </c>
      <c r="B265" s="195" t="s">
        <v>205</v>
      </c>
      <c r="C265" s="189">
        <v>7</v>
      </c>
      <c r="D265" s="196">
        <v>42566</v>
      </c>
      <c r="E265" s="196">
        <v>42573</v>
      </c>
      <c r="F265" s="195" t="s">
        <v>206</v>
      </c>
      <c r="G265" s="194">
        <v>74</v>
      </c>
      <c r="H265" s="193">
        <v>31</v>
      </c>
      <c r="I265" s="192">
        <v>5</v>
      </c>
      <c r="J265" s="191">
        <v>0</v>
      </c>
      <c r="K265" s="57"/>
      <c r="L265" s="190">
        <v>38</v>
      </c>
      <c r="M265" s="188">
        <v>48.648648648648638</v>
      </c>
      <c r="N265" s="189">
        <v>0</v>
      </c>
      <c r="O265" s="188">
        <v>48.648648648648638</v>
      </c>
    </row>
    <row r="266" spans="1:15">
      <c r="A266" s="195" t="s">
        <v>221</v>
      </c>
      <c r="B266" s="195" t="s">
        <v>205</v>
      </c>
      <c r="C266" s="189">
        <v>7</v>
      </c>
      <c r="D266" s="196">
        <v>42580</v>
      </c>
      <c r="E266" s="196">
        <v>42587</v>
      </c>
      <c r="F266" s="195" t="s">
        <v>206</v>
      </c>
      <c r="G266" s="194">
        <v>74</v>
      </c>
      <c r="H266" s="193">
        <v>18</v>
      </c>
      <c r="I266" s="192">
        <v>9</v>
      </c>
      <c r="J266" s="191">
        <v>0</v>
      </c>
      <c r="K266" s="57"/>
      <c r="L266" s="190">
        <v>47</v>
      </c>
      <c r="M266" s="188">
        <v>36.486486486486484</v>
      </c>
      <c r="N266" s="189">
        <v>0</v>
      </c>
      <c r="O266" s="188">
        <v>36.486486486486484</v>
      </c>
    </row>
    <row r="267" spans="1:15">
      <c r="A267" s="204" t="s">
        <v>222</v>
      </c>
      <c r="B267" s="195" t="s">
        <v>205</v>
      </c>
      <c r="C267" s="189">
        <v>7</v>
      </c>
      <c r="D267" s="196">
        <v>42587</v>
      </c>
      <c r="E267" s="196">
        <v>42594</v>
      </c>
      <c r="F267" s="195" t="s">
        <v>206</v>
      </c>
      <c r="G267" s="194">
        <v>74</v>
      </c>
      <c r="H267" s="193">
        <v>9</v>
      </c>
      <c r="I267" s="192">
        <v>24</v>
      </c>
      <c r="J267" s="191">
        <v>1</v>
      </c>
      <c r="K267" s="57"/>
      <c r="L267" s="190">
        <v>40</v>
      </c>
      <c r="M267" s="188">
        <v>45.945945945945951</v>
      </c>
      <c r="N267" s="189">
        <v>0</v>
      </c>
      <c r="O267" s="188">
        <v>45.945945945945951</v>
      </c>
    </row>
    <row r="268" spans="1:15">
      <c r="A268" s="205" t="s">
        <v>223</v>
      </c>
      <c r="B268" s="195" t="s">
        <v>205</v>
      </c>
      <c r="C268" s="189">
        <v>7</v>
      </c>
      <c r="D268" s="196">
        <v>42594</v>
      </c>
      <c r="E268" s="196">
        <v>42601</v>
      </c>
      <c r="F268" s="195" t="s">
        <v>206</v>
      </c>
      <c r="G268" s="194">
        <v>74</v>
      </c>
      <c r="H268" s="193">
        <v>0</v>
      </c>
      <c r="I268" s="192">
        <v>5</v>
      </c>
      <c r="J268" s="191">
        <v>1</v>
      </c>
      <c r="K268" s="57"/>
      <c r="L268" s="190">
        <v>68</v>
      </c>
      <c r="M268" s="200">
        <v>8.1081081081081088</v>
      </c>
      <c r="N268" s="189">
        <v>0</v>
      </c>
      <c r="O268" s="200">
        <v>8.1081081081081088</v>
      </c>
    </row>
    <row r="269" spans="1:15">
      <c r="A269" s="195" t="s">
        <v>224</v>
      </c>
      <c r="B269" s="195" t="s">
        <v>205</v>
      </c>
      <c r="C269" s="189">
        <v>7</v>
      </c>
      <c r="D269" s="196">
        <v>42601</v>
      </c>
      <c r="E269" s="196">
        <v>42608</v>
      </c>
      <c r="F269" s="195" t="s">
        <v>206</v>
      </c>
      <c r="G269" s="194">
        <v>74</v>
      </c>
      <c r="H269" s="193">
        <v>16</v>
      </c>
      <c r="I269" s="192">
        <v>7</v>
      </c>
      <c r="J269" s="191">
        <v>2</v>
      </c>
      <c r="K269" s="57"/>
      <c r="L269" s="190">
        <v>49</v>
      </c>
      <c r="M269" s="188">
        <v>33.783783783783782</v>
      </c>
      <c r="N269" s="189">
        <v>0</v>
      </c>
      <c r="O269" s="188">
        <v>33.783783783783782</v>
      </c>
    </row>
    <row r="270" spans="1:15">
      <c r="A270" s="195" t="s">
        <v>225</v>
      </c>
      <c r="B270" s="195" t="s">
        <v>205</v>
      </c>
      <c r="C270" s="189">
        <v>7</v>
      </c>
      <c r="D270" s="196">
        <v>42608</v>
      </c>
      <c r="E270" s="196">
        <v>42615</v>
      </c>
      <c r="F270" s="195" t="s">
        <v>206</v>
      </c>
      <c r="G270" s="194">
        <v>74</v>
      </c>
      <c r="H270" s="193">
        <v>16</v>
      </c>
      <c r="I270" s="192">
        <v>3</v>
      </c>
      <c r="J270" s="191">
        <v>0</v>
      </c>
      <c r="K270" s="57"/>
      <c r="L270" s="190">
        <v>55</v>
      </c>
      <c r="M270" s="188">
        <v>25.675675675675681</v>
      </c>
      <c r="N270" s="189">
        <v>0</v>
      </c>
      <c r="O270" s="188">
        <v>25.675675675675681</v>
      </c>
    </row>
    <row r="271" spans="1:15">
      <c r="A271" s="195" t="s">
        <v>226</v>
      </c>
      <c r="B271" s="195" t="s">
        <v>205</v>
      </c>
      <c r="C271" s="189">
        <v>7</v>
      </c>
      <c r="D271" s="196">
        <v>42622</v>
      </c>
      <c r="E271" s="196">
        <v>42629</v>
      </c>
      <c r="F271" s="195" t="s">
        <v>206</v>
      </c>
      <c r="G271" s="194">
        <v>74</v>
      </c>
      <c r="H271" s="193">
        <v>40</v>
      </c>
      <c r="I271" s="192">
        <v>13</v>
      </c>
      <c r="J271" s="191">
        <v>0</v>
      </c>
      <c r="K271" s="57"/>
      <c r="L271" s="190">
        <v>21</v>
      </c>
      <c r="M271" s="202">
        <v>71.621621621621628</v>
      </c>
      <c r="N271" s="189">
        <v>0</v>
      </c>
      <c r="O271" s="202">
        <v>71.621621621621628</v>
      </c>
    </row>
    <row r="272" spans="1:15">
      <c r="A272" s="195" t="s">
        <v>227</v>
      </c>
      <c r="B272" s="195" t="s">
        <v>205</v>
      </c>
      <c r="C272" s="189">
        <v>7</v>
      </c>
      <c r="D272" s="196">
        <v>42629</v>
      </c>
      <c r="E272" s="196">
        <v>42636</v>
      </c>
      <c r="F272" s="195" t="s">
        <v>206</v>
      </c>
      <c r="G272" s="194">
        <v>74</v>
      </c>
      <c r="H272" s="193">
        <v>20</v>
      </c>
      <c r="I272" s="192">
        <v>10</v>
      </c>
      <c r="J272" s="191">
        <v>4</v>
      </c>
      <c r="K272" s="199">
        <v>3</v>
      </c>
      <c r="L272" s="190">
        <v>40</v>
      </c>
      <c r="M272" s="188">
        <v>45.945945945945951</v>
      </c>
      <c r="N272" s="189">
        <v>12</v>
      </c>
      <c r="O272" s="188">
        <v>62.162162162162168</v>
      </c>
    </row>
    <row r="273" spans="1:15">
      <c r="A273" s="195" t="s">
        <v>228</v>
      </c>
      <c r="B273" s="195" t="s">
        <v>205</v>
      </c>
      <c r="C273" s="189">
        <v>7</v>
      </c>
      <c r="D273" s="196">
        <v>42636</v>
      </c>
      <c r="E273" s="196">
        <v>42643</v>
      </c>
      <c r="F273" s="195" t="s">
        <v>206</v>
      </c>
      <c r="G273" s="194">
        <v>74</v>
      </c>
      <c r="H273" s="193">
        <v>16</v>
      </c>
      <c r="I273" s="192">
        <v>11</v>
      </c>
      <c r="J273" s="191">
        <v>1</v>
      </c>
      <c r="K273" s="57"/>
      <c r="L273" s="190">
        <v>46</v>
      </c>
      <c r="M273" s="188">
        <v>37.837837837837839</v>
      </c>
      <c r="N273" s="189">
        <v>0</v>
      </c>
      <c r="O273" s="188">
        <v>37.837837837837839</v>
      </c>
    </row>
    <row r="274" spans="1:15">
      <c r="A274" s="195" t="s">
        <v>229</v>
      </c>
      <c r="B274" s="195" t="s">
        <v>205</v>
      </c>
      <c r="C274" s="189">
        <v>7</v>
      </c>
      <c r="D274" s="196">
        <v>42643</v>
      </c>
      <c r="E274" s="196">
        <v>42650</v>
      </c>
      <c r="F274" s="195" t="s">
        <v>206</v>
      </c>
      <c r="G274" s="194">
        <v>74</v>
      </c>
      <c r="H274" s="193">
        <v>36</v>
      </c>
      <c r="I274" s="192">
        <v>5</v>
      </c>
      <c r="J274" s="191">
        <v>0</v>
      </c>
      <c r="K274" s="57"/>
      <c r="L274" s="190">
        <v>33</v>
      </c>
      <c r="M274" s="188">
        <v>55.405405405405411</v>
      </c>
      <c r="N274" s="189">
        <v>11</v>
      </c>
      <c r="O274" s="202">
        <v>70.270270270270274</v>
      </c>
    </row>
    <row r="275" spans="1:15">
      <c r="A275" s="195" t="s">
        <v>230</v>
      </c>
      <c r="B275" s="195" t="s">
        <v>205</v>
      </c>
      <c r="C275" s="189">
        <v>7</v>
      </c>
      <c r="D275" s="196">
        <v>42650</v>
      </c>
      <c r="E275" s="196">
        <v>42657</v>
      </c>
      <c r="F275" s="195" t="s">
        <v>206</v>
      </c>
      <c r="G275" s="194">
        <v>74</v>
      </c>
      <c r="H275" s="193">
        <v>0</v>
      </c>
      <c r="I275" s="192">
        <v>9</v>
      </c>
      <c r="J275" s="191">
        <v>5</v>
      </c>
      <c r="K275" s="57"/>
      <c r="L275" s="190">
        <v>60</v>
      </c>
      <c r="M275" s="197">
        <v>18.918918918918919</v>
      </c>
      <c r="N275" s="189">
        <v>0</v>
      </c>
      <c r="O275" s="197">
        <v>18.918918918918919</v>
      </c>
    </row>
    <row r="276" spans="1:15">
      <c r="A276" s="205" t="s">
        <v>231</v>
      </c>
      <c r="B276" s="195" t="s">
        <v>205</v>
      </c>
      <c r="C276" s="189">
        <v>7</v>
      </c>
      <c r="D276" s="196">
        <v>42657</v>
      </c>
      <c r="E276" s="196">
        <v>42664</v>
      </c>
      <c r="F276" s="195" t="s">
        <v>206</v>
      </c>
      <c r="G276" s="194">
        <v>74</v>
      </c>
      <c r="H276" s="193">
        <v>39</v>
      </c>
      <c r="I276" s="192">
        <v>10</v>
      </c>
      <c r="J276" s="191">
        <v>0</v>
      </c>
      <c r="K276" s="57"/>
      <c r="L276" s="190">
        <v>25</v>
      </c>
      <c r="M276" s="188">
        <v>66.21621621621621</v>
      </c>
      <c r="N276" s="189">
        <v>15</v>
      </c>
      <c r="O276" s="201">
        <v>86.486486486486484</v>
      </c>
    </row>
    <row r="277" spans="1:15">
      <c r="A277" s="195" t="s">
        <v>232</v>
      </c>
      <c r="B277" s="195" t="s">
        <v>205</v>
      </c>
      <c r="C277" s="189">
        <v>7</v>
      </c>
      <c r="D277" s="196">
        <v>42664</v>
      </c>
      <c r="E277" s="196">
        <v>42671</v>
      </c>
      <c r="F277" s="195" t="s">
        <v>206</v>
      </c>
      <c r="G277" s="194">
        <v>74</v>
      </c>
      <c r="H277" s="193">
        <v>11</v>
      </c>
      <c r="I277" s="192">
        <v>5</v>
      </c>
      <c r="J277" s="191">
        <v>0</v>
      </c>
      <c r="K277" s="57"/>
      <c r="L277" s="190">
        <v>58</v>
      </c>
      <c r="M277" s="188">
        <v>21.621621621621621</v>
      </c>
      <c r="N277" s="189">
        <v>0</v>
      </c>
      <c r="O277" s="188">
        <v>21.621621621621621</v>
      </c>
    </row>
    <row r="278" spans="1:15">
      <c r="A278" s="195" t="s">
        <v>233</v>
      </c>
      <c r="B278" s="195" t="s">
        <v>205</v>
      </c>
      <c r="C278" s="189">
        <v>7</v>
      </c>
      <c r="D278" s="196">
        <v>42671</v>
      </c>
      <c r="E278" s="196">
        <v>42678</v>
      </c>
      <c r="F278" s="195" t="s">
        <v>206</v>
      </c>
      <c r="G278" s="194">
        <v>74</v>
      </c>
      <c r="H278" s="193">
        <v>26</v>
      </c>
      <c r="I278" s="192">
        <v>4</v>
      </c>
      <c r="J278" s="191">
        <v>1</v>
      </c>
      <c r="K278" s="57"/>
      <c r="L278" s="190">
        <v>43</v>
      </c>
      <c r="M278" s="188">
        <v>41.891891891891895</v>
      </c>
      <c r="N278" s="189">
        <v>0</v>
      </c>
      <c r="O278" s="188">
        <v>41.891891891891895</v>
      </c>
    </row>
    <row r="279" spans="1:15">
      <c r="A279" s="195" t="s">
        <v>234</v>
      </c>
      <c r="B279" s="195" t="s">
        <v>205</v>
      </c>
      <c r="C279" s="189">
        <v>7</v>
      </c>
      <c r="D279" s="196">
        <v>42678</v>
      </c>
      <c r="E279" s="196">
        <v>42685</v>
      </c>
      <c r="F279" s="195" t="s">
        <v>206</v>
      </c>
      <c r="G279" s="194">
        <v>74</v>
      </c>
      <c r="H279" s="193">
        <v>0</v>
      </c>
      <c r="I279" s="192">
        <v>0</v>
      </c>
      <c r="J279" s="191">
        <v>0</v>
      </c>
      <c r="K279" s="57"/>
      <c r="L279" s="190">
        <v>74</v>
      </c>
      <c r="M279" s="200">
        <v>0</v>
      </c>
      <c r="N279" s="57"/>
      <c r="O279" s="57"/>
    </row>
    <row r="280" spans="1:15">
      <c r="A280" s="204" t="s">
        <v>235</v>
      </c>
      <c r="B280" s="195" t="s">
        <v>205</v>
      </c>
      <c r="C280" s="189">
        <v>7</v>
      </c>
      <c r="D280" s="196">
        <v>42685</v>
      </c>
      <c r="E280" s="196">
        <v>42692</v>
      </c>
      <c r="F280" s="195" t="s">
        <v>206</v>
      </c>
      <c r="G280" s="194">
        <v>74</v>
      </c>
      <c r="H280" s="193">
        <v>33</v>
      </c>
      <c r="I280" s="192">
        <v>6</v>
      </c>
      <c r="J280" s="191">
        <v>0</v>
      </c>
      <c r="K280" s="57"/>
      <c r="L280" s="190">
        <v>35</v>
      </c>
      <c r="M280" s="188">
        <v>52.702702702702702</v>
      </c>
      <c r="N280" s="189">
        <v>0</v>
      </c>
      <c r="O280" s="188">
        <v>52.702702702702702</v>
      </c>
    </row>
    <row r="281" spans="1:15">
      <c r="A281" s="195" t="s">
        <v>236</v>
      </c>
      <c r="B281" s="195" t="s">
        <v>205</v>
      </c>
      <c r="C281" s="189">
        <v>7</v>
      </c>
      <c r="D281" s="196">
        <v>42692</v>
      </c>
      <c r="E281" s="196">
        <v>42699</v>
      </c>
      <c r="F281" s="195" t="s">
        <v>206</v>
      </c>
      <c r="G281" s="194">
        <v>74</v>
      </c>
      <c r="H281" s="193">
        <v>0</v>
      </c>
      <c r="I281" s="192">
        <v>0</v>
      </c>
      <c r="J281" s="191">
        <v>1</v>
      </c>
      <c r="K281" s="57"/>
      <c r="L281" s="190">
        <v>73</v>
      </c>
      <c r="M281" s="200">
        <v>1.3513513513513513</v>
      </c>
      <c r="N281" s="57"/>
      <c r="O281" s="57"/>
    </row>
    <row r="282" spans="1:15">
      <c r="A282" s="195" t="s">
        <v>237</v>
      </c>
      <c r="B282" s="195" t="s">
        <v>62</v>
      </c>
      <c r="C282" s="189">
        <v>7</v>
      </c>
      <c r="D282" s="196">
        <v>42465</v>
      </c>
      <c r="E282" s="196">
        <v>42472</v>
      </c>
      <c r="F282" s="195" t="s">
        <v>238</v>
      </c>
      <c r="G282" s="194">
        <v>53</v>
      </c>
      <c r="H282" s="193">
        <v>6</v>
      </c>
      <c r="I282" s="192">
        <v>32</v>
      </c>
      <c r="J282" s="191">
        <v>3</v>
      </c>
      <c r="K282" s="199">
        <v>2</v>
      </c>
      <c r="L282" s="190">
        <v>12</v>
      </c>
      <c r="M282" s="202">
        <v>77.35849056603773</v>
      </c>
      <c r="N282" s="189">
        <v>1</v>
      </c>
      <c r="O282" s="202">
        <v>79.245283018867937</v>
      </c>
    </row>
    <row r="283" spans="1:15">
      <c r="A283" s="195" t="s">
        <v>240</v>
      </c>
      <c r="B283" s="195" t="s">
        <v>62</v>
      </c>
      <c r="C283" s="189">
        <v>7</v>
      </c>
      <c r="D283" s="196">
        <v>42493</v>
      </c>
      <c r="E283" s="196">
        <v>42500</v>
      </c>
      <c r="F283" s="195" t="s">
        <v>238</v>
      </c>
      <c r="G283" s="194">
        <v>53</v>
      </c>
      <c r="H283" s="193">
        <v>25</v>
      </c>
      <c r="I283" s="192">
        <v>26</v>
      </c>
      <c r="J283" s="191">
        <v>1</v>
      </c>
      <c r="K283" s="199">
        <v>4</v>
      </c>
      <c r="L283" s="190">
        <v>1</v>
      </c>
      <c r="M283" s="198">
        <v>98.113207547169807</v>
      </c>
      <c r="N283" s="189">
        <v>0</v>
      </c>
      <c r="O283" s="198">
        <v>98.113207547169807</v>
      </c>
    </row>
    <row r="284" spans="1:15">
      <c r="A284" s="195" t="s">
        <v>242</v>
      </c>
      <c r="B284" s="195" t="s">
        <v>62</v>
      </c>
      <c r="C284" s="189">
        <v>7</v>
      </c>
      <c r="D284" s="196">
        <v>42521</v>
      </c>
      <c r="E284" s="196">
        <v>42528</v>
      </c>
      <c r="F284" s="195" t="s">
        <v>238</v>
      </c>
      <c r="G284" s="194">
        <v>53</v>
      </c>
      <c r="H284" s="193">
        <v>2</v>
      </c>
      <c r="I284" s="192">
        <v>33</v>
      </c>
      <c r="J284" s="191">
        <v>2</v>
      </c>
      <c r="K284" s="199">
        <v>9</v>
      </c>
      <c r="L284" s="190">
        <v>16</v>
      </c>
      <c r="M284" s="188">
        <v>69.811320754716988</v>
      </c>
      <c r="N284" s="189">
        <v>16</v>
      </c>
      <c r="O284" s="198">
        <v>100</v>
      </c>
    </row>
    <row r="285" spans="1:15">
      <c r="A285" s="195" t="s">
        <v>246</v>
      </c>
      <c r="B285" s="195" t="s">
        <v>62</v>
      </c>
      <c r="C285" s="189">
        <v>7</v>
      </c>
      <c r="D285" s="196">
        <v>42661</v>
      </c>
      <c r="E285" s="196">
        <v>42668</v>
      </c>
      <c r="F285" s="195" t="s">
        <v>238</v>
      </c>
      <c r="G285" s="194">
        <v>53</v>
      </c>
      <c r="H285" s="193">
        <v>18</v>
      </c>
      <c r="I285" s="192">
        <v>25</v>
      </c>
      <c r="J285" s="191">
        <v>1</v>
      </c>
      <c r="K285" s="199">
        <v>3</v>
      </c>
      <c r="L285" s="190">
        <v>9</v>
      </c>
      <c r="M285" s="201">
        <v>83.018867924528308</v>
      </c>
      <c r="N285" s="189">
        <v>6</v>
      </c>
      <c r="O285" s="198">
        <v>94.339622641509436</v>
      </c>
    </row>
    <row r="286" spans="1:15">
      <c r="A286" s="195" t="s">
        <v>239</v>
      </c>
      <c r="B286" s="195" t="s">
        <v>62</v>
      </c>
      <c r="C286" s="189">
        <v>7</v>
      </c>
      <c r="D286" s="196">
        <v>42472</v>
      </c>
      <c r="E286" s="196">
        <v>42479</v>
      </c>
      <c r="F286" s="195" t="s">
        <v>615</v>
      </c>
      <c r="G286" s="194">
        <v>53</v>
      </c>
      <c r="H286" s="193">
        <v>32</v>
      </c>
      <c r="I286" s="192">
        <v>19</v>
      </c>
      <c r="J286" s="191">
        <v>0</v>
      </c>
      <c r="K286" s="199">
        <v>4</v>
      </c>
      <c r="L286" s="190">
        <v>2</v>
      </c>
      <c r="M286" s="198">
        <v>96.226415094339629</v>
      </c>
      <c r="N286" s="189">
        <v>0</v>
      </c>
      <c r="O286" s="198">
        <v>96.226415094339629</v>
      </c>
    </row>
    <row r="287" spans="1:15">
      <c r="A287" s="195" t="s">
        <v>241</v>
      </c>
      <c r="B287" s="195" t="s">
        <v>62</v>
      </c>
      <c r="C287" s="189">
        <v>7</v>
      </c>
      <c r="D287" s="196">
        <v>42500</v>
      </c>
      <c r="E287" s="196">
        <v>42507</v>
      </c>
      <c r="F287" s="195" t="s">
        <v>615</v>
      </c>
      <c r="G287" s="194">
        <v>53</v>
      </c>
      <c r="H287" s="193">
        <v>25</v>
      </c>
      <c r="I287" s="192">
        <v>27</v>
      </c>
      <c r="J287" s="191">
        <v>1</v>
      </c>
      <c r="K287" s="199">
        <v>6</v>
      </c>
      <c r="L287" s="190">
        <v>0</v>
      </c>
      <c r="M287" s="198">
        <v>100</v>
      </c>
      <c r="N287" s="189">
        <v>0</v>
      </c>
      <c r="O287" s="198">
        <v>100</v>
      </c>
    </row>
    <row r="288" spans="1:15">
      <c r="A288" s="195" t="s">
        <v>243</v>
      </c>
      <c r="B288" s="195" t="s">
        <v>62</v>
      </c>
      <c r="C288" s="189">
        <v>7</v>
      </c>
      <c r="D288" s="196">
        <v>42584</v>
      </c>
      <c r="E288" s="196">
        <v>42591</v>
      </c>
      <c r="F288" s="195" t="s">
        <v>615</v>
      </c>
      <c r="G288" s="194">
        <v>53</v>
      </c>
      <c r="H288" s="193">
        <v>23</v>
      </c>
      <c r="I288" s="192">
        <v>19</v>
      </c>
      <c r="J288" s="191">
        <v>0</v>
      </c>
      <c r="K288" s="199">
        <v>2</v>
      </c>
      <c r="L288" s="190">
        <v>11</v>
      </c>
      <c r="M288" s="202">
        <v>79.245283018867937</v>
      </c>
      <c r="N288" s="189">
        <v>0</v>
      </c>
      <c r="O288" s="202">
        <v>79.245283018867937</v>
      </c>
    </row>
    <row r="289" spans="1:15">
      <c r="A289" s="195" t="s">
        <v>244</v>
      </c>
      <c r="B289" s="195" t="s">
        <v>62</v>
      </c>
      <c r="C289" s="189">
        <v>7</v>
      </c>
      <c r="D289" s="196">
        <v>42612</v>
      </c>
      <c r="E289" s="196">
        <v>42619</v>
      </c>
      <c r="F289" s="195" t="s">
        <v>615</v>
      </c>
      <c r="G289" s="194">
        <v>53</v>
      </c>
      <c r="H289" s="193">
        <v>16</v>
      </c>
      <c r="I289" s="192">
        <v>13</v>
      </c>
      <c r="J289" s="191">
        <v>1</v>
      </c>
      <c r="K289" s="199">
        <v>1</v>
      </c>
      <c r="L289" s="190">
        <v>23</v>
      </c>
      <c r="M289" s="188">
        <v>56.603773584905667</v>
      </c>
      <c r="N289" s="189">
        <v>15</v>
      </c>
      <c r="O289" s="201">
        <v>84.905660377358487</v>
      </c>
    </row>
    <row r="290" spans="1:15">
      <c r="A290" s="195" t="s">
        <v>245</v>
      </c>
      <c r="B290" s="195" t="s">
        <v>62</v>
      </c>
      <c r="C290" s="189">
        <v>7</v>
      </c>
      <c r="D290" s="196">
        <v>42640</v>
      </c>
      <c r="E290" s="196">
        <v>42647</v>
      </c>
      <c r="F290" s="195" t="s">
        <v>615</v>
      </c>
      <c r="G290" s="194">
        <v>53</v>
      </c>
      <c r="H290" s="193">
        <v>26</v>
      </c>
      <c r="I290" s="192">
        <v>13</v>
      </c>
      <c r="J290" s="191">
        <v>1</v>
      </c>
      <c r="K290" s="199">
        <v>11</v>
      </c>
      <c r="L290" s="190">
        <v>13</v>
      </c>
      <c r="M290" s="202">
        <v>75.471698113207552</v>
      </c>
      <c r="N290" s="189">
        <v>13</v>
      </c>
      <c r="O290" s="198">
        <v>100</v>
      </c>
    </row>
    <row r="291" spans="1:15">
      <c r="A291" s="195" t="s">
        <v>247</v>
      </c>
      <c r="B291" s="195" t="s">
        <v>62</v>
      </c>
      <c r="C291" s="189">
        <v>7</v>
      </c>
      <c r="D291" s="196">
        <v>42668</v>
      </c>
      <c r="E291" s="196">
        <v>42675</v>
      </c>
      <c r="F291" s="195" t="s">
        <v>615</v>
      </c>
      <c r="G291" s="194">
        <v>53</v>
      </c>
      <c r="H291" s="193">
        <v>29</v>
      </c>
      <c r="I291" s="192">
        <v>19</v>
      </c>
      <c r="J291" s="191">
        <v>1</v>
      </c>
      <c r="K291" s="199">
        <v>3</v>
      </c>
      <c r="L291" s="190">
        <v>4</v>
      </c>
      <c r="M291" s="198">
        <v>92.452830188679229</v>
      </c>
      <c r="N291" s="189">
        <v>0</v>
      </c>
      <c r="O291" s="198">
        <v>92.452830188679229</v>
      </c>
    </row>
    <row r="292" spans="1:15">
      <c r="A292" s="204" t="s">
        <v>248</v>
      </c>
      <c r="B292" s="195" t="s">
        <v>249</v>
      </c>
      <c r="C292" s="189">
        <v>7</v>
      </c>
      <c r="D292" s="196">
        <v>42454</v>
      </c>
      <c r="E292" s="196">
        <v>42461</v>
      </c>
      <c r="F292" s="195" t="s">
        <v>250</v>
      </c>
      <c r="G292" s="194">
        <v>74</v>
      </c>
      <c r="H292" s="193">
        <v>8</v>
      </c>
      <c r="I292" s="192">
        <v>23</v>
      </c>
      <c r="J292" s="191">
        <v>0</v>
      </c>
      <c r="K292" s="57"/>
      <c r="L292" s="190">
        <v>43</v>
      </c>
      <c r="M292" s="188">
        <v>41.891891891891895</v>
      </c>
      <c r="N292" s="189">
        <v>2</v>
      </c>
      <c r="O292" s="188">
        <v>44.594594594594604</v>
      </c>
    </row>
    <row r="293" spans="1:15">
      <c r="A293" s="204" t="s">
        <v>253</v>
      </c>
      <c r="B293" s="195" t="s">
        <v>249</v>
      </c>
      <c r="C293" s="189">
        <v>7</v>
      </c>
      <c r="D293" s="196">
        <v>42468</v>
      </c>
      <c r="E293" s="196">
        <v>42475</v>
      </c>
      <c r="F293" s="195" t="s">
        <v>250</v>
      </c>
      <c r="G293" s="194">
        <v>74</v>
      </c>
      <c r="H293" s="193">
        <v>45</v>
      </c>
      <c r="I293" s="192">
        <v>28</v>
      </c>
      <c r="J293" s="191">
        <v>0</v>
      </c>
      <c r="K293" s="199">
        <v>6</v>
      </c>
      <c r="L293" s="190">
        <v>1</v>
      </c>
      <c r="M293" s="198">
        <v>98.648648648648646</v>
      </c>
      <c r="N293" s="189">
        <v>1</v>
      </c>
      <c r="O293" s="198">
        <v>100</v>
      </c>
    </row>
    <row r="294" spans="1:15">
      <c r="A294" s="195" t="s">
        <v>255</v>
      </c>
      <c r="B294" s="195" t="s">
        <v>249</v>
      </c>
      <c r="C294" s="189">
        <v>7</v>
      </c>
      <c r="D294" s="196">
        <v>42482</v>
      </c>
      <c r="E294" s="196">
        <v>42489</v>
      </c>
      <c r="F294" s="195" t="s">
        <v>250</v>
      </c>
      <c r="G294" s="194">
        <v>74</v>
      </c>
      <c r="H294" s="193">
        <v>3</v>
      </c>
      <c r="I294" s="192">
        <v>12</v>
      </c>
      <c r="J294" s="191">
        <v>1</v>
      </c>
      <c r="K294" s="57"/>
      <c r="L294" s="190">
        <v>58</v>
      </c>
      <c r="M294" s="188">
        <v>21.621621621621621</v>
      </c>
      <c r="N294" s="189">
        <v>0</v>
      </c>
      <c r="O294" s="188">
        <v>21.621621621621621</v>
      </c>
    </row>
    <row r="295" spans="1:15">
      <c r="A295" s="195" t="s">
        <v>257</v>
      </c>
      <c r="B295" s="195" t="s">
        <v>249</v>
      </c>
      <c r="C295" s="189">
        <v>7</v>
      </c>
      <c r="D295" s="196">
        <v>42496</v>
      </c>
      <c r="E295" s="196">
        <v>42503</v>
      </c>
      <c r="F295" s="195" t="s">
        <v>250</v>
      </c>
      <c r="G295" s="194">
        <v>74</v>
      </c>
      <c r="H295" s="193">
        <v>0</v>
      </c>
      <c r="I295" s="192">
        <v>15</v>
      </c>
      <c r="J295" s="191">
        <v>8</v>
      </c>
      <c r="K295" s="57"/>
      <c r="L295" s="190">
        <v>51</v>
      </c>
      <c r="M295" s="188">
        <v>31.081081081081084</v>
      </c>
      <c r="N295" s="189">
        <v>0</v>
      </c>
      <c r="O295" s="188">
        <v>31.081081081081084</v>
      </c>
    </row>
    <row r="296" spans="1:15">
      <c r="A296" s="195" t="s">
        <v>259</v>
      </c>
      <c r="B296" s="195" t="s">
        <v>249</v>
      </c>
      <c r="C296" s="189">
        <v>7</v>
      </c>
      <c r="D296" s="196">
        <v>42510</v>
      </c>
      <c r="E296" s="196">
        <v>42517</v>
      </c>
      <c r="F296" s="195" t="s">
        <v>250</v>
      </c>
      <c r="G296" s="194">
        <v>74</v>
      </c>
      <c r="H296" s="193">
        <v>22</v>
      </c>
      <c r="I296" s="192">
        <v>16</v>
      </c>
      <c r="J296" s="191">
        <v>1</v>
      </c>
      <c r="K296" s="57"/>
      <c r="L296" s="190">
        <v>35</v>
      </c>
      <c r="M296" s="188">
        <v>52.702702702702702</v>
      </c>
      <c r="N296" s="189">
        <v>12</v>
      </c>
      <c r="O296" s="188">
        <v>68.918918918918919</v>
      </c>
    </row>
    <row r="297" spans="1:15">
      <c r="A297" s="195" t="s">
        <v>261</v>
      </c>
      <c r="B297" s="195" t="s">
        <v>249</v>
      </c>
      <c r="C297" s="189">
        <v>7</v>
      </c>
      <c r="D297" s="196">
        <v>42524</v>
      </c>
      <c r="E297" s="196">
        <v>42531</v>
      </c>
      <c r="F297" s="195" t="s">
        <v>250</v>
      </c>
      <c r="G297" s="194">
        <v>74</v>
      </c>
      <c r="H297" s="193">
        <v>16</v>
      </c>
      <c r="I297" s="192">
        <v>6</v>
      </c>
      <c r="J297" s="191">
        <v>1</v>
      </c>
      <c r="K297" s="57"/>
      <c r="L297" s="190">
        <v>51</v>
      </c>
      <c r="M297" s="188">
        <v>31.081081081081084</v>
      </c>
      <c r="N297" s="189">
        <v>18</v>
      </c>
      <c r="O297" s="188">
        <v>55.405405405405411</v>
      </c>
    </row>
    <row r="298" spans="1:15">
      <c r="A298" s="195" t="s">
        <v>509</v>
      </c>
      <c r="B298" s="195" t="s">
        <v>249</v>
      </c>
      <c r="C298" s="189">
        <v>7</v>
      </c>
      <c r="D298" s="196">
        <v>42538</v>
      </c>
      <c r="E298" s="196">
        <v>42545</v>
      </c>
      <c r="F298" s="195" t="s">
        <v>250</v>
      </c>
      <c r="G298" s="194">
        <v>74</v>
      </c>
      <c r="H298" s="193">
        <v>35</v>
      </c>
      <c r="I298" s="192">
        <v>12</v>
      </c>
      <c r="J298" s="191">
        <v>4</v>
      </c>
      <c r="K298" s="57"/>
      <c r="L298" s="190">
        <v>23</v>
      </c>
      <c r="M298" s="188">
        <v>68.918918918918919</v>
      </c>
      <c r="N298" s="189">
        <v>1</v>
      </c>
      <c r="O298" s="202">
        <v>70.270270270270274</v>
      </c>
    </row>
    <row r="299" spans="1:15">
      <c r="A299" s="195" t="s">
        <v>264</v>
      </c>
      <c r="B299" s="195" t="s">
        <v>249</v>
      </c>
      <c r="C299" s="189">
        <v>7</v>
      </c>
      <c r="D299" s="196">
        <v>42552</v>
      </c>
      <c r="E299" s="196">
        <v>42559</v>
      </c>
      <c r="F299" s="195" t="s">
        <v>250</v>
      </c>
      <c r="G299" s="194">
        <v>74</v>
      </c>
      <c r="H299" s="193">
        <v>12</v>
      </c>
      <c r="I299" s="192">
        <v>6</v>
      </c>
      <c r="J299" s="191">
        <v>3</v>
      </c>
      <c r="K299" s="57"/>
      <c r="L299" s="190">
        <v>53</v>
      </c>
      <c r="M299" s="188">
        <v>28.378378378378379</v>
      </c>
      <c r="N299" s="189">
        <v>0</v>
      </c>
      <c r="O299" s="188">
        <v>28.378378378378379</v>
      </c>
    </row>
    <row r="300" spans="1:15">
      <c r="A300" s="204" t="s">
        <v>266</v>
      </c>
      <c r="B300" s="195" t="s">
        <v>249</v>
      </c>
      <c r="C300" s="189">
        <v>7</v>
      </c>
      <c r="D300" s="196">
        <v>42566</v>
      </c>
      <c r="E300" s="196">
        <v>42573</v>
      </c>
      <c r="F300" s="195" t="s">
        <v>250</v>
      </c>
      <c r="G300" s="194">
        <v>74</v>
      </c>
      <c r="H300" s="193">
        <v>31</v>
      </c>
      <c r="I300" s="192">
        <v>24</v>
      </c>
      <c r="J300" s="191">
        <v>1</v>
      </c>
      <c r="K300" s="199">
        <v>3</v>
      </c>
      <c r="L300" s="190">
        <v>18</v>
      </c>
      <c r="M300" s="202">
        <v>75.675675675675677</v>
      </c>
      <c r="N300" s="189">
        <v>1</v>
      </c>
      <c r="O300" s="202">
        <v>77.027027027027032</v>
      </c>
    </row>
    <row r="301" spans="1:15">
      <c r="A301" s="195" t="s">
        <v>562</v>
      </c>
      <c r="B301" s="195" t="s">
        <v>249</v>
      </c>
      <c r="C301" s="189">
        <v>7</v>
      </c>
      <c r="D301" s="196">
        <v>42580</v>
      </c>
      <c r="E301" s="196">
        <v>42587</v>
      </c>
      <c r="F301" s="195" t="s">
        <v>250</v>
      </c>
      <c r="G301" s="194">
        <v>74</v>
      </c>
      <c r="H301" s="193">
        <v>6</v>
      </c>
      <c r="I301" s="192">
        <v>1</v>
      </c>
      <c r="J301" s="191">
        <v>0</v>
      </c>
      <c r="K301" s="57"/>
      <c r="L301" s="190">
        <v>67</v>
      </c>
      <c r="M301" s="200">
        <v>9.4594594594594597</v>
      </c>
      <c r="N301" s="189">
        <v>0</v>
      </c>
      <c r="O301" s="200">
        <v>9.4594594594594597</v>
      </c>
    </row>
    <row r="302" spans="1:15">
      <c r="A302" s="204" t="s">
        <v>269</v>
      </c>
      <c r="B302" s="195" t="s">
        <v>249</v>
      </c>
      <c r="C302" s="189">
        <v>7</v>
      </c>
      <c r="D302" s="196">
        <v>42594</v>
      </c>
      <c r="E302" s="196">
        <v>42601</v>
      </c>
      <c r="F302" s="195" t="s">
        <v>250</v>
      </c>
      <c r="G302" s="194">
        <v>74</v>
      </c>
      <c r="H302" s="193">
        <v>21</v>
      </c>
      <c r="I302" s="192">
        <v>17</v>
      </c>
      <c r="J302" s="191">
        <v>0</v>
      </c>
      <c r="K302" s="57"/>
      <c r="L302" s="190">
        <v>36</v>
      </c>
      <c r="M302" s="188">
        <v>51.351351351351362</v>
      </c>
      <c r="N302" s="189">
        <v>0</v>
      </c>
      <c r="O302" s="188">
        <v>51.351351351351362</v>
      </c>
    </row>
    <row r="303" spans="1:15">
      <c r="A303" s="195" t="s">
        <v>271</v>
      </c>
      <c r="B303" s="195" t="s">
        <v>249</v>
      </c>
      <c r="C303" s="189">
        <v>7</v>
      </c>
      <c r="D303" s="196">
        <v>42608</v>
      </c>
      <c r="E303" s="196">
        <v>42615</v>
      </c>
      <c r="F303" s="195" t="s">
        <v>250</v>
      </c>
      <c r="G303" s="194">
        <v>74</v>
      </c>
      <c r="H303" s="193">
        <v>4</v>
      </c>
      <c r="I303" s="192">
        <v>2</v>
      </c>
      <c r="J303" s="191">
        <v>0</v>
      </c>
      <c r="K303" s="57"/>
      <c r="L303" s="190">
        <v>68</v>
      </c>
      <c r="M303" s="200">
        <v>8.1081081081081088</v>
      </c>
      <c r="N303" s="189">
        <v>0</v>
      </c>
      <c r="O303" s="200">
        <v>8.1081081081081088</v>
      </c>
    </row>
    <row r="304" spans="1:15">
      <c r="A304" s="195" t="s">
        <v>273</v>
      </c>
      <c r="B304" s="195" t="s">
        <v>249</v>
      </c>
      <c r="C304" s="189">
        <v>7</v>
      </c>
      <c r="D304" s="196">
        <v>42622</v>
      </c>
      <c r="E304" s="196">
        <v>42629</v>
      </c>
      <c r="F304" s="195" t="s">
        <v>250</v>
      </c>
      <c r="G304" s="194">
        <v>74</v>
      </c>
      <c r="H304" s="193">
        <v>24</v>
      </c>
      <c r="I304" s="192">
        <v>35</v>
      </c>
      <c r="J304" s="191">
        <v>7</v>
      </c>
      <c r="K304" s="57"/>
      <c r="L304" s="190">
        <v>8</v>
      </c>
      <c r="M304" s="201">
        <v>89.189189189189207</v>
      </c>
      <c r="N304" s="189">
        <v>0</v>
      </c>
      <c r="O304" s="201">
        <v>89.189189189189207</v>
      </c>
    </row>
    <row r="305" spans="1:15">
      <c r="A305" s="203" t="s">
        <v>275</v>
      </c>
      <c r="B305" s="195" t="s">
        <v>249</v>
      </c>
      <c r="C305" s="189">
        <v>7</v>
      </c>
      <c r="D305" s="196">
        <v>42636</v>
      </c>
      <c r="E305" s="196">
        <v>42643</v>
      </c>
      <c r="F305" s="195" t="s">
        <v>250</v>
      </c>
      <c r="G305" s="194">
        <v>74</v>
      </c>
      <c r="H305" s="193">
        <v>74</v>
      </c>
      <c r="I305" s="192">
        <v>0</v>
      </c>
      <c r="J305" s="191">
        <v>0</v>
      </c>
      <c r="K305" s="57"/>
      <c r="L305" s="190">
        <v>0</v>
      </c>
      <c r="M305" s="198">
        <v>100</v>
      </c>
      <c r="N305" s="189">
        <v>0</v>
      </c>
      <c r="O305" s="198">
        <v>100</v>
      </c>
    </row>
    <row r="306" spans="1:15">
      <c r="A306" s="195" t="s">
        <v>277</v>
      </c>
      <c r="B306" s="195" t="s">
        <v>249</v>
      </c>
      <c r="C306" s="189">
        <v>7</v>
      </c>
      <c r="D306" s="196">
        <v>42650</v>
      </c>
      <c r="E306" s="196">
        <v>42657</v>
      </c>
      <c r="F306" s="195" t="s">
        <v>250</v>
      </c>
      <c r="G306" s="194">
        <v>74</v>
      </c>
      <c r="H306" s="193">
        <v>42</v>
      </c>
      <c r="I306" s="192">
        <v>15</v>
      </c>
      <c r="J306" s="191">
        <v>0</v>
      </c>
      <c r="K306" s="199">
        <v>1</v>
      </c>
      <c r="L306" s="190">
        <v>17</v>
      </c>
      <c r="M306" s="202">
        <v>77.027027027027032</v>
      </c>
      <c r="N306" s="189">
        <v>0</v>
      </c>
      <c r="O306" s="202">
        <v>77.027027027027032</v>
      </c>
    </row>
    <row r="307" spans="1:15">
      <c r="A307" s="195" t="s">
        <v>279</v>
      </c>
      <c r="B307" s="195" t="s">
        <v>249</v>
      </c>
      <c r="C307" s="189">
        <v>7</v>
      </c>
      <c r="D307" s="196">
        <v>42664</v>
      </c>
      <c r="E307" s="196">
        <v>42671</v>
      </c>
      <c r="F307" s="195" t="s">
        <v>250</v>
      </c>
      <c r="G307" s="194">
        <v>74</v>
      </c>
      <c r="H307" s="193">
        <v>74</v>
      </c>
      <c r="I307" s="192">
        <v>0</v>
      </c>
      <c r="J307" s="191">
        <v>0</v>
      </c>
      <c r="K307" s="57"/>
      <c r="L307" s="190">
        <v>0</v>
      </c>
      <c r="M307" s="198">
        <v>100</v>
      </c>
      <c r="N307" s="189">
        <v>0</v>
      </c>
      <c r="O307" s="198">
        <v>100</v>
      </c>
    </row>
    <row r="308" spans="1:15">
      <c r="A308" s="195" t="s">
        <v>281</v>
      </c>
      <c r="B308" s="195" t="s">
        <v>249</v>
      </c>
      <c r="C308" s="189">
        <v>7</v>
      </c>
      <c r="D308" s="196">
        <v>42678</v>
      </c>
      <c r="E308" s="196">
        <v>42685</v>
      </c>
      <c r="F308" s="195" t="s">
        <v>250</v>
      </c>
      <c r="G308" s="194">
        <v>74</v>
      </c>
      <c r="H308" s="193">
        <v>38</v>
      </c>
      <c r="I308" s="192">
        <v>6</v>
      </c>
      <c r="J308" s="191">
        <v>1</v>
      </c>
      <c r="K308" s="57"/>
      <c r="L308" s="190">
        <v>29</v>
      </c>
      <c r="M308" s="188">
        <v>60.810810810810814</v>
      </c>
      <c r="N308" s="189">
        <v>2</v>
      </c>
      <c r="O308" s="188">
        <v>63.513513513513516</v>
      </c>
    </row>
    <row r="309" spans="1:15">
      <c r="A309" s="204" t="s">
        <v>283</v>
      </c>
      <c r="B309" s="195" t="s">
        <v>249</v>
      </c>
      <c r="C309" s="189">
        <v>7</v>
      </c>
      <c r="D309" s="196">
        <v>42692</v>
      </c>
      <c r="E309" s="196">
        <v>42699</v>
      </c>
      <c r="F309" s="195" t="s">
        <v>250</v>
      </c>
      <c r="G309" s="194">
        <v>74</v>
      </c>
      <c r="H309" s="193">
        <v>21</v>
      </c>
      <c r="I309" s="192">
        <v>2</v>
      </c>
      <c r="J309" s="191">
        <v>0</v>
      </c>
      <c r="K309" s="57"/>
      <c r="L309" s="190">
        <v>51</v>
      </c>
      <c r="M309" s="188">
        <v>31.081081081081084</v>
      </c>
      <c r="N309" s="189">
        <v>1</v>
      </c>
      <c r="O309" s="188">
        <v>32.432432432432435</v>
      </c>
    </row>
    <row r="310" spans="1:15">
      <c r="A310" s="195" t="s">
        <v>251</v>
      </c>
      <c r="B310" s="195" t="s">
        <v>249</v>
      </c>
      <c r="C310" s="189">
        <v>7</v>
      </c>
      <c r="D310" s="196">
        <v>42461</v>
      </c>
      <c r="E310" s="196">
        <v>42468</v>
      </c>
      <c r="F310" s="195" t="s">
        <v>252</v>
      </c>
      <c r="G310" s="194">
        <v>74</v>
      </c>
      <c r="H310" s="193">
        <v>20</v>
      </c>
      <c r="I310" s="192">
        <v>11</v>
      </c>
      <c r="J310" s="191">
        <v>0</v>
      </c>
      <c r="K310" s="57"/>
      <c r="L310" s="190">
        <v>43</v>
      </c>
      <c r="M310" s="188">
        <v>41.891891891891895</v>
      </c>
      <c r="N310" s="189">
        <v>0</v>
      </c>
      <c r="O310" s="188">
        <v>41.891891891891895</v>
      </c>
    </row>
    <row r="311" spans="1:15">
      <c r="A311" s="195" t="s">
        <v>254</v>
      </c>
      <c r="B311" s="195" t="s">
        <v>249</v>
      </c>
      <c r="C311" s="189">
        <v>7</v>
      </c>
      <c r="D311" s="196">
        <v>42475</v>
      </c>
      <c r="E311" s="196">
        <v>42482</v>
      </c>
      <c r="F311" s="195" t="s">
        <v>252</v>
      </c>
      <c r="G311" s="194">
        <v>74</v>
      </c>
      <c r="H311" s="193">
        <v>20</v>
      </c>
      <c r="I311" s="192">
        <v>17</v>
      </c>
      <c r="J311" s="191">
        <v>3</v>
      </c>
      <c r="K311" s="57"/>
      <c r="L311" s="190">
        <v>34</v>
      </c>
      <c r="M311" s="188">
        <v>54.054054054054056</v>
      </c>
      <c r="N311" s="189">
        <v>0</v>
      </c>
      <c r="O311" s="188">
        <v>54.054054054054056</v>
      </c>
    </row>
    <row r="312" spans="1:15">
      <c r="A312" s="195" t="s">
        <v>256</v>
      </c>
      <c r="B312" s="195" t="s">
        <v>249</v>
      </c>
      <c r="C312" s="189">
        <v>7</v>
      </c>
      <c r="D312" s="196">
        <v>42489</v>
      </c>
      <c r="E312" s="196">
        <v>42496</v>
      </c>
      <c r="F312" s="195" t="s">
        <v>252</v>
      </c>
      <c r="G312" s="194">
        <v>74</v>
      </c>
      <c r="H312" s="193">
        <v>16</v>
      </c>
      <c r="I312" s="192">
        <v>15</v>
      </c>
      <c r="J312" s="191">
        <v>1</v>
      </c>
      <c r="K312" s="199">
        <v>1</v>
      </c>
      <c r="L312" s="190">
        <v>42</v>
      </c>
      <c r="M312" s="188">
        <v>43.243243243243242</v>
      </c>
      <c r="N312" s="189">
        <v>0</v>
      </c>
      <c r="O312" s="188">
        <v>43.243243243243242</v>
      </c>
    </row>
    <row r="313" spans="1:15">
      <c r="A313" s="195" t="s">
        <v>258</v>
      </c>
      <c r="B313" s="195" t="s">
        <v>249</v>
      </c>
      <c r="C313" s="189">
        <v>7</v>
      </c>
      <c r="D313" s="196">
        <v>42503</v>
      </c>
      <c r="E313" s="196">
        <v>42510</v>
      </c>
      <c r="F313" s="195" t="s">
        <v>252</v>
      </c>
      <c r="G313" s="194">
        <v>74</v>
      </c>
      <c r="H313" s="193">
        <v>22</v>
      </c>
      <c r="I313" s="192">
        <v>32</v>
      </c>
      <c r="J313" s="191">
        <v>1</v>
      </c>
      <c r="K313" s="199">
        <v>3</v>
      </c>
      <c r="L313" s="190">
        <v>19</v>
      </c>
      <c r="M313" s="202">
        <v>74.324324324324323</v>
      </c>
      <c r="N313" s="189">
        <v>0</v>
      </c>
      <c r="O313" s="202">
        <v>74.324324324324323</v>
      </c>
    </row>
    <row r="314" spans="1:15">
      <c r="A314" s="195" t="s">
        <v>260</v>
      </c>
      <c r="B314" s="195" t="s">
        <v>249</v>
      </c>
      <c r="C314" s="189">
        <v>7</v>
      </c>
      <c r="D314" s="196">
        <v>42517</v>
      </c>
      <c r="E314" s="196">
        <v>42524</v>
      </c>
      <c r="F314" s="195" t="s">
        <v>252</v>
      </c>
      <c r="G314" s="194">
        <v>74</v>
      </c>
      <c r="H314" s="193">
        <v>18</v>
      </c>
      <c r="I314" s="192">
        <v>30</v>
      </c>
      <c r="J314" s="191">
        <v>0</v>
      </c>
      <c r="K314" s="199">
        <v>2</v>
      </c>
      <c r="L314" s="190">
        <v>26</v>
      </c>
      <c r="M314" s="188">
        <v>64.86486486486487</v>
      </c>
      <c r="N314" s="189">
        <v>3</v>
      </c>
      <c r="O314" s="188">
        <v>68.918918918918919</v>
      </c>
    </row>
    <row r="315" spans="1:15">
      <c r="A315" s="195" t="s">
        <v>262</v>
      </c>
      <c r="B315" s="195" t="s">
        <v>249</v>
      </c>
      <c r="C315" s="189">
        <v>7</v>
      </c>
      <c r="D315" s="196">
        <v>42531</v>
      </c>
      <c r="E315" s="196">
        <v>42538</v>
      </c>
      <c r="F315" s="195" t="s">
        <v>252</v>
      </c>
      <c r="G315" s="194">
        <v>74</v>
      </c>
      <c r="H315" s="193">
        <v>7</v>
      </c>
      <c r="I315" s="192">
        <v>7</v>
      </c>
      <c r="J315" s="191">
        <v>2</v>
      </c>
      <c r="K315" s="57"/>
      <c r="L315" s="190">
        <v>58</v>
      </c>
      <c r="M315" s="188">
        <v>21.621621621621621</v>
      </c>
      <c r="N315" s="189">
        <v>0</v>
      </c>
      <c r="O315" s="188">
        <v>21.621621621621621</v>
      </c>
    </row>
    <row r="316" spans="1:15">
      <c r="A316" s="195" t="s">
        <v>263</v>
      </c>
      <c r="B316" s="195" t="s">
        <v>249</v>
      </c>
      <c r="C316" s="189">
        <v>7</v>
      </c>
      <c r="D316" s="196">
        <v>42545</v>
      </c>
      <c r="E316" s="196">
        <v>42552</v>
      </c>
      <c r="F316" s="195" t="s">
        <v>252</v>
      </c>
      <c r="G316" s="194">
        <v>74</v>
      </c>
      <c r="H316" s="193">
        <v>1</v>
      </c>
      <c r="I316" s="192">
        <v>20</v>
      </c>
      <c r="J316" s="191">
        <v>0</v>
      </c>
      <c r="K316" s="57"/>
      <c r="L316" s="190">
        <v>53</v>
      </c>
      <c r="M316" s="188">
        <v>28.378378378378379</v>
      </c>
      <c r="N316" s="189">
        <v>0</v>
      </c>
      <c r="O316" s="188">
        <v>28.378378378378379</v>
      </c>
    </row>
    <row r="317" spans="1:15">
      <c r="A317" s="195" t="s">
        <v>265</v>
      </c>
      <c r="B317" s="195" t="s">
        <v>249</v>
      </c>
      <c r="C317" s="189">
        <v>7</v>
      </c>
      <c r="D317" s="196">
        <v>42559</v>
      </c>
      <c r="E317" s="196">
        <v>42566</v>
      </c>
      <c r="F317" s="195" t="s">
        <v>252</v>
      </c>
      <c r="G317" s="194">
        <v>74</v>
      </c>
      <c r="H317" s="193">
        <v>20</v>
      </c>
      <c r="I317" s="192">
        <v>10</v>
      </c>
      <c r="J317" s="191">
        <v>0</v>
      </c>
      <c r="K317" s="57"/>
      <c r="L317" s="190">
        <v>44</v>
      </c>
      <c r="M317" s="188">
        <v>40.54054054054054</v>
      </c>
      <c r="N317" s="189">
        <v>0</v>
      </c>
      <c r="O317" s="188">
        <v>40.54054054054054</v>
      </c>
    </row>
    <row r="318" spans="1:15">
      <c r="A318" s="195" t="s">
        <v>267</v>
      </c>
      <c r="B318" s="195" t="s">
        <v>249</v>
      </c>
      <c r="C318" s="189">
        <v>7</v>
      </c>
      <c r="D318" s="196">
        <v>42573</v>
      </c>
      <c r="E318" s="196">
        <v>42580</v>
      </c>
      <c r="F318" s="195" t="s">
        <v>252</v>
      </c>
      <c r="G318" s="194">
        <v>74</v>
      </c>
      <c r="H318" s="193">
        <v>11</v>
      </c>
      <c r="I318" s="192">
        <v>9</v>
      </c>
      <c r="J318" s="191">
        <v>1</v>
      </c>
      <c r="K318" s="57"/>
      <c r="L318" s="190">
        <v>53</v>
      </c>
      <c r="M318" s="188">
        <v>28.378378378378379</v>
      </c>
      <c r="N318" s="189">
        <v>0</v>
      </c>
      <c r="O318" s="188">
        <v>28.378378378378379</v>
      </c>
    </row>
    <row r="319" spans="1:15">
      <c r="A319" s="195" t="s">
        <v>268</v>
      </c>
      <c r="B319" s="195" t="s">
        <v>249</v>
      </c>
      <c r="C319" s="189">
        <v>7</v>
      </c>
      <c r="D319" s="196">
        <v>42587</v>
      </c>
      <c r="E319" s="196">
        <v>42594</v>
      </c>
      <c r="F319" s="195" t="s">
        <v>252</v>
      </c>
      <c r="G319" s="194">
        <v>74</v>
      </c>
      <c r="H319" s="193">
        <v>6</v>
      </c>
      <c r="I319" s="192">
        <v>8</v>
      </c>
      <c r="J319" s="191">
        <v>2</v>
      </c>
      <c r="K319" s="57"/>
      <c r="L319" s="190">
        <v>58</v>
      </c>
      <c r="M319" s="188">
        <v>21.621621621621621</v>
      </c>
      <c r="N319" s="189">
        <v>0</v>
      </c>
      <c r="O319" s="188">
        <v>21.621621621621621</v>
      </c>
    </row>
    <row r="320" spans="1:15">
      <c r="A320" s="195" t="s">
        <v>270</v>
      </c>
      <c r="B320" s="195" t="s">
        <v>249</v>
      </c>
      <c r="C320" s="189">
        <v>7</v>
      </c>
      <c r="D320" s="196">
        <v>42601</v>
      </c>
      <c r="E320" s="196">
        <v>42608</v>
      </c>
      <c r="F320" s="195" t="s">
        <v>252</v>
      </c>
      <c r="G320" s="194">
        <v>74</v>
      </c>
      <c r="H320" s="193">
        <v>1</v>
      </c>
      <c r="I320" s="192">
        <v>10</v>
      </c>
      <c r="J320" s="191">
        <v>1</v>
      </c>
      <c r="K320" s="57"/>
      <c r="L320" s="190">
        <v>62</v>
      </c>
      <c r="M320" s="197">
        <v>16.216216216216218</v>
      </c>
      <c r="N320" s="189">
        <v>0</v>
      </c>
      <c r="O320" s="197">
        <v>16.216216216216218</v>
      </c>
    </row>
    <row r="321" spans="1:15">
      <c r="A321" s="195" t="s">
        <v>272</v>
      </c>
      <c r="B321" s="195" t="s">
        <v>249</v>
      </c>
      <c r="C321" s="189">
        <v>7</v>
      </c>
      <c r="D321" s="196">
        <v>42615</v>
      </c>
      <c r="E321" s="196">
        <v>42622</v>
      </c>
      <c r="F321" s="195" t="s">
        <v>252</v>
      </c>
      <c r="G321" s="194">
        <v>74</v>
      </c>
      <c r="H321" s="193">
        <v>6</v>
      </c>
      <c r="I321" s="192">
        <v>21</v>
      </c>
      <c r="J321" s="191">
        <v>1</v>
      </c>
      <c r="K321" s="57"/>
      <c r="L321" s="190">
        <v>46</v>
      </c>
      <c r="M321" s="188">
        <v>37.837837837837839</v>
      </c>
      <c r="N321" s="189">
        <v>0</v>
      </c>
      <c r="O321" s="188">
        <v>37.837837837837839</v>
      </c>
    </row>
    <row r="322" spans="1:15">
      <c r="A322" s="203" t="s">
        <v>274</v>
      </c>
      <c r="B322" s="195" t="s">
        <v>249</v>
      </c>
      <c r="C322" s="189">
        <v>7</v>
      </c>
      <c r="D322" s="196">
        <v>42629</v>
      </c>
      <c r="E322" s="196">
        <v>42636</v>
      </c>
      <c r="F322" s="195" t="s">
        <v>252</v>
      </c>
      <c r="G322" s="194">
        <v>74</v>
      </c>
      <c r="H322" s="193">
        <v>74</v>
      </c>
      <c r="I322" s="192">
        <v>0</v>
      </c>
      <c r="J322" s="191">
        <v>0</v>
      </c>
      <c r="K322" s="57"/>
      <c r="L322" s="190">
        <v>0</v>
      </c>
      <c r="M322" s="198">
        <v>100</v>
      </c>
      <c r="N322" s="189">
        <v>0</v>
      </c>
      <c r="O322" s="198">
        <v>100</v>
      </c>
    </row>
    <row r="323" spans="1:15">
      <c r="A323" s="195" t="s">
        <v>276</v>
      </c>
      <c r="B323" s="195" t="s">
        <v>249</v>
      </c>
      <c r="C323" s="189">
        <v>7</v>
      </c>
      <c r="D323" s="196">
        <v>42643</v>
      </c>
      <c r="E323" s="196">
        <v>42650</v>
      </c>
      <c r="F323" s="195" t="s">
        <v>252</v>
      </c>
      <c r="G323" s="194">
        <v>74</v>
      </c>
      <c r="H323" s="193">
        <v>20</v>
      </c>
      <c r="I323" s="192">
        <v>33</v>
      </c>
      <c r="J323" s="191">
        <v>0</v>
      </c>
      <c r="K323" s="199">
        <v>3</v>
      </c>
      <c r="L323" s="190">
        <v>21</v>
      </c>
      <c r="M323" s="202">
        <v>71.621621621621628</v>
      </c>
      <c r="N323" s="189">
        <v>17</v>
      </c>
      <c r="O323" s="198">
        <v>94.594594594594597</v>
      </c>
    </row>
    <row r="324" spans="1:15">
      <c r="A324" s="203" t="s">
        <v>278</v>
      </c>
      <c r="B324" s="195" t="s">
        <v>249</v>
      </c>
      <c r="C324" s="189">
        <v>7</v>
      </c>
      <c r="D324" s="196">
        <v>42657</v>
      </c>
      <c r="E324" s="196">
        <v>42664</v>
      </c>
      <c r="F324" s="195" t="s">
        <v>252</v>
      </c>
      <c r="G324" s="194">
        <v>74</v>
      </c>
      <c r="H324" s="193">
        <v>74</v>
      </c>
      <c r="I324" s="192">
        <v>0</v>
      </c>
      <c r="J324" s="191">
        <v>0</v>
      </c>
      <c r="K324" s="57"/>
      <c r="L324" s="190">
        <v>0</v>
      </c>
      <c r="M324" s="198">
        <v>100</v>
      </c>
      <c r="N324" s="189">
        <v>0</v>
      </c>
      <c r="O324" s="198">
        <v>100</v>
      </c>
    </row>
    <row r="325" spans="1:15">
      <c r="A325" s="195" t="s">
        <v>280</v>
      </c>
      <c r="B325" s="195" t="s">
        <v>249</v>
      </c>
      <c r="C325" s="189">
        <v>7</v>
      </c>
      <c r="D325" s="196">
        <v>42671</v>
      </c>
      <c r="E325" s="196">
        <v>42678</v>
      </c>
      <c r="F325" s="195" t="s">
        <v>252</v>
      </c>
      <c r="G325" s="194">
        <v>74</v>
      </c>
      <c r="H325" s="193">
        <v>42</v>
      </c>
      <c r="I325" s="192">
        <v>6</v>
      </c>
      <c r="J325" s="191">
        <v>0</v>
      </c>
      <c r="K325" s="199">
        <v>1</v>
      </c>
      <c r="L325" s="190">
        <v>26</v>
      </c>
      <c r="M325" s="188">
        <v>64.86486486486487</v>
      </c>
      <c r="N325" s="189">
        <v>0</v>
      </c>
      <c r="O325" s="188">
        <v>64.86486486486487</v>
      </c>
    </row>
    <row r="326" spans="1:15">
      <c r="A326" s="195" t="s">
        <v>282</v>
      </c>
      <c r="B326" s="195" t="s">
        <v>249</v>
      </c>
      <c r="C326" s="189">
        <v>7</v>
      </c>
      <c r="D326" s="196">
        <v>42685</v>
      </c>
      <c r="E326" s="196">
        <v>42692</v>
      </c>
      <c r="F326" s="195" t="s">
        <v>252</v>
      </c>
      <c r="G326" s="194">
        <v>74</v>
      </c>
      <c r="H326" s="193">
        <v>0</v>
      </c>
      <c r="I326" s="192">
        <v>4</v>
      </c>
      <c r="J326" s="191">
        <v>1</v>
      </c>
      <c r="K326" s="57"/>
      <c r="L326" s="190">
        <v>69</v>
      </c>
      <c r="M326" s="200">
        <v>6.756756756756757</v>
      </c>
      <c r="N326" s="189">
        <v>0</v>
      </c>
      <c r="O326" s="200">
        <v>6.756756756756757</v>
      </c>
    </row>
    <row r="327" spans="1:15">
      <c r="A327" s="195" t="s">
        <v>494</v>
      </c>
      <c r="B327" s="195" t="s">
        <v>492</v>
      </c>
      <c r="C327" s="189">
        <v>4</v>
      </c>
      <c r="D327" s="196">
        <v>42471</v>
      </c>
      <c r="E327" s="196">
        <v>42475</v>
      </c>
      <c r="F327" s="195" t="s">
        <v>710</v>
      </c>
      <c r="G327" s="194">
        <v>14</v>
      </c>
      <c r="H327" s="193">
        <v>0</v>
      </c>
      <c r="I327" s="192">
        <v>2</v>
      </c>
      <c r="J327" s="191">
        <v>1</v>
      </c>
      <c r="K327" s="57"/>
      <c r="L327" s="190">
        <v>11</v>
      </c>
      <c r="M327" s="188">
        <v>21.428571428571427</v>
      </c>
      <c r="N327" s="57"/>
      <c r="O327" s="57"/>
    </row>
    <row r="328" spans="1:15">
      <c r="A328" s="195" t="s">
        <v>495</v>
      </c>
      <c r="B328" s="195" t="s">
        <v>492</v>
      </c>
      <c r="C328" s="189">
        <v>4</v>
      </c>
      <c r="D328" s="196">
        <v>42499</v>
      </c>
      <c r="E328" s="196">
        <v>42503</v>
      </c>
      <c r="F328" s="195" t="s">
        <v>710</v>
      </c>
      <c r="G328" s="194">
        <v>14</v>
      </c>
      <c r="H328" s="193">
        <v>0</v>
      </c>
      <c r="I328" s="192">
        <v>4</v>
      </c>
      <c r="J328" s="191">
        <v>0</v>
      </c>
      <c r="K328" s="57"/>
      <c r="L328" s="190">
        <v>10</v>
      </c>
      <c r="M328" s="188">
        <v>28.571428571428573</v>
      </c>
      <c r="N328" s="57"/>
      <c r="O328" s="57"/>
    </row>
    <row r="329" spans="1:15">
      <c r="A329" s="195" t="s">
        <v>496</v>
      </c>
      <c r="B329" s="195" t="s">
        <v>492</v>
      </c>
      <c r="C329" s="189">
        <v>4</v>
      </c>
      <c r="D329" s="196">
        <v>42513</v>
      </c>
      <c r="E329" s="196">
        <v>42517</v>
      </c>
      <c r="F329" s="195" t="s">
        <v>710</v>
      </c>
      <c r="G329" s="194">
        <v>14</v>
      </c>
      <c r="H329" s="193">
        <v>0</v>
      </c>
      <c r="I329" s="192">
        <v>2</v>
      </c>
      <c r="J329" s="191">
        <v>0</v>
      </c>
      <c r="K329" s="57"/>
      <c r="L329" s="190">
        <v>12</v>
      </c>
      <c r="M329" s="197">
        <v>14.285714285714286</v>
      </c>
      <c r="N329" s="57"/>
      <c r="O329" s="57"/>
    </row>
    <row r="330" spans="1:15">
      <c r="A330" s="195" t="s">
        <v>502</v>
      </c>
      <c r="B330" s="195" t="s">
        <v>492</v>
      </c>
      <c r="C330" s="189">
        <v>4</v>
      </c>
      <c r="D330" s="196">
        <v>42646</v>
      </c>
      <c r="E330" s="196">
        <v>42650</v>
      </c>
      <c r="F330" s="195" t="s">
        <v>710</v>
      </c>
      <c r="G330" s="194">
        <v>14</v>
      </c>
      <c r="H330" s="193">
        <v>0</v>
      </c>
      <c r="I330" s="192">
        <v>0</v>
      </c>
      <c r="J330" s="191">
        <v>1</v>
      </c>
      <c r="K330" s="57"/>
      <c r="L330" s="190">
        <v>13</v>
      </c>
      <c r="M330" s="200">
        <v>7.1428571428571432</v>
      </c>
      <c r="N330" s="57"/>
      <c r="O330" s="57"/>
    </row>
    <row r="331" spans="1:15">
      <c r="A331" s="195" t="s">
        <v>503</v>
      </c>
      <c r="B331" s="195" t="s">
        <v>492</v>
      </c>
      <c r="C331" s="189">
        <v>4</v>
      </c>
      <c r="D331" s="196">
        <v>42660</v>
      </c>
      <c r="E331" s="196">
        <v>42664</v>
      </c>
      <c r="F331" s="195" t="s">
        <v>710</v>
      </c>
      <c r="G331" s="194">
        <v>14</v>
      </c>
      <c r="H331" s="193">
        <v>0</v>
      </c>
      <c r="I331" s="192">
        <v>5</v>
      </c>
      <c r="J331" s="191">
        <v>0</v>
      </c>
      <c r="K331" s="57"/>
      <c r="L331" s="190">
        <v>9</v>
      </c>
      <c r="M331" s="188">
        <v>35.714285714285715</v>
      </c>
      <c r="N331" s="57"/>
      <c r="O331" s="57"/>
    </row>
    <row r="332" spans="1:15">
      <c r="A332" s="204" t="s">
        <v>388</v>
      </c>
      <c r="B332" s="195" t="s">
        <v>160</v>
      </c>
      <c r="C332" s="189">
        <v>7</v>
      </c>
      <c r="D332" s="196">
        <v>42476</v>
      </c>
      <c r="E332" s="196">
        <v>42483</v>
      </c>
      <c r="F332" s="195" t="s">
        <v>201</v>
      </c>
      <c r="G332" s="194">
        <v>81</v>
      </c>
      <c r="H332" s="193">
        <v>26</v>
      </c>
      <c r="I332" s="192">
        <v>38</v>
      </c>
      <c r="J332" s="191">
        <v>8</v>
      </c>
      <c r="K332" s="199">
        <v>1</v>
      </c>
      <c r="L332" s="190">
        <v>9</v>
      </c>
      <c r="M332" s="201">
        <v>88.888888888888886</v>
      </c>
      <c r="N332" s="189">
        <v>0</v>
      </c>
      <c r="O332" s="201">
        <v>88.888888888888886</v>
      </c>
    </row>
    <row r="333" spans="1:15">
      <c r="A333" s="195" t="s">
        <v>387</v>
      </c>
      <c r="B333" s="195" t="s">
        <v>10</v>
      </c>
      <c r="C333" s="189">
        <v>7</v>
      </c>
      <c r="D333" s="196">
        <v>42474</v>
      </c>
      <c r="E333" s="196">
        <v>42481</v>
      </c>
      <c r="F333" s="195" t="s">
        <v>201</v>
      </c>
      <c r="G333" s="194">
        <v>74</v>
      </c>
      <c r="H333" s="193">
        <v>31</v>
      </c>
      <c r="I333" s="192">
        <v>14</v>
      </c>
      <c r="J333" s="191">
        <v>0</v>
      </c>
      <c r="K333" s="57"/>
      <c r="L333" s="190">
        <v>29</v>
      </c>
      <c r="M333" s="188">
        <v>60.810810810810814</v>
      </c>
      <c r="N333" s="189">
        <v>0</v>
      </c>
      <c r="O333" s="188">
        <v>60.810810810810814</v>
      </c>
    </row>
    <row r="334" spans="1:15">
      <c r="A334" s="195" t="s">
        <v>390</v>
      </c>
      <c r="B334" s="195" t="s">
        <v>10</v>
      </c>
      <c r="C334" s="189">
        <v>7</v>
      </c>
      <c r="D334" s="196">
        <v>42488</v>
      </c>
      <c r="E334" s="196">
        <v>42495</v>
      </c>
      <c r="F334" s="195" t="s">
        <v>201</v>
      </c>
      <c r="G334" s="194">
        <v>74</v>
      </c>
      <c r="H334" s="193">
        <v>19</v>
      </c>
      <c r="I334" s="192">
        <v>30</v>
      </c>
      <c r="J334" s="191">
        <v>2</v>
      </c>
      <c r="K334" s="57"/>
      <c r="L334" s="190">
        <v>23</v>
      </c>
      <c r="M334" s="188">
        <v>68.918918918918919</v>
      </c>
      <c r="N334" s="189">
        <v>0</v>
      </c>
      <c r="O334" s="188">
        <v>68.918918918918919</v>
      </c>
    </row>
    <row r="335" spans="1:15">
      <c r="A335" s="195" t="s">
        <v>395</v>
      </c>
      <c r="B335" s="195" t="s">
        <v>52</v>
      </c>
      <c r="C335" s="189">
        <v>7</v>
      </c>
      <c r="D335" s="196">
        <v>42534</v>
      </c>
      <c r="E335" s="196">
        <v>42541</v>
      </c>
      <c r="F335" s="195" t="s">
        <v>201</v>
      </c>
      <c r="G335" s="194">
        <v>82</v>
      </c>
      <c r="H335" s="193">
        <v>50</v>
      </c>
      <c r="I335" s="192">
        <v>25</v>
      </c>
      <c r="J335" s="191">
        <v>3</v>
      </c>
      <c r="K335" s="199">
        <v>11</v>
      </c>
      <c r="L335" s="190">
        <v>4</v>
      </c>
      <c r="M335" s="198">
        <v>95.121951219512198</v>
      </c>
      <c r="N335" s="189">
        <v>0</v>
      </c>
      <c r="O335" s="198">
        <v>95.121951219512198</v>
      </c>
    </row>
    <row r="336" spans="1:15">
      <c r="A336" s="195" t="s">
        <v>408</v>
      </c>
      <c r="B336" s="195" t="s">
        <v>52</v>
      </c>
      <c r="C336" s="189">
        <v>7</v>
      </c>
      <c r="D336" s="196">
        <v>42618</v>
      </c>
      <c r="E336" s="196">
        <v>42625</v>
      </c>
      <c r="F336" s="195" t="s">
        <v>201</v>
      </c>
      <c r="G336" s="194">
        <v>82</v>
      </c>
      <c r="H336" s="193">
        <v>45</v>
      </c>
      <c r="I336" s="192">
        <v>26</v>
      </c>
      <c r="J336" s="191">
        <v>2</v>
      </c>
      <c r="K336" s="199">
        <v>13</v>
      </c>
      <c r="L336" s="190">
        <v>9</v>
      </c>
      <c r="M336" s="201">
        <v>89.024390243902431</v>
      </c>
      <c r="N336" s="189">
        <v>0</v>
      </c>
      <c r="O336" s="201">
        <v>89.024390243902431</v>
      </c>
    </row>
    <row r="337" spans="1:15">
      <c r="A337" s="195" t="s">
        <v>393</v>
      </c>
      <c r="B337" s="195" t="s">
        <v>30</v>
      </c>
      <c r="C337" s="189">
        <v>7</v>
      </c>
      <c r="D337" s="196">
        <v>42512</v>
      </c>
      <c r="E337" s="196">
        <v>42519</v>
      </c>
      <c r="F337" s="195" t="s">
        <v>201</v>
      </c>
      <c r="G337" s="194">
        <v>82</v>
      </c>
      <c r="H337" s="193">
        <v>41</v>
      </c>
      <c r="I337" s="192">
        <v>39</v>
      </c>
      <c r="J337" s="191">
        <v>2</v>
      </c>
      <c r="K337" s="199">
        <v>10</v>
      </c>
      <c r="L337" s="190">
        <v>0</v>
      </c>
      <c r="M337" s="198">
        <v>100</v>
      </c>
      <c r="N337" s="189">
        <v>0</v>
      </c>
      <c r="O337" s="198">
        <v>100</v>
      </c>
    </row>
    <row r="338" spans="1:15">
      <c r="A338" s="195" t="s">
        <v>394</v>
      </c>
      <c r="B338" s="195" t="s">
        <v>30</v>
      </c>
      <c r="C338" s="189">
        <v>7</v>
      </c>
      <c r="D338" s="196">
        <v>42526</v>
      </c>
      <c r="E338" s="196">
        <v>42533</v>
      </c>
      <c r="F338" s="195" t="s">
        <v>201</v>
      </c>
      <c r="G338" s="194">
        <v>82</v>
      </c>
      <c r="H338" s="193">
        <v>29</v>
      </c>
      <c r="I338" s="192">
        <v>38</v>
      </c>
      <c r="J338" s="191">
        <v>2</v>
      </c>
      <c r="K338" s="199">
        <v>7</v>
      </c>
      <c r="L338" s="190">
        <v>13</v>
      </c>
      <c r="M338" s="201">
        <v>84.146341463414629</v>
      </c>
      <c r="N338" s="189">
        <v>0</v>
      </c>
      <c r="O338" s="201">
        <v>84.146341463414629</v>
      </c>
    </row>
    <row r="339" spans="1:15">
      <c r="A339" s="203" t="s">
        <v>398</v>
      </c>
      <c r="B339" s="195" t="s">
        <v>30</v>
      </c>
      <c r="C339" s="189">
        <v>7</v>
      </c>
      <c r="D339" s="196">
        <v>42554</v>
      </c>
      <c r="E339" s="196">
        <v>42561</v>
      </c>
      <c r="F339" s="195" t="s">
        <v>201</v>
      </c>
      <c r="G339" s="194">
        <v>82</v>
      </c>
      <c r="H339" s="193">
        <v>82</v>
      </c>
      <c r="I339" s="192">
        <v>0</v>
      </c>
      <c r="J339" s="191">
        <v>0</v>
      </c>
      <c r="K339" s="57"/>
      <c r="L339" s="190">
        <v>0</v>
      </c>
      <c r="M339" s="198">
        <v>100</v>
      </c>
      <c r="N339" s="189">
        <v>0</v>
      </c>
      <c r="O339" s="198">
        <v>100</v>
      </c>
    </row>
    <row r="340" spans="1:15">
      <c r="A340" s="195" t="s">
        <v>401</v>
      </c>
      <c r="B340" s="195" t="s">
        <v>30</v>
      </c>
      <c r="C340" s="189">
        <v>7</v>
      </c>
      <c r="D340" s="196">
        <v>42568</v>
      </c>
      <c r="E340" s="196">
        <v>42575</v>
      </c>
      <c r="F340" s="195" t="s">
        <v>201</v>
      </c>
      <c r="G340" s="194">
        <v>82</v>
      </c>
      <c r="H340" s="193">
        <v>51</v>
      </c>
      <c r="I340" s="192">
        <v>18</v>
      </c>
      <c r="J340" s="191">
        <v>3</v>
      </c>
      <c r="K340" s="199">
        <v>16</v>
      </c>
      <c r="L340" s="190">
        <v>10</v>
      </c>
      <c r="M340" s="201">
        <v>87.804878048780481</v>
      </c>
      <c r="N340" s="189">
        <v>0</v>
      </c>
      <c r="O340" s="201">
        <v>87.804878048780481</v>
      </c>
    </row>
    <row r="341" spans="1:15">
      <c r="A341" s="195" t="s">
        <v>403</v>
      </c>
      <c r="B341" s="195" t="s">
        <v>30</v>
      </c>
      <c r="C341" s="189">
        <v>7</v>
      </c>
      <c r="D341" s="196">
        <v>42582</v>
      </c>
      <c r="E341" s="196">
        <v>42589</v>
      </c>
      <c r="F341" s="195" t="s">
        <v>201</v>
      </c>
      <c r="G341" s="194">
        <v>82</v>
      </c>
      <c r="H341" s="193">
        <v>42</v>
      </c>
      <c r="I341" s="192">
        <v>24</v>
      </c>
      <c r="J341" s="191">
        <v>4</v>
      </c>
      <c r="K341" s="199">
        <v>1</v>
      </c>
      <c r="L341" s="190">
        <v>12</v>
      </c>
      <c r="M341" s="201">
        <v>85.365853658536579</v>
      </c>
      <c r="N341" s="189">
        <v>0</v>
      </c>
      <c r="O341" s="201">
        <v>85.365853658536579</v>
      </c>
    </row>
    <row r="342" spans="1:15">
      <c r="A342" s="195" t="s">
        <v>406</v>
      </c>
      <c r="B342" s="195" t="s">
        <v>30</v>
      </c>
      <c r="C342" s="189">
        <v>7</v>
      </c>
      <c r="D342" s="196">
        <v>42596</v>
      </c>
      <c r="E342" s="196">
        <v>42603</v>
      </c>
      <c r="F342" s="195" t="s">
        <v>201</v>
      </c>
      <c r="G342" s="194">
        <v>82</v>
      </c>
      <c r="H342" s="193">
        <v>51</v>
      </c>
      <c r="I342" s="192">
        <v>11</v>
      </c>
      <c r="J342" s="191">
        <v>0</v>
      </c>
      <c r="K342" s="199">
        <v>1</v>
      </c>
      <c r="L342" s="190">
        <v>20</v>
      </c>
      <c r="M342" s="202">
        <v>75.609756097560961</v>
      </c>
      <c r="N342" s="189">
        <v>0</v>
      </c>
      <c r="O342" s="202">
        <v>75.609756097560961</v>
      </c>
    </row>
    <row r="343" spans="1:15">
      <c r="A343" s="195" t="s">
        <v>410</v>
      </c>
      <c r="B343" s="195" t="s">
        <v>30</v>
      </c>
      <c r="C343" s="189">
        <v>7</v>
      </c>
      <c r="D343" s="196">
        <v>42624</v>
      </c>
      <c r="E343" s="196">
        <v>42631</v>
      </c>
      <c r="F343" s="195" t="s">
        <v>201</v>
      </c>
      <c r="G343" s="194">
        <v>82</v>
      </c>
      <c r="H343" s="193">
        <v>57</v>
      </c>
      <c r="I343" s="192">
        <v>24</v>
      </c>
      <c r="J343" s="191">
        <v>1</v>
      </c>
      <c r="K343" s="199">
        <v>11</v>
      </c>
      <c r="L343" s="190">
        <v>0</v>
      </c>
      <c r="M343" s="198">
        <v>100</v>
      </c>
      <c r="N343" s="189">
        <v>0</v>
      </c>
      <c r="O343" s="198">
        <v>100</v>
      </c>
    </row>
    <row r="344" spans="1:15">
      <c r="A344" s="195" t="s">
        <v>412</v>
      </c>
      <c r="B344" s="195" t="s">
        <v>30</v>
      </c>
      <c r="C344" s="189">
        <v>7</v>
      </c>
      <c r="D344" s="196">
        <v>42638</v>
      </c>
      <c r="E344" s="196">
        <v>42645</v>
      </c>
      <c r="F344" s="195" t="s">
        <v>201</v>
      </c>
      <c r="G344" s="194">
        <v>82</v>
      </c>
      <c r="H344" s="193">
        <v>26</v>
      </c>
      <c r="I344" s="192">
        <v>43</v>
      </c>
      <c r="J344" s="191">
        <v>0</v>
      </c>
      <c r="K344" s="199">
        <v>15</v>
      </c>
      <c r="L344" s="190">
        <v>13</v>
      </c>
      <c r="M344" s="201">
        <v>84.146341463414629</v>
      </c>
      <c r="N344" s="189">
        <v>0</v>
      </c>
      <c r="O344" s="201">
        <v>84.146341463414629</v>
      </c>
    </row>
    <row r="345" spans="1:15">
      <c r="A345" s="195" t="s">
        <v>416</v>
      </c>
      <c r="B345" s="195" t="s">
        <v>30</v>
      </c>
      <c r="C345" s="189">
        <v>7</v>
      </c>
      <c r="D345" s="196">
        <v>42652</v>
      </c>
      <c r="E345" s="196">
        <v>42659</v>
      </c>
      <c r="F345" s="195" t="s">
        <v>201</v>
      </c>
      <c r="G345" s="194">
        <v>82</v>
      </c>
      <c r="H345" s="193">
        <v>63</v>
      </c>
      <c r="I345" s="192">
        <v>8</v>
      </c>
      <c r="J345" s="191">
        <v>0</v>
      </c>
      <c r="K345" s="199">
        <v>1</v>
      </c>
      <c r="L345" s="190">
        <v>11</v>
      </c>
      <c r="M345" s="201">
        <v>86.58536585365853</v>
      </c>
      <c r="N345" s="189">
        <v>4</v>
      </c>
      <c r="O345" s="198">
        <v>91.463414634146332</v>
      </c>
    </row>
    <row r="346" spans="1:15">
      <c r="A346" s="195" t="s">
        <v>419</v>
      </c>
      <c r="B346" s="195" t="s">
        <v>30</v>
      </c>
      <c r="C346" s="189">
        <v>7</v>
      </c>
      <c r="D346" s="196">
        <v>42666</v>
      </c>
      <c r="E346" s="196">
        <v>42673</v>
      </c>
      <c r="F346" s="195" t="s">
        <v>201</v>
      </c>
      <c r="G346" s="194">
        <v>82</v>
      </c>
      <c r="H346" s="193">
        <v>53</v>
      </c>
      <c r="I346" s="192">
        <v>1</v>
      </c>
      <c r="J346" s="191">
        <v>0</v>
      </c>
      <c r="K346" s="199">
        <v>1</v>
      </c>
      <c r="L346" s="190">
        <v>28</v>
      </c>
      <c r="M346" s="188">
        <v>65.853658536585371</v>
      </c>
      <c r="N346" s="189">
        <v>0</v>
      </c>
      <c r="O346" s="188">
        <v>65.853658536585371</v>
      </c>
    </row>
    <row r="347" spans="1:15">
      <c r="A347" s="204" t="s">
        <v>423</v>
      </c>
      <c r="B347" s="195" t="s">
        <v>30</v>
      </c>
      <c r="C347" s="189">
        <v>7</v>
      </c>
      <c r="D347" s="196">
        <v>42680</v>
      </c>
      <c r="E347" s="196">
        <v>42687</v>
      </c>
      <c r="F347" s="195" t="s">
        <v>201</v>
      </c>
      <c r="G347" s="194">
        <v>82</v>
      </c>
      <c r="H347" s="193">
        <v>1</v>
      </c>
      <c r="I347" s="192">
        <v>2</v>
      </c>
      <c r="J347" s="191">
        <v>0</v>
      </c>
      <c r="K347" s="57"/>
      <c r="L347" s="190">
        <v>79</v>
      </c>
      <c r="M347" s="200">
        <v>3.6585365853658534</v>
      </c>
      <c r="N347" s="189">
        <v>0</v>
      </c>
      <c r="O347" s="200">
        <v>3.6585365853658534</v>
      </c>
    </row>
    <row r="348" spans="1:15">
      <c r="A348" s="204" t="s">
        <v>427</v>
      </c>
      <c r="B348" s="195" t="s">
        <v>30</v>
      </c>
      <c r="C348" s="189">
        <v>7</v>
      </c>
      <c r="D348" s="196">
        <v>42694</v>
      </c>
      <c r="E348" s="196">
        <v>42701</v>
      </c>
      <c r="F348" s="195" t="s">
        <v>201</v>
      </c>
      <c r="G348" s="194">
        <v>82</v>
      </c>
      <c r="H348" s="193">
        <v>1</v>
      </c>
      <c r="I348" s="192">
        <v>1</v>
      </c>
      <c r="J348" s="191">
        <v>0</v>
      </c>
      <c r="K348" s="57"/>
      <c r="L348" s="190">
        <v>80</v>
      </c>
      <c r="M348" s="200">
        <v>2.4390243902439024</v>
      </c>
      <c r="N348" s="189">
        <v>0</v>
      </c>
      <c r="O348" s="200">
        <v>2.4390243902439024</v>
      </c>
    </row>
    <row r="349" spans="1:15">
      <c r="A349" s="204" t="s">
        <v>386</v>
      </c>
      <c r="B349" s="195" t="s">
        <v>23</v>
      </c>
      <c r="C349" s="189">
        <v>7</v>
      </c>
      <c r="D349" s="196">
        <v>42464</v>
      </c>
      <c r="E349" s="196">
        <v>42471</v>
      </c>
      <c r="F349" s="195" t="s">
        <v>201</v>
      </c>
      <c r="G349" s="194">
        <v>82</v>
      </c>
      <c r="H349" s="193">
        <v>43</v>
      </c>
      <c r="I349" s="192">
        <v>32</v>
      </c>
      <c r="J349" s="191">
        <v>0</v>
      </c>
      <c r="K349" s="199">
        <v>1</v>
      </c>
      <c r="L349" s="190">
        <v>7</v>
      </c>
      <c r="M349" s="198">
        <v>91.463414634146332</v>
      </c>
      <c r="N349" s="189">
        <v>1</v>
      </c>
      <c r="O349" s="198">
        <v>92.682926829268297</v>
      </c>
    </row>
    <row r="350" spans="1:15">
      <c r="A350" s="195" t="s">
        <v>389</v>
      </c>
      <c r="B350" s="195" t="s">
        <v>23</v>
      </c>
      <c r="C350" s="189">
        <v>7</v>
      </c>
      <c r="D350" s="196">
        <v>42478</v>
      </c>
      <c r="E350" s="196">
        <v>42485</v>
      </c>
      <c r="F350" s="195" t="s">
        <v>201</v>
      </c>
      <c r="G350" s="194">
        <v>82</v>
      </c>
      <c r="H350" s="193">
        <v>24</v>
      </c>
      <c r="I350" s="192">
        <v>32</v>
      </c>
      <c r="J350" s="191">
        <v>2</v>
      </c>
      <c r="K350" s="57"/>
      <c r="L350" s="190">
        <v>24</v>
      </c>
      <c r="M350" s="202">
        <v>70.731707317073173</v>
      </c>
      <c r="N350" s="189">
        <v>1</v>
      </c>
      <c r="O350" s="202">
        <v>71.951219512195124</v>
      </c>
    </row>
    <row r="351" spans="1:15">
      <c r="A351" s="195" t="s">
        <v>392</v>
      </c>
      <c r="B351" s="195" t="s">
        <v>23</v>
      </c>
      <c r="C351" s="189">
        <v>7</v>
      </c>
      <c r="D351" s="196">
        <v>42506</v>
      </c>
      <c r="E351" s="196">
        <v>42513</v>
      </c>
      <c r="F351" s="195" t="s">
        <v>201</v>
      </c>
      <c r="G351" s="194">
        <v>82</v>
      </c>
      <c r="H351" s="193">
        <v>49</v>
      </c>
      <c r="I351" s="192">
        <v>25</v>
      </c>
      <c r="J351" s="191">
        <v>1</v>
      </c>
      <c r="K351" s="199">
        <v>13</v>
      </c>
      <c r="L351" s="190">
        <v>7</v>
      </c>
      <c r="M351" s="198">
        <v>91.463414634146332</v>
      </c>
      <c r="N351" s="189">
        <v>0</v>
      </c>
      <c r="O351" s="198">
        <v>91.463414634146332</v>
      </c>
    </row>
    <row r="352" spans="1:15">
      <c r="A352" s="203" t="s">
        <v>399</v>
      </c>
      <c r="B352" s="195" t="s">
        <v>23</v>
      </c>
      <c r="C352" s="189">
        <v>7</v>
      </c>
      <c r="D352" s="196">
        <v>42562</v>
      </c>
      <c r="E352" s="196">
        <v>42569</v>
      </c>
      <c r="F352" s="195" t="s">
        <v>201</v>
      </c>
      <c r="G352" s="194">
        <v>82</v>
      </c>
      <c r="H352" s="193">
        <v>82</v>
      </c>
      <c r="I352" s="192">
        <v>0</v>
      </c>
      <c r="J352" s="191">
        <v>0</v>
      </c>
      <c r="K352" s="57"/>
      <c r="L352" s="190">
        <v>0</v>
      </c>
      <c r="M352" s="198">
        <v>100</v>
      </c>
      <c r="N352" s="189">
        <v>0</v>
      </c>
      <c r="O352" s="198">
        <v>100</v>
      </c>
    </row>
    <row r="353" spans="1:15">
      <c r="A353" s="195" t="s">
        <v>404</v>
      </c>
      <c r="B353" s="195" t="s">
        <v>23</v>
      </c>
      <c r="C353" s="189">
        <v>7</v>
      </c>
      <c r="D353" s="196">
        <v>42590</v>
      </c>
      <c r="E353" s="196">
        <v>42597</v>
      </c>
      <c r="F353" s="195" t="s">
        <v>201</v>
      </c>
      <c r="G353" s="194">
        <v>82</v>
      </c>
      <c r="H353" s="193">
        <v>66</v>
      </c>
      <c r="I353" s="192">
        <v>12</v>
      </c>
      <c r="J353" s="191">
        <v>1</v>
      </c>
      <c r="K353" s="199">
        <v>6</v>
      </c>
      <c r="L353" s="190">
        <v>3</v>
      </c>
      <c r="M353" s="198">
        <v>96.341463414634148</v>
      </c>
      <c r="N353" s="189">
        <v>0</v>
      </c>
      <c r="O353" s="198">
        <v>96.341463414634148</v>
      </c>
    </row>
    <row r="354" spans="1:15">
      <c r="A354" s="195" t="s">
        <v>413</v>
      </c>
      <c r="B354" s="195" t="s">
        <v>23</v>
      </c>
      <c r="C354" s="189">
        <v>7</v>
      </c>
      <c r="D354" s="196">
        <v>42646</v>
      </c>
      <c r="E354" s="196">
        <v>42653</v>
      </c>
      <c r="F354" s="195" t="s">
        <v>201</v>
      </c>
      <c r="G354" s="194">
        <v>82</v>
      </c>
      <c r="H354" s="193">
        <v>38</v>
      </c>
      <c r="I354" s="192">
        <v>22</v>
      </c>
      <c r="J354" s="191">
        <v>1</v>
      </c>
      <c r="K354" s="57"/>
      <c r="L354" s="190">
        <v>21</v>
      </c>
      <c r="M354" s="202">
        <v>74.390243902439039</v>
      </c>
      <c r="N354" s="189">
        <v>0</v>
      </c>
      <c r="O354" s="202">
        <v>74.390243902439039</v>
      </c>
    </row>
    <row r="355" spans="1:15">
      <c r="A355" s="204" t="s">
        <v>420</v>
      </c>
      <c r="B355" s="195" t="s">
        <v>23</v>
      </c>
      <c r="C355" s="189">
        <v>7</v>
      </c>
      <c r="D355" s="196">
        <v>42674</v>
      </c>
      <c r="E355" s="196">
        <v>42681</v>
      </c>
      <c r="F355" s="195" t="s">
        <v>201</v>
      </c>
      <c r="G355" s="194">
        <v>82</v>
      </c>
      <c r="H355" s="193">
        <v>30</v>
      </c>
      <c r="I355" s="192">
        <v>14</v>
      </c>
      <c r="J355" s="191">
        <v>0</v>
      </c>
      <c r="K355" s="57"/>
      <c r="L355" s="190">
        <v>38</v>
      </c>
      <c r="M355" s="188">
        <v>53.658536585365852</v>
      </c>
      <c r="N355" s="189">
        <v>0</v>
      </c>
      <c r="O355" s="188">
        <v>53.658536585365852</v>
      </c>
    </row>
    <row r="356" spans="1:15">
      <c r="A356" s="204" t="s">
        <v>424</v>
      </c>
      <c r="B356" s="195" t="s">
        <v>23</v>
      </c>
      <c r="C356" s="189">
        <v>7</v>
      </c>
      <c r="D356" s="196">
        <v>42688</v>
      </c>
      <c r="E356" s="196">
        <v>42695</v>
      </c>
      <c r="F356" s="195" t="s">
        <v>201</v>
      </c>
      <c r="G356" s="194">
        <v>82</v>
      </c>
      <c r="H356" s="193">
        <v>50</v>
      </c>
      <c r="I356" s="192">
        <v>9</v>
      </c>
      <c r="J356" s="191">
        <v>0</v>
      </c>
      <c r="K356" s="57"/>
      <c r="L356" s="190">
        <v>23</v>
      </c>
      <c r="M356" s="202">
        <v>71.951219512195124</v>
      </c>
      <c r="N356" s="189">
        <v>0</v>
      </c>
      <c r="O356" s="202">
        <v>71.951219512195124</v>
      </c>
    </row>
    <row r="357" spans="1:15">
      <c r="A357" s="195" t="s">
        <v>415</v>
      </c>
      <c r="B357" s="195" t="s">
        <v>28</v>
      </c>
      <c r="C357" s="189">
        <v>7</v>
      </c>
      <c r="D357" s="196">
        <v>42650</v>
      </c>
      <c r="E357" s="196">
        <v>42657</v>
      </c>
      <c r="F357" s="195" t="s">
        <v>201</v>
      </c>
      <c r="G357" s="194">
        <v>79</v>
      </c>
      <c r="H357" s="193">
        <v>35</v>
      </c>
      <c r="I357" s="192">
        <v>22</v>
      </c>
      <c r="J357" s="191">
        <v>1</v>
      </c>
      <c r="K357" s="57"/>
      <c r="L357" s="190">
        <v>21</v>
      </c>
      <c r="M357" s="202">
        <v>73.417721518987335</v>
      </c>
      <c r="N357" s="189">
        <v>0</v>
      </c>
      <c r="O357" s="202">
        <v>73.417721518987335</v>
      </c>
    </row>
    <row r="358" spans="1:15">
      <c r="A358" s="195" t="s">
        <v>418</v>
      </c>
      <c r="B358" s="195" t="s">
        <v>28</v>
      </c>
      <c r="C358" s="189">
        <v>7</v>
      </c>
      <c r="D358" s="196">
        <v>42664</v>
      </c>
      <c r="E358" s="196">
        <v>42671</v>
      </c>
      <c r="F358" s="195" t="s">
        <v>201</v>
      </c>
      <c r="G358" s="194">
        <v>79</v>
      </c>
      <c r="H358" s="193">
        <v>28</v>
      </c>
      <c r="I358" s="192">
        <v>9</v>
      </c>
      <c r="J358" s="191">
        <v>0</v>
      </c>
      <c r="K358" s="57"/>
      <c r="L358" s="190">
        <v>42</v>
      </c>
      <c r="M358" s="188">
        <v>46.835443037974684</v>
      </c>
      <c r="N358" s="189">
        <v>0</v>
      </c>
      <c r="O358" s="188">
        <v>46.835443037974684</v>
      </c>
    </row>
    <row r="359" spans="1:15">
      <c r="A359" s="195" t="s">
        <v>422</v>
      </c>
      <c r="B359" s="195" t="s">
        <v>28</v>
      </c>
      <c r="C359" s="189">
        <v>7</v>
      </c>
      <c r="D359" s="196">
        <v>42678</v>
      </c>
      <c r="E359" s="196">
        <v>42685</v>
      </c>
      <c r="F359" s="195" t="s">
        <v>201</v>
      </c>
      <c r="G359" s="194">
        <v>79</v>
      </c>
      <c r="H359" s="193">
        <v>0</v>
      </c>
      <c r="I359" s="192">
        <v>4</v>
      </c>
      <c r="J359" s="191">
        <v>2</v>
      </c>
      <c r="K359" s="57"/>
      <c r="L359" s="190">
        <v>73</v>
      </c>
      <c r="M359" s="200">
        <v>7.5949367088607582</v>
      </c>
      <c r="N359" s="57"/>
      <c r="O359" s="57"/>
    </row>
    <row r="360" spans="1:15">
      <c r="A360" s="195" t="s">
        <v>426</v>
      </c>
      <c r="B360" s="195" t="s">
        <v>28</v>
      </c>
      <c r="C360" s="189">
        <v>7</v>
      </c>
      <c r="D360" s="196">
        <v>42692</v>
      </c>
      <c r="E360" s="196">
        <v>42699</v>
      </c>
      <c r="F360" s="195" t="s">
        <v>201</v>
      </c>
      <c r="G360" s="194">
        <v>79</v>
      </c>
      <c r="H360" s="193">
        <v>0</v>
      </c>
      <c r="I360" s="192">
        <v>0</v>
      </c>
      <c r="J360" s="191">
        <v>1</v>
      </c>
      <c r="K360" s="57"/>
      <c r="L360" s="190">
        <v>78</v>
      </c>
      <c r="M360" s="200">
        <v>1.2658227848101269</v>
      </c>
      <c r="N360" s="57"/>
      <c r="O360" s="57"/>
    </row>
    <row r="361" spans="1:15">
      <c r="A361" s="203" t="s">
        <v>396</v>
      </c>
      <c r="B361" s="195" t="s">
        <v>26</v>
      </c>
      <c r="C361" s="189">
        <v>7</v>
      </c>
      <c r="D361" s="196">
        <v>42537</v>
      </c>
      <c r="E361" s="196">
        <v>42544</v>
      </c>
      <c r="F361" s="195" t="s">
        <v>201</v>
      </c>
      <c r="G361" s="194">
        <v>79</v>
      </c>
      <c r="H361" s="193">
        <v>79</v>
      </c>
      <c r="I361" s="192">
        <v>0</v>
      </c>
      <c r="J361" s="191">
        <v>0</v>
      </c>
      <c r="K361" s="57"/>
      <c r="L361" s="190">
        <v>0</v>
      </c>
      <c r="M361" s="198">
        <v>100</v>
      </c>
      <c r="N361" s="189">
        <v>0</v>
      </c>
      <c r="O361" s="198">
        <v>100</v>
      </c>
    </row>
    <row r="362" spans="1:15">
      <c r="A362" s="195" t="s">
        <v>397</v>
      </c>
      <c r="B362" s="195" t="s">
        <v>26</v>
      </c>
      <c r="C362" s="189">
        <v>7</v>
      </c>
      <c r="D362" s="196">
        <v>42551</v>
      </c>
      <c r="E362" s="196">
        <v>42558</v>
      </c>
      <c r="F362" s="195" t="s">
        <v>201</v>
      </c>
      <c r="G362" s="194">
        <v>79</v>
      </c>
      <c r="H362" s="193">
        <v>32</v>
      </c>
      <c r="I362" s="192">
        <v>41</v>
      </c>
      <c r="J362" s="191">
        <v>0</v>
      </c>
      <c r="K362" s="199">
        <v>6</v>
      </c>
      <c r="L362" s="190">
        <v>6</v>
      </c>
      <c r="M362" s="198">
        <v>92.405063291139228</v>
      </c>
      <c r="N362" s="189">
        <v>0</v>
      </c>
      <c r="O362" s="198">
        <v>92.405063291139228</v>
      </c>
    </row>
    <row r="363" spans="1:15">
      <c r="A363" s="203" t="s">
        <v>400</v>
      </c>
      <c r="B363" s="195" t="s">
        <v>26</v>
      </c>
      <c r="C363" s="189">
        <v>7</v>
      </c>
      <c r="D363" s="196">
        <v>42565</v>
      </c>
      <c r="E363" s="196">
        <v>42572</v>
      </c>
      <c r="F363" s="195" t="s">
        <v>201</v>
      </c>
      <c r="G363" s="194">
        <v>79</v>
      </c>
      <c r="H363" s="193">
        <v>79</v>
      </c>
      <c r="I363" s="192">
        <v>0</v>
      </c>
      <c r="J363" s="191">
        <v>0</v>
      </c>
      <c r="K363" s="57"/>
      <c r="L363" s="190">
        <v>0</v>
      </c>
      <c r="M363" s="198">
        <v>100</v>
      </c>
      <c r="N363" s="189">
        <v>0</v>
      </c>
      <c r="O363" s="198">
        <v>100</v>
      </c>
    </row>
    <row r="364" spans="1:15">
      <c r="A364" s="203" t="s">
        <v>402</v>
      </c>
      <c r="B364" s="195" t="s">
        <v>26</v>
      </c>
      <c r="C364" s="189">
        <v>7</v>
      </c>
      <c r="D364" s="196">
        <v>42579</v>
      </c>
      <c r="E364" s="196">
        <v>42586</v>
      </c>
      <c r="F364" s="195" t="s">
        <v>201</v>
      </c>
      <c r="G364" s="194">
        <v>79</v>
      </c>
      <c r="H364" s="193">
        <v>79</v>
      </c>
      <c r="I364" s="192">
        <v>0</v>
      </c>
      <c r="J364" s="191">
        <v>0</v>
      </c>
      <c r="K364" s="57"/>
      <c r="L364" s="190">
        <v>0</v>
      </c>
      <c r="M364" s="198">
        <v>100</v>
      </c>
      <c r="N364" s="189">
        <v>0</v>
      </c>
      <c r="O364" s="198">
        <v>100</v>
      </c>
    </row>
    <row r="365" spans="1:15">
      <c r="A365" s="195" t="s">
        <v>405</v>
      </c>
      <c r="B365" s="195" t="s">
        <v>26</v>
      </c>
      <c r="C365" s="189">
        <v>7</v>
      </c>
      <c r="D365" s="196">
        <v>42593</v>
      </c>
      <c r="E365" s="196">
        <v>42600</v>
      </c>
      <c r="F365" s="195" t="s">
        <v>201</v>
      </c>
      <c r="G365" s="194">
        <v>79</v>
      </c>
      <c r="H365" s="193">
        <v>55</v>
      </c>
      <c r="I365" s="192">
        <v>15</v>
      </c>
      <c r="J365" s="191">
        <v>0</v>
      </c>
      <c r="K365" s="199">
        <v>2</v>
      </c>
      <c r="L365" s="190">
        <v>9</v>
      </c>
      <c r="M365" s="201">
        <v>88.607594936708864</v>
      </c>
      <c r="N365" s="189">
        <v>0</v>
      </c>
      <c r="O365" s="201">
        <v>88.607594936708864</v>
      </c>
    </row>
    <row r="366" spans="1:15">
      <c r="A366" s="195" t="s">
        <v>407</v>
      </c>
      <c r="B366" s="195" t="s">
        <v>26</v>
      </c>
      <c r="C366" s="189">
        <v>7</v>
      </c>
      <c r="D366" s="196">
        <v>42607</v>
      </c>
      <c r="E366" s="196">
        <v>42614</v>
      </c>
      <c r="F366" s="195" t="s">
        <v>201</v>
      </c>
      <c r="G366" s="194">
        <v>79</v>
      </c>
      <c r="H366" s="193">
        <v>35</v>
      </c>
      <c r="I366" s="192">
        <v>31</v>
      </c>
      <c r="J366" s="191">
        <v>3</v>
      </c>
      <c r="K366" s="199">
        <v>4</v>
      </c>
      <c r="L366" s="190">
        <v>10</v>
      </c>
      <c r="M366" s="201">
        <v>87.341772151898738</v>
      </c>
      <c r="N366" s="189">
        <v>0</v>
      </c>
      <c r="O366" s="201">
        <v>87.341772151898738</v>
      </c>
    </row>
    <row r="367" spans="1:15">
      <c r="A367" s="203" t="s">
        <v>409</v>
      </c>
      <c r="B367" s="195" t="s">
        <v>26</v>
      </c>
      <c r="C367" s="189">
        <v>7</v>
      </c>
      <c r="D367" s="196">
        <v>42621</v>
      </c>
      <c r="E367" s="196">
        <v>42628</v>
      </c>
      <c r="F367" s="195" t="s">
        <v>201</v>
      </c>
      <c r="G367" s="194">
        <v>79</v>
      </c>
      <c r="H367" s="193">
        <v>79</v>
      </c>
      <c r="I367" s="192">
        <v>0</v>
      </c>
      <c r="J367" s="191">
        <v>0</v>
      </c>
      <c r="K367" s="57"/>
      <c r="L367" s="190">
        <v>0</v>
      </c>
      <c r="M367" s="198">
        <v>100</v>
      </c>
      <c r="N367" s="189">
        <v>0</v>
      </c>
      <c r="O367" s="198">
        <v>100</v>
      </c>
    </row>
    <row r="368" spans="1:15">
      <c r="A368" s="195" t="s">
        <v>411</v>
      </c>
      <c r="B368" s="195" t="s">
        <v>26</v>
      </c>
      <c r="C368" s="189">
        <v>7</v>
      </c>
      <c r="D368" s="196">
        <v>42635</v>
      </c>
      <c r="E368" s="196">
        <v>42642</v>
      </c>
      <c r="F368" s="195" t="s">
        <v>201</v>
      </c>
      <c r="G368" s="194">
        <v>79</v>
      </c>
      <c r="H368" s="193">
        <v>38</v>
      </c>
      <c r="I368" s="192">
        <v>34</v>
      </c>
      <c r="J368" s="191">
        <v>1</v>
      </c>
      <c r="K368" s="199">
        <v>20</v>
      </c>
      <c r="L368" s="190">
        <v>6</v>
      </c>
      <c r="M368" s="198">
        <v>92.405063291139228</v>
      </c>
      <c r="N368" s="189">
        <v>2</v>
      </c>
      <c r="O368" s="198">
        <v>94.936708860759495</v>
      </c>
    </row>
    <row r="369" spans="1:15">
      <c r="A369" s="195" t="s">
        <v>414</v>
      </c>
      <c r="B369" s="195" t="s">
        <v>26</v>
      </c>
      <c r="C369" s="189">
        <v>7</v>
      </c>
      <c r="D369" s="196">
        <v>42649</v>
      </c>
      <c r="E369" s="196">
        <v>42656</v>
      </c>
      <c r="F369" s="195" t="s">
        <v>201</v>
      </c>
      <c r="G369" s="194">
        <v>79</v>
      </c>
      <c r="H369" s="193">
        <v>47</v>
      </c>
      <c r="I369" s="192">
        <v>22</v>
      </c>
      <c r="J369" s="191">
        <v>1</v>
      </c>
      <c r="K369" s="57"/>
      <c r="L369" s="190">
        <v>9</v>
      </c>
      <c r="M369" s="201">
        <v>88.607594936708864</v>
      </c>
      <c r="N369" s="189">
        <v>2</v>
      </c>
      <c r="O369" s="198">
        <v>91.139240506329116</v>
      </c>
    </row>
    <row r="370" spans="1:15">
      <c r="A370" s="195" t="s">
        <v>417</v>
      </c>
      <c r="B370" s="195" t="s">
        <v>26</v>
      </c>
      <c r="C370" s="189">
        <v>7</v>
      </c>
      <c r="D370" s="196">
        <v>42663</v>
      </c>
      <c r="E370" s="196">
        <v>42670</v>
      </c>
      <c r="F370" s="195" t="s">
        <v>201</v>
      </c>
      <c r="G370" s="194">
        <v>79</v>
      </c>
      <c r="H370" s="193">
        <v>6</v>
      </c>
      <c r="I370" s="192">
        <v>34</v>
      </c>
      <c r="J370" s="191">
        <v>4</v>
      </c>
      <c r="K370" s="57"/>
      <c r="L370" s="190">
        <v>35</v>
      </c>
      <c r="M370" s="188">
        <v>55.696202531645568</v>
      </c>
      <c r="N370" s="189">
        <v>0</v>
      </c>
      <c r="O370" s="188">
        <v>55.696202531645568</v>
      </c>
    </row>
    <row r="371" spans="1:15">
      <c r="A371" s="204" t="s">
        <v>421</v>
      </c>
      <c r="B371" s="195" t="s">
        <v>26</v>
      </c>
      <c r="C371" s="189">
        <v>7</v>
      </c>
      <c r="D371" s="196">
        <v>42677</v>
      </c>
      <c r="E371" s="196">
        <v>42684</v>
      </c>
      <c r="F371" s="195" t="s">
        <v>201</v>
      </c>
      <c r="G371" s="194">
        <v>79</v>
      </c>
      <c r="H371" s="193">
        <v>5</v>
      </c>
      <c r="I371" s="192">
        <v>8</v>
      </c>
      <c r="J371" s="191">
        <v>0</v>
      </c>
      <c r="K371" s="57"/>
      <c r="L371" s="190">
        <v>66</v>
      </c>
      <c r="M371" s="197">
        <v>16.455696202531644</v>
      </c>
      <c r="N371" s="189">
        <v>0</v>
      </c>
      <c r="O371" s="197">
        <v>16.455696202531644</v>
      </c>
    </row>
    <row r="372" spans="1:15">
      <c r="A372" s="204" t="s">
        <v>425</v>
      </c>
      <c r="B372" s="195" t="s">
        <v>26</v>
      </c>
      <c r="C372" s="189">
        <v>7</v>
      </c>
      <c r="D372" s="196">
        <v>42691</v>
      </c>
      <c r="E372" s="196">
        <v>42698</v>
      </c>
      <c r="F372" s="195" t="s">
        <v>201</v>
      </c>
      <c r="G372" s="194">
        <v>79</v>
      </c>
      <c r="H372" s="193">
        <v>0</v>
      </c>
      <c r="I372" s="192">
        <v>2</v>
      </c>
      <c r="J372" s="191">
        <v>0</v>
      </c>
      <c r="K372" s="57"/>
      <c r="L372" s="190">
        <v>77</v>
      </c>
      <c r="M372" s="200">
        <v>2.5316455696202538</v>
      </c>
      <c r="N372" s="189">
        <v>0</v>
      </c>
      <c r="O372" s="200">
        <v>2.5316455696202538</v>
      </c>
    </row>
    <row r="373" spans="1:15">
      <c r="A373" s="203" t="s">
        <v>616</v>
      </c>
      <c r="B373" s="195" t="s">
        <v>26</v>
      </c>
      <c r="C373" s="189">
        <v>7</v>
      </c>
      <c r="D373" s="196">
        <v>42719</v>
      </c>
      <c r="E373" s="196">
        <v>42726</v>
      </c>
      <c r="F373" s="195" t="s">
        <v>201</v>
      </c>
      <c r="G373" s="194">
        <v>79</v>
      </c>
      <c r="H373" s="193">
        <v>78</v>
      </c>
      <c r="I373" s="192">
        <v>0</v>
      </c>
      <c r="J373" s="191">
        <v>0</v>
      </c>
      <c r="K373" s="57"/>
      <c r="L373" s="190">
        <v>1</v>
      </c>
      <c r="M373" s="198">
        <v>98.73417721518986</v>
      </c>
      <c r="N373" s="189">
        <v>0</v>
      </c>
      <c r="O373" s="198">
        <v>98.73417721518986</v>
      </c>
    </row>
    <row r="374" spans="1:15">
      <c r="A374" s="195" t="s">
        <v>200</v>
      </c>
      <c r="B374" s="195" t="s">
        <v>26</v>
      </c>
      <c r="C374" s="189">
        <v>7</v>
      </c>
      <c r="D374" s="196">
        <v>42733</v>
      </c>
      <c r="E374" s="196">
        <v>42740</v>
      </c>
      <c r="F374" s="195" t="s">
        <v>201</v>
      </c>
      <c r="G374" s="194">
        <v>79</v>
      </c>
      <c r="H374" s="193">
        <v>0</v>
      </c>
      <c r="I374" s="192">
        <v>0</v>
      </c>
      <c r="J374" s="191">
        <v>0</v>
      </c>
      <c r="K374" s="57"/>
      <c r="L374" s="190">
        <v>79</v>
      </c>
      <c r="M374" s="200">
        <v>0</v>
      </c>
      <c r="N374" s="57"/>
      <c r="O374" s="57"/>
    </row>
    <row r="375" spans="1:15">
      <c r="A375" s="195" t="s">
        <v>494</v>
      </c>
      <c r="B375" s="195" t="s">
        <v>492</v>
      </c>
      <c r="C375" s="189">
        <v>4</v>
      </c>
      <c r="D375" s="196">
        <v>42471</v>
      </c>
      <c r="E375" s="196">
        <v>42475</v>
      </c>
      <c r="F375" s="195" t="s">
        <v>711</v>
      </c>
      <c r="G375" s="194">
        <v>14</v>
      </c>
      <c r="H375" s="193">
        <v>0</v>
      </c>
      <c r="I375" s="192">
        <v>5</v>
      </c>
      <c r="J375" s="191">
        <v>0</v>
      </c>
      <c r="K375" s="57"/>
      <c r="L375" s="190">
        <v>9</v>
      </c>
      <c r="M375" s="188">
        <v>35.714285714285715</v>
      </c>
      <c r="N375" s="57"/>
      <c r="O375" s="57"/>
    </row>
    <row r="376" spans="1:15">
      <c r="A376" s="195" t="s">
        <v>495</v>
      </c>
      <c r="B376" s="195" t="s">
        <v>492</v>
      </c>
      <c r="C376" s="189">
        <v>4</v>
      </c>
      <c r="D376" s="196">
        <v>42499</v>
      </c>
      <c r="E376" s="196">
        <v>42503</v>
      </c>
      <c r="F376" s="195" t="s">
        <v>711</v>
      </c>
      <c r="G376" s="194">
        <v>14</v>
      </c>
      <c r="H376" s="193">
        <v>0</v>
      </c>
      <c r="I376" s="192">
        <v>2</v>
      </c>
      <c r="J376" s="191">
        <v>0</v>
      </c>
      <c r="K376" s="57"/>
      <c r="L376" s="190">
        <v>12</v>
      </c>
      <c r="M376" s="197">
        <v>14.285714285714286</v>
      </c>
      <c r="N376" s="57"/>
      <c r="O376" s="57"/>
    </row>
    <row r="377" spans="1:15">
      <c r="A377" s="195" t="s">
        <v>496</v>
      </c>
      <c r="B377" s="195" t="s">
        <v>492</v>
      </c>
      <c r="C377" s="189">
        <v>4</v>
      </c>
      <c r="D377" s="196">
        <v>42513</v>
      </c>
      <c r="E377" s="196">
        <v>42517</v>
      </c>
      <c r="F377" s="195" t="s">
        <v>711</v>
      </c>
      <c r="G377" s="194">
        <v>14</v>
      </c>
      <c r="H377" s="193">
        <v>0</v>
      </c>
      <c r="I377" s="192">
        <v>0</v>
      </c>
      <c r="J377" s="191">
        <v>1</v>
      </c>
      <c r="K377" s="57"/>
      <c r="L377" s="190">
        <v>13</v>
      </c>
      <c r="M377" s="200">
        <v>7.1428571428571432</v>
      </c>
      <c r="N377" s="57"/>
      <c r="O377" s="57"/>
    </row>
    <row r="378" spans="1:15">
      <c r="A378" s="195" t="s">
        <v>497</v>
      </c>
      <c r="B378" s="195" t="s">
        <v>492</v>
      </c>
      <c r="C378" s="189">
        <v>4</v>
      </c>
      <c r="D378" s="196">
        <v>42541</v>
      </c>
      <c r="E378" s="196">
        <v>42545</v>
      </c>
      <c r="F378" s="195" t="s">
        <v>711</v>
      </c>
      <c r="G378" s="194">
        <v>14</v>
      </c>
      <c r="H378" s="193">
        <v>0</v>
      </c>
      <c r="I378" s="192">
        <v>4</v>
      </c>
      <c r="J378" s="191">
        <v>0</v>
      </c>
      <c r="K378" s="57"/>
      <c r="L378" s="190">
        <v>10</v>
      </c>
      <c r="M378" s="188">
        <v>28.571428571428573</v>
      </c>
      <c r="N378" s="57"/>
      <c r="O378" s="57"/>
    </row>
    <row r="379" spans="1:15">
      <c r="A379" s="195" t="s">
        <v>498</v>
      </c>
      <c r="B379" s="195" t="s">
        <v>492</v>
      </c>
      <c r="C379" s="189">
        <v>4</v>
      </c>
      <c r="D379" s="196">
        <v>42562</v>
      </c>
      <c r="E379" s="196">
        <v>42566</v>
      </c>
      <c r="F379" s="195" t="s">
        <v>711</v>
      </c>
      <c r="G379" s="194">
        <v>14</v>
      </c>
      <c r="H379" s="193">
        <v>0</v>
      </c>
      <c r="I379" s="192">
        <v>1</v>
      </c>
      <c r="J379" s="191">
        <v>0</v>
      </c>
      <c r="K379" s="57"/>
      <c r="L379" s="190">
        <v>13</v>
      </c>
      <c r="M379" s="200">
        <v>7.1428571428571432</v>
      </c>
      <c r="N379" s="57"/>
      <c r="O379" s="57"/>
    </row>
    <row r="380" spans="1:15">
      <c r="A380" s="195" t="s">
        <v>499</v>
      </c>
      <c r="B380" s="195" t="s">
        <v>492</v>
      </c>
      <c r="C380" s="189">
        <v>4</v>
      </c>
      <c r="D380" s="196">
        <v>42590</v>
      </c>
      <c r="E380" s="196">
        <v>42594</v>
      </c>
      <c r="F380" s="195" t="s">
        <v>711</v>
      </c>
      <c r="G380" s="194">
        <v>14</v>
      </c>
      <c r="H380" s="193">
        <v>2</v>
      </c>
      <c r="I380" s="192">
        <v>4</v>
      </c>
      <c r="J380" s="191">
        <v>0</v>
      </c>
      <c r="K380" s="57"/>
      <c r="L380" s="190">
        <v>8</v>
      </c>
      <c r="M380" s="188">
        <v>42.857142857142854</v>
      </c>
      <c r="N380" s="189">
        <v>0</v>
      </c>
      <c r="O380" s="188">
        <v>42.857142857142854</v>
      </c>
    </row>
    <row r="381" spans="1:15">
      <c r="A381" s="195" t="s">
        <v>500</v>
      </c>
      <c r="B381" s="195" t="s">
        <v>492</v>
      </c>
      <c r="C381" s="189">
        <v>4</v>
      </c>
      <c r="D381" s="196">
        <v>42604</v>
      </c>
      <c r="E381" s="196">
        <v>42608</v>
      </c>
      <c r="F381" s="195" t="s">
        <v>711</v>
      </c>
      <c r="G381" s="194">
        <v>14</v>
      </c>
      <c r="H381" s="193">
        <v>0</v>
      </c>
      <c r="I381" s="192">
        <v>6</v>
      </c>
      <c r="J381" s="191">
        <v>0</v>
      </c>
      <c r="K381" s="57"/>
      <c r="L381" s="190">
        <v>8</v>
      </c>
      <c r="M381" s="188">
        <v>42.857142857142854</v>
      </c>
      <c r="N381" s="57"/>
      <c r="O381" s="57"/>
    </row>
    <row r="382" spans="1:15">
      <c r="A382" s="195" t="s">
        <v>501</v>
      </c>
      <c r="B382" s="195" t="s">
        <v>492</v>
      </c>
      <c r="C382" s="189">
        <v>4</v>
      </c>
      <c r="D382" s="196">
        <v>42632</v>
      </c>
      <c r="E382" s="196">
        <v>42636</v>
      </c>
      <c r="F382" s="195" t="s">
        <v>711</v>
      </c>
      <c r="G382" s="194">
        <v>14</v>
      </c>
      <c r="H382" s="193">
        <v>0</v>
      </c>
      <c r="I382" s="192">
        <v>5</v>
      </c>
      <c r="J382" s="191">
        <v>1</v>
      </c>
      <c r="K382" s="57"/>
      <c r="L382" s="190">
        <v>8</v>
      </c>
      <c r="M382" s="188">
        <v>42.857142857142854</v>
      </c>
      <c r="N382" s="57"/>
      <c r="O382" s="57"/>
    </row>
    <row r="383" spans="1:15">
      <c r="A383" s="195" t="s">
        <v>502</v>
      </c>
      <c r="B383" s="195" t="s">
        <v>492</v>
      </c>
      <c r="C383" s="189">
        <v>4</v>
      </c>
      <c r="D383" s="196">
        <v>42646</v>
      </c>
      <c r="E383" s="196">
        <v>42650</v>
      </c>
      <c r="F383" s="195" t="s">
        <v>711</v>
      </c>
      <c r="G383" s="194">
        <v>14</v>
      </c>
      <c r="H383" s="193">
        <v>0</v>
      </c>
      <c r="I383" s="192">
        <v>1</v>
      </c>
      <c r="J383" s="191">
        <v>1</v>
      </c>
      <c r="K383" s="57"/>
      <c r="L383" s="190">
        <v>12</v>
      </c>
      <c r="M383" s="197">
        <v>14.285714285714286</v>
      </c>
      <c r="N383" s="57"/>
      <c r="O383" s="57"/>
    </row>
    <row r="384" spans="1:15">
      <c r="A384" s="195" t="s">
        <v>503</v>
      </c>
      <c r="B384" s="195" t="s">
        <v>492</v>
      </c>
      <c r="C384" s="189">
        <v>4</v>
      </c>
      <c r="D384" s="196">
        <v>42660</v>
      </c>
      <c r="E384" s="196">
        <v>42664</v>
      </c>
      <c r="F384" s="195" t="s">
        <v>711</v>
      </c>
      <c r="G384" s="194">
        <v>14</v>
      </c>
      <c r="H384" s="193">
        <v>0</v>
      </c>
      <c r="I384" s="192">
        <v>3</v>
      </c>
      <c r="J384" s="191">
        <v>0</v>
      </c>
      <c r="K384" s="57"/>
      <c r="L384" s="190">
        <v>11</v>
      </c>
      <c r="M384" s="188">
        <v>21.428571428571427</v>
      </c>
      <c r="N384" s="189">
        <v>0</v>
      </c>
      <c r="O384" s="188">
        <v>21.428571428571427</v>
      </c>
    </row>
    <row r="385" spans="1:15">
      <c r="A385" s="195" t="s">
        <v>284</v>
      </c>
      <c r="B385" s="195" t="s">
        <v>285</v>
      </c>
      <c r="C385" s="189">
        <v>7</v>
      </c>
      <c r="D385" s="196">
        <v>42454</v>
      </c>
      <c r="E385" s="196">
        <v>42461</v>
      </c>
      <c r="F385" s="195" t="s">
        <v>286</v>
      </c>
      <c r="G385" s="194">
        <v>74</v>
      </c>
      <c r="H385" s="193">
        <v>25</v>
      </c>
      <c r="I385" s="192">
        <v>6</v>
      </c>
      <c r="J385" s="191">
        <v>5</v>
      </c>
      <c r="K385" s="57"/>
      <c r="L385" s="190">
        <v>38</v>
      </c>
      <c r="M385" s="188">
        <v>48.648648648648638</v>
      </c>
      <c r="N385" s="189">
        <v>0</v>
      </c>
      <c r="O385" s="188">
        <v>48.648648648648638</v>
      </c>
    </row>
    <row r="386" spans="1:15">
      <c r="A386" s="195" t="s">
        <v>287</v>
      </c>
      <c r="B386" s="195" t="s">
        <v>285</v>
      </c>
      <c r="C386" s="189">
        <v>7</v>
      </c>
      <c r="D386" s="196">
        <v>42461</v>
      </c>
      <c r="E386" s="196">
        <v>42468</v>
      </c>
      <c r="F386" s="195" t="s">
        <v>286</v>
      </c>
      <c r="G386" s="194">
        <v>74</v>
      </c>
      <c r="H386" s="193">
        <v>13</v>
      </c>
      <c r="I386" s="192">
        <v>10</v>
      </c>
      <c r="J386" s="191">
        <v>3</v>
      </c>
      <c r="K386" s="57"/>
      <c r="L386" s="190">
        <v>48</v>
      </c>
      <c r="M386" s="188">
        <v>35.135135135135137</v>
      </c>
      <c r="N386" s="189">
        <v>2</v>
      </c>
      <c r="O386" s="188">
        <v>37.837837837837839</v>
      </c>
    </row>
    <row r="387" spans="1:15">
      <c r="A387" s="204" t="s">
        <v>288</v>
      </c>
      <c r="B387" s="195" t="s">
        <v>285</v>
      </c>
      <c r="C387" s="189">
        <v>7</v>
      </c>
      <c r="D387" s="196">
        <v>42468</v>
      </c>
      <c r="E387" s="196">
        <v>42475</v>
      </c>
      <c r="F387" s="195" t="s">
        <v>286</v>
      </c>
      <c r="G387" s="194">
        <v>74</v>
      </c>
      <c r="H387" s="193">
        <v>23</v>
      </c>
      <c r="I387" s="192">
        <v>32</v>
      </c>
      <c r="J387" s="191">
        <v>3</v>
      </c>
      <c r="K387" s="199">
        <v>2</v>
      </c>
      <c r="L387" s="190">
        <v>16</v>
      </c>
      <c r="M387" s="202">
        <v>78.378378378378372</v>
      </c>
      <c r="N387" s="189">
        <v>0</v>
      </c>
      <c r="O387" s="202">
        <v>78.378378378378372</v>
      </c>
    </row>
    <row r="388" spans="1:15">
      <c r="A388" s="204" t="s">
        <v>289</v>
      </c>
      <c r="B388" s="195" t="s">
        <v>285</v>
      </c>
      <c r="C388" s="189">
        <v>7</v>
      </c>
      <c r="D388" s="196">
        <v>42475</v>
      </c>
      <c r="E388" s="196">
        <v>42482</v>
      </c>
      <c r="F388" s="195" t="s">
        <v>286</v>
      </c>
      <c r="G388" s="194">
        <v>74</v>
      </c>
      <c r="H388" s="193">
        <v>44</v>
      </c>
      <c r="I388" s="192">
        <v>30</v>
      </c>
      <c r="J388" s="191">
        <v>0</v>
      </c>
      <c r="K388" s="199">
        <v>6</v>
      </c>
      <c r="L388" s="190">
        <v>0</v>
      </c>
      <c r="M388" s="198">
        <v>100</v>
      </c>
      <c r="N388" s="189">
        <v>0</v>
      </c>
      <c r="O388" s="198">
        <v>100</v>
      </c>
    </row>
    <row r="389" spans="1:15">
      <c r="A389" s="195" t="s">
        <v>290</v>
      </c>
      <c r="B389" s="195" t="s">
        <v>285</v>
      </c>
      <c r="C389" s="189">
        <v>7</v>
      </c>
      <c r="D389" s="196">
        <v>42489</v>
      </c>
      <c r="E389" s="196">
        <v>42496</v>
      </c>
      <c r="F389" s="195" t="s">
        <v>286</v>
      </c>
      <c r="G389" s="194">
        <v>74</v>
      </c>
      <c r="H389" s="193">
        <v>5</v>
      </c>
      <c r="I389" s="192">
        <v>30</v>
      </c>
      <c r="J389" s="191">
        <v>2</v>
      </c>
      <c r="K389" s="199">
        <v>1</v>
      </c>
      <c r="L389" s="190">
        <v>37</v>
      </c>
      <c r="M389" s="188">
        <v>50</v>
      </c>
      <c r="N389" s="189">
        <v>0</v>
      </c>
      <c r="O389" s="188">
        <v>50</v>
      </c>
    </row>
    <row r="390" spans="1:15">
      <c r="A390" s="203" t="s">
        <v>291</v>
      </c>
      <c r="B390" s="195" t="s">
        <v>285</v>
      </c>
      <c r="C390" s="189">
        <v>7</v>
      </c>
      <c r="D390" s="196">
        <v>42496</v>
      </c>
      <c r="E390" s="196">
        <v>42503</v>
      </c>
      <c r="F390" s="195" t="s">
        <v>286</v>
      </c>
      <c r="G390" s="194">
        <v>74</v>
      </c>
      <c r="H390" s="193">
        <v>74</v>
      </c>
      <c r="I390" s="192">
        <v>0</v>
      </c>
      <c r="J390" s="191">
        <v>0</v>
      </c>
      <c r="K390" s="57"/>
      <c r="L390" s="190">
        <v>0</v>
      </c>
      <c r="M390" s="198">
        <v>100</v>
      </c>
      <c r="N390" s="189">
        <v>0</v>
      </c>
      <c r="O390" s="198">
        <v>100</v>
      </c>
    </row>
    <row r="391" spans="1:15">
      <c r="A391" s="195" t="s">
        <v>292</v>
      </c>
      <c r="B391" s="195" t="s">
        <v>285</v>
      </c>
      <c r="C391" s="189">
        <v>7</v>
      </c>
      <c r="D391" s="196">
        <v>42517</v>
      </c>
      <c r="E391" s="196">
        <v>42524</v>
      </c>
      <c r="F391" s="195" t="s">
        <v>286</v>
      </c>
      <c r="G391" s="194">
        <v>74</v>
      </c>
      <c r="H391" s="193">
        <v>37</v>
      </c>
      <c r="I391" s="192">
        <v>12</v>
      </c>
      <c r="J391" s="191">
        <v>0</v>
      </c>
      <c r="K391" s="57"/>
      <c r="L391" s="190">
        <v>25</v>
      </c>
      <c r="M391" s="188">
        <v>66.21621621621621</v>
      </c>
      <c r="N391" s="189">
        <v>0</v>
      </c>
      <c r="O391" s="188">
        <v>66.21621621621621</v>
      </c>
    </row>
    <row r="392" spans="1:15">
      <c r="A392" s="195" t="s">
        <v>293</v>
      </c>
      <c r="B392" s="195" t="s">
        <v>285</v>
      </c>
      <c r="C392" s="189">
        <v>7</v>
      </c>
      <c r="D392" s="196">
        <v>42524</v>
      </c>
      <c r="E392" s="196">
        <v>42531</v>
      </c>
      <c r="F392" s="195" t="s">
        <v>286</v>
      </c>
      <c r="G392" s="194">
        <v>74</v>
      </c>
      <c r="H392" s="193">
        <v>9</v>
      </c>
      <c r="I392" s="192">
        <v>14</v>
      </c>
      <c r="J392" s="191">
        <v>0</v>
      </c>
      <c r="K392" s="199">
        <v>1</v>
      </c>
      <c r="L392" s="190">
        <v>51</v>
      </c>
      <c r="M392" s="188">
        <v>31.081081081081084</v>
      </c>
      <c r="N392" s="189">
        <v>9</v>
      </c>
      <c r="O392" s="188">
        <v>43.243243243243242</v>
      </c>
    </row>
    <row r="393" spans="1:15">
      <c r="A393" s="195" t="s">
        <v>294</v>
      </c>
      <c r="B393" s="195" t="s">
        <v>285</v>
      </c>
      <c r="C393" s="189">
        <v>7</v>
      </c>
      <c r="D393" s="196">
        <v>42531</v>
      </c>
      <c r="E393" s="196">
        <v>42538</v>
      </c>
      <c r="F393" s="195" t="s">
        <v>286</v>
      </c>
      <c r="G393" s="194">
        <v>74</v>
      </c>
      <c r="H393" s="193">
        <v>16</v>
      </c>
      <c r="I393" s="192">
        <v>6</v>
      </c>
      <c r="J393" s="191">
        <v>0</v>
      </c>
      <c r="K393" s="57"/>
      <c r="L393" s="190">
        <v>52</v>
      </c>
      <c r="M393" s="188">
        <v>29.72972972972973</v>
      </c>
      <c r="N393" s="189">
        <v>0</v>
      </c>
      <c r="O393" s="188">
        <v>29.72972972972973</v>
      </c>
    </row>
    <row r="394" spans="1:15">
      <c r="A394" s="195" t="s">
        <v>295</v>
      </c>
      <c r="B394" s="195" t="s">
        <v>285</v>
      </c>
      <c r="C394" s="189">
        <v>7</v>
      </c>
      <c r="D394" s="196">
        <v>42545</v>
      </c>
      <c r="E394" s="196">
        <v>42552</v>
      </c>
      <c r="F394" s="195" t="s">
        <v>286</v>
      </c>
      <c r="G394" s="194">
        <v>74</v>
      </c>
      <c r="H394" s="193">
        <v>30</v>
      </c>
      <c r="I394" s="192">
        <v>3</v>
      </c>
      <c r="J394" s="191">
        <v>0</v>
      </c>
      <c r="K394" s="57"/>
      <c r="L394" s="190">
        <v>41</v>
      </c>
      <c r="M394" s="188">
        <v>44.594594594594604</v>
      </c>
      <c r="N394" s="189">
        <v>3</v>
      </c>
      <c r="O394" s="188">
        <v>48.648648648648638</v>
      </c>
    </row>
    <row r="395" spans="1:15">
      <c r="A395" s="204" t="s">
        <v>296</v>
      </c>
      <c r="B395" s="195" t="s">
        <v>285</v>
      </c>
      <c r="C395" s="189">
        <v>7</v>
      </c>
      <c r="D395" s="196">
        <v>42552</v>
      </c>
      <c r="E395" s="196">
        <v>42559</v>
      </c>
      <c r="F395" s="195" t="s">
        <v>286</v>
      </c>
      <c r="G395" s="194">
        <v>74</v>
      </c>
      <c r="H395" s="193">
        <v>23</v>
      </c>
      <c r="I395" s="192">
        <v>35</v>
      </c>
      <c r="J395" s="191">
        <v>0</v>
      </c>
      <c r="K395" s="199">
        <v>1</v>
      </c>
      <c r="L395" s="190">
        <v>16</v>
      </c>
      <c r="M395" s="202">
        <v>78.378378378378372</v>
      </c>
      <c r="N395" s="189">
        <v>2</v>
      </c>
      <c r="O395" s="201">
        <v>81.081081081081081</v>
      </c>
    </row>
    <row r="396" spans="1:15">
      <c r="A396" s="204" t="s">
        <v>297</v>
      </c>
      <c r="B396" s="195" t="s">
        <v>285</v>
      </c>
      <c r="C396" s="189">
        <v>7</v>
      </c>
      <c r="D396" s="196">
        <v>42566</v>
      </c>
      <c r="E396" s="196">
        <v>42573</v>
      </c>
      <c r="F396" s="195" t="s">
        <v>286</v>
      </c>
      <c r="G396" s="194">
        <v>74</v>
      </c>
      <c r="H396" s="193">
        <v>6</v>
      </c>
      <c r="I396" s="192">
        <v>4</v>
      </c>
      <c r="J396" s="191">
        <v>1</v>
      </c>
      <c r="K396" s="199">
        <v>1</v>
      </c>
      <c r="L396" s="190">
        <v>63</v>
      </c>
      <c r="M396" s="197">
        <v>14.864864864864865</v>
      </c>
      <c r="N396" s="189">
        <v>2</v>
      </c>
      <c r="O396" s="197">
        <v>17.567567567567568</v>
      </c>
    </row>
    <row r="397" spans="1:15">
      <c r="A397" s="204" t="s">
        <v>298</v>
      </c>
      <c r="B397" s="195" t="s">
        <v>285</v>
      </c>
      <c r="C397" s="189">
        <v>7</v>
      </c>
      <c r="D397" s="196">
        <v>42573</v>
      </c>
      <c r="E397" s="196">
        <v>42580</v>
      </c>
      <c r="F397" s="195" t="s">
        <v>286</v>
      </c>
      <c r="G397" s="194">
        <v>74</v>
      </c>
      <c r="H397" s="193">
        <v>9</v>
      </c>
      <c r="I397" s="192">
        <v>13</v>
      </c>
      <c r="J397" s="191">
        <v>0</v>
      </c>
      <c r="K397" s="57"/>
      <c r="L397" s="190">
        <v>52</v>
      </c>
      <c r="M397" s="188">
        <v>29.72972972972973</v>
      </c>
      <c r="N397" s="189">
        <v>1</v>
      </c>
      <c r="O397" s="188">
        <v>31.081081081081084</v>
      </c>
    </row>
    <row r="398" spans="1:15">
      <c r="A398" s="204" t="s">
        <v>299</v>
      </c>
      <c r="B398" s="195" t="s">
        <v>285</v>
      </c>
      <c r="C398" s="189">
        <v>7</v>
      </c>
      <c r="D398" s="196">
        <v>42587</v>
      </c>
      <c r="E398" s="196">
        <v>42594</v>
      </c>
      <c r="F398" s="195" t="s">
        <v>286</v>
      </c>
      <c r="G398" s="194">
        <v>74</v>
      </c>
      <c r="H398" s="193">
        <v>3</v>
      </c>
      <c r="I398" s="192">
        <v>22</v>
      </c>
      <c r="J398" s="191">
        <v>2</v>
      </c>
      <c r="K398" s="199">
        <v>1</v>
      </c>
      <c r="L398" s="190">
        <v>47</v>
      </c>
      <c r="M398" s="188">
        <v>36.486486486486484</v>
      </c>
      <c r="N398" s="189">
        <v>0</v>
      </c>
      <c r="O398" s="188">
        <v>36.486486486486484</v>
      </c>
    </row>
    <row r="399" spans="1:15">
      <c r="A399" s="204" t="s">
        <v>300</v>
      </c>
      <c r="B399" s="195" t="s">
        <v>285</v>
      </c>
      <c r="C399" s="189">
        <v>7</v>
      </c>
      <c r="D399" s="196">
        <v>42594</v>
      </c>
      <c r="E399" s="196">
        <v>42601</v>
      </c>
      <c r="F399" s="195" t="s">
        <v>286</v>
      </c>
      <c r="G399" s="194">
        <v>74</v>
      </c>
      <c r="H399" s="193">
        <v>35</v>
      </c>
      <c r="I399" s="192">
        <v>14</v>
      </c>
      <c r="J399" s="191">
        <v>0</v>
      </c>
      <c r="K399" s="199">
        <v>1</v>
      </c>
      <c r="L399" s="190">
        <v>25</v>
      </c>
      <c r="M399" s="188">
        <v>66.21621621621621</v>
      </c>
      <c r="N399" s="189">
        <v>0</v>
      </c>
      <c r="O399" s="188">
        <v>66.21621621621621</v>
      </c>
    </row>
    <row r="400" spans="1:15">
      <c r="A400" s="195" t="s">
        <v>301</v>
      </c>
      <c r="B400" s="195" t="s">
        <v>285</v>
      </c>
      <c r="C400" s="189">
        <v>7</v>
      </c>
      <c r="D400" s="196">
        <v>42608</v>
      </c>
      <c r="E400" s="196">
        <v>42615</v>
      </c>
      <c r="F400" s="195" t="s">
        <v>286</v>
      </c>
      <c r="G400" s="194">
        <v>74</v>
      </c>
      <c r="H400" s="193">
        <v>15</v>
      </c>
      <c r="I400" s="192">
        <v>7</v>
      </c>
      <c r="J400" s="191">
        <v>1</v>
      </c>
      <c r="K400" s="57"/>
      <c r="L400" s="190">
        <v>51</v>
      </c>
      <c r="M400" s="188">
        <v>31.081081081081084</v>
      </c>
      <c r="N400" s="189">
        <v>0</v>
      </c>
      <c r="O400" s="188">
        <v>31.081081081081084</v>
      </c>
    </row>
    <row r="401" spans="1:15">
      <c r="A401" s="195" t="s">
        <v>302</v>
      </c>
      <c r="B401" s="195" t="s">
        <v>285</v>
      </c>
      <c r="C401" s="189">
        <v>7</v>
      </c>
      <c r="D401" s="196">
        <v>42615</v>
      </c>
      <c r="E401" s="196">
        <v>42622</v>
      </c>
      <c r="F401" s="195" t="s">
        <v>286</v>
      </c>
      <c r="G401" s="194">
        <v>74</v>
      </c>
      <c r="H401" s="193">
        <v>25</v>
      </c>
      <c r="I401" s="192">
        <v>10</v>
      </c>
      <c r="J401" s="191">
        <v>7</v>
      </c>
      <c r="K401" s="57"/>
      <c r="L401" s="190">
        <v>32</v>
      </c>
      <c r="M401" s="188">
        <v>56.756756756756758</v>
      </c>
      <c r="N401" s="189">
        <v>0</v>
      </c>
      <c r="O401" s="188">
        <v>56.756756756756758</v>
      </c>
    </row>
    <row r="402" spans="1:15">
      <c r="A402" s="195" t="s">
        <v>303</v>
      </c>
      <c r="B402" s="195" t="s">
        <v>285</v>
      </c>
      <c r="C402" s="189">
        <v>7</v>
      </c>
      <c r="D402" s="196">
        <v>42629</v>
      </c>
      <c r="E402" s="196">
        <v>42636</v>
      </c>
      <c r="F402" s="195" t="s">
        <v>286</v>
      </c>
      <c r="G402" s="194">
        <v>74</v>
      </c>
      <c r="H402" s="193">
        <v>21</v>
      </c>
      <c r="I402" s="192">
        <v>17</v>
      </c>
      <c r="J402" s="191">
        <v>0</v>
      </c>
      <c r="K402" s="199">
        <v>2</v>
      </c>
      <c r="L402" s="190">
        <v>36</v>
      </c>
      <c r="M402" s="188">
        <v>51.351351351351362</v>
      </c>
      <c r="N402" s="189">
        <v>18</v>
      </c>
      <c r="O402" s="202">
        <v>75.675675675675677</v>
      </c>
    </row>
    <row r="403" spans="1:15">
      <c r="A403" s="195" t="s">
        <v>304</v>
      </c>
      <c r="B403" s="195" t="s">
        <v>285</v>
      </c>
      <c r="C403" s="189">
        <v>7</v>
      </c>
      <c r="D403" s="196">
        <v>42643</v>
      </c>
      <c r="E403" s="196">
        <v>42650</v>
      </c>
      <c r="F403" s="195" t="s">
        <v>286</v>
      </c>
      <c r="G403" s="194">
        <v>74</v>
      </c>
      <c r="H403" s="193">
        <v>19</v>
      </c>
      <c r="I403" s="192">
        <v>7</v>
      </c>
      <c r="J403" s="191">
        <v>1</v>
      </c>
      <c r="K403" s="199">
        <v>2</v>
      </c>
      <c r="L403" s="190">
        <v>47</v>
      </c>
      <c r="M403" s="188">
        <v>36.486486486486484</v>
      </c>
      <c r="N403" s="189">
        <v>1</v>
      </c>
      <c r="O403" s="188">
        <v>37.837837837837839</v>
      </c>
    </row>
    <row r="404" spans="1:15">
      <c r="A404" s="195" t="s">
        <v>305</v>
      </c>
      <c r="B404" s="195" t="s">
        <v>285</v>
      </c>
      <c r="C404" s="189">
        <v>7</v>
      </c>
      <c r="D404" s="196">
        <v>42650</v>
      </c>
      <c r="E404" s="196">
        <v>42657</v>
      </c>
      <c r="F404" s="195" t="s">
        <v>286</v>
      </c>
      <c r="G404" s="194">
        <v>74</v>
      </c>
      <c r="H404" s="193">
        <v>4</v>
      </c>
      <c r="I404" s="192">
        <v>5</v>
      </c>
      <c r="J404" s="191">
        <v>0</v>
      </c>
      <c r="K404" s="57"/>
      <c r="L404" s="190">
        <v>65</v>
      </c>
      <c r="M404" s="197">
        <v>12.16216216216216</v>
      </c>
      <c r="N404" s="189">
        <v>0</v>
      </c>
      <c r="O404" s="197">
        <v>12.16216216216216</v>
      </c>
    </row>
    <row r="405" spans="1:15">
      <c r="A405" s="195" t="s">
        <v>306</v>
      </c>
      <c r="B405" s="195" t="s">
        <v>285</v>
      </c>
      <c r="C405" s="189">
        <v>7</v>
      </c>
      <c r="D405" s="196">
        <v>42657</v>
      </c>
      <c r="E405" s="196">
        <v>42664</v>
      </c>
      <c r="F405" s="195" t="s">
        <v>286</v>
      </c>
      <c r="G405" s="194">
        <v>74</v>
      </c>
      <c r="H405" s="193">
        <v>61</v>
      </c>
      <c r="I405" s="192">
        <v>4</v>
      </c>
      <c r="J405" s="191">
        <v>1</v>
      </c>
      <c r="K405" s="57"/>
      <c r="L405" s="190">
        <v>8</v>
      </c>
      <c r="M405" s="201">
        <v>89.189189189189207</v>
      </c>
      <c r="N405" s="189">
        <v>8</v>
      </c>
      <c r="O405" s="198">
        <v>100</v>
      </c>
    </row>
    <row r="406" spans="1:15">
      <c r="A406" s="204" t="s">
        <v>307</v>
      </c>
      <c r="B406" s="195" t="s">
        <v>285</v>
      </c>
      <c r="C406" s="189">
        <v>7</v>
      </c>
      <c r="D406" s="196">
        <v>42664</v>
      </c>
      <c r="E406" s="196">
        <v>42671</v>
      </c>
      <c r="F406" s="195" t="s">
        <v>286</v>
      </c>
      <c r="G406" s="194">
        <v>74</v>
      </c>
      <c r="H406" s="193">
        <v>40</v>
      </c>
      <c r="I406" s="192">
        <v>17</v>
      </c>
      <c r="J406" s="191">
        <v>0</v>
      </c>
      <c r="K406" s="199">
        <v>7</v>
      </c>
      <c r="L406" s="190">
        <v>17</v>
      </c>
      <c r="M406" s="202">
        <v>77.027027027027032</v>
      </c>
      <c r="N406" s="189">
        <v>13</v>
      </c>
      <c r="O406" s="198">
        <v>94.594594594594597</v>
      </c>
    </row>
    <row r="407" spans="1:15">
      <c r="A407" s="195" t="s">
        <v>308</v>
      </c>
      <c r="B407" s="195" t="s">
        <v>285</v>
      </c>
      <c r="C407" s="189">
        <v>7</v>
      </c>
      <c r="D407" s="196">
        <v>42671</v>
      </c>
      <c r="E407" s="196">
        <v>42678</v>
      </c>
      <c r="F407" s="195" t="s">
        <v>286</v>
      </c>
      <c r="G407" s="194">
        <v>74</v>
      </c>
      <c r="H407" s="193">
        <v>0</v>
      </c>
      <c r="I407" s="192">
        <v>3</v>
      </c>
      <c r="J407" s="191">
        <v>0</v>
      </c>
      <c r="K407" s="57"/>
      <c r="L407" s="190">
        <v>71</v>
      </c>
      <c r="M407" s="200">
        <v>4.0540540540540544</v>
      </c>
      <c r="N407" s="189">
        <v>0</v>
      </c>
      <c r="O407" s="200">
        <v>4.0540540540540544</v>
      </c>
    </row>
    <row r="408" spans="1:15">
      <c r="A408" s="204" t="s">
        <v>309</v>
      </c>
      <c r="B408" s="195" t="s">
        <v>285</v>
      </c>
      <c r="C408" s="189">
        <v>7</v>
      </c>
      <c r="D408" s="196">
        <v>42678</v>
      </c>
      <c r="E408" s="196">
        <v>42685</v>
      </c>
      <c r="F408" s="195" t="s">
        <v>286</v>
      </c>
      <c r="G408" s="194">
        <v>74</v>
      </c>
      <c r="H408" s="193">
        <v>26</v>
      </c>
      <c r="I408" s="192">
        <v>6</v>
      </c>
      <c r="J408" s="191">
        <v>1</v>
      </c>
      <c r="K408" s="57"/>
      <c r="L408" s="190">
        <v>41</v>
      </c>
      <c r="M408" s="188">
        <v>44.594594594594604</v>
      </c>
      <c r="N408" s="189">
        <v>0</v>
      </c>
      <c r="O408" s="188">
        <v>44.594594594594604</v>
      </c>
    </row>
    <row r="409" spans="1:15">
      <c r="A409" s="204" t="s">
        <v>310</v>
      </c>
      <c r="B409" s="195" t="s">
        <v>285</v>
      </c>
      <c r="C409" s="189">
        <v>7</v>
      </c>
      <c r="D409" s="196">
        <v>42685</v>
      </c>
      <c r="E409" s="196">
        <v>42692</v>
      </c>
      <c r="F409" s="195" t="s">
        <v>286</v>
      </c>
      <c r="G409" s="194">
        <v>74</v>
      </c>
      <c r="H409" s="193">
        <v>32</v>
      </c>
      <c r="I409" s="192">
        <v>3</v>
      </c>
      <c r="J409" s="191">
        <v>1</v>
      </c>
      <c r="K409" s="57"/>
      <c r="L409" s="190">
        <v>38</v>
      </c>
      <c r="M409" s="188">
        <v>48.648648648648638</v>
      </c>
      <c r="N409" s="189">
        <v>1</v>
      </c>
      <c r="O409" s="188">
        <v>50</v>
      </c>
    </row>
    <row r="410" spans="1:15">
      <c r="A410" s="204" t="s">
        <v>311</v>
      </c>
      <c r="B410" s="195" t="s">
        <v>285</v>
      </c>
      <c r="C410" s="189">
        <v>7</v>
      </c>
      <c r="D410" s="196">
        <v>42692</v>
      </c>
      <c r="E410" s="196">
        <v>42699</v>
      </c>
      <c r="F410" s="195" t="s">
        <v>286</v>
      </c>
      <c r="G410" s="194">
        <v>74</v>
      </c>
      <c r="H410" s="193">
        <v>1</v>
      </c>
      <c r="I410" s="192">
        <v>5</v>
      </c>
      <c r="J410" s="191">
        <v>0</v>
      </c>
      <c r="K410" s="57"/>
      <c r="L410" s="190">
        <v>68</v>
      </c>
      <c r="M410" s="200">
        <v>8.1081081081081088</v>
      </c>
      <c r="N410" s="189">
        <v>0</v>
      </c>
      <c r="O410" s="200">
        <v>8.1081081081081088</v>
      </c>
    </row>
    <row r="411" spans="1:15">
      <c r="A411" s="195" t="s">
        <v>428</v>
      </c>
      <c r="B411" s="195" t="s">
        <v>23</v>
      </c>
      <c r="C411" s="189">
        <v>7</v>
      </c>
      <c r="D411" s="196">
        <v>42730</v>
      </c>
      <c r="E411" s="196">
        <v>42737</v>
      </c>
      <c r="F411" s="195" t="s">
        <v>429</v>
      </c>
      <c r="G411" s="194">
        <v>82</v>
      </c>
      <c r="H411" s="193">
        <v>0</v>
      </c>
      <c r="I411" s="192">
        <v>2</v>
      </c>
      <c r="J411" s="191">
        <v>0</v>
      </c>
      <c r="K411" s="57"/>
      <c r="L411" s="190">
        <v>80</v>
      </c>
      <c r="M411" s="200">
        <v>2.4390243902439024</v>
      </c>
      <c r="N411" s="57"/>
      <c r="O411" s="57"/>
    </row>
    <row r="412" spans="1:15">
      <c r="A412" s="195" t="s">
        <v>432</v>
      </c>
      <c r="B412" s="195" t="s">
        <v>52</v>
      </c>
      <c r="C412" s="189">
        <v>7</v>
      </c>
      <c r="D412" s="196">
        <v>42457</v>
      </c>
      <c r="E412" s="196">
        <v>42464</v>
      </c>
      <c r="F412" s="195" t="s">
        <v>431</v>
      </c>
      <c r="G412" s="194">
        <v>82</v>
      </c>
      <c r="H412" s="193">
        <v>30</v>
      </c>
      <c r="I412" s="192">
        <v>12</v>
      </c>
      <c r="J412" s="191">
        <v>1</v>
      </c>
      <c r="K412" s="199">
        <v>3</v>
      </c>
      <c r="L412" s="190">
        <v>39</v>
      </c>
      <c r="M412" s="188">
        <v>52.439024390243901</v>
      </c>
      <c r="N412" s="189">
        <v>3</v>
      </c>
      <c r="O412" s="188">
        <v>56.09756097560976</v>
      </c>
    </row>
    <row r="413" spans="1:15">
      <c r="A413" s="203" t="s">
        <v>434</v>
      </c>
      <c r="B413" s="195" t="s">
        <v>52</v>
      </c>
      <c r="C413" s="189">
        <v>7</v>
      </c>
      <c r="D413" s="196">
        <v>42464</v>
      </c>
      <c r="E413" s="196">
        <v>42471</v>
      </c>
      <c r="F413" s="195" t="s">
        <v>431</v>
      </c>
      <c r="G413" s="194">
        <v>82</v>
      </c>
      <c r="H413" s="193">
        <v>82</v>
      </c>
      <c r="I413" s="192">
        <v>0</v>
      </c>
      <c r="J413" s="191">
        <v>0</v>
      </c>
      <c r="K413" s="57"/>
      <c r="L413" s="190">
        <v>0</v>
      </c>
      <c r="M413" s="198">
        <v>100</v>
      </c>
      <c r="N413" s="189">
        <v>0</v>
      </c>
      <c r="O413" s="198">
        <v>100</v>
      </c>
    </row>
    <row r="414" spans="1:15">
      <c r="A414" s="203" t="s">
        <v>439</v>
      </c>
      <c r="B414" s="195" t="s">
        <v>52</v>
      </c>
      <c r="C414" s="189">
        <v>7</v>
      </c>
      <c r="D414" s="196">
        <v>42471</v>
      </c>
      <c r="E414" s="196">
        <v>42478</v>
      </c>
      <c r="F414" s="195" t="s">
        <v>431</v>
      </c>
      <c r="G414" s="194">
        <v>82</v>
      </c>
      <c r="H414" s="193">
        <v>82</v>
      </c>
      <c r="I414" s="192">
        <v>0</v>
      </c>
      <c r="J414" s="191">
        <v>0</v>
      </c>
      <c r="K414" s="57"/>
      <c r="L414" s="190">
        <v>0</v>
      </c>
      <c r="M414" s="198">
        <v>100</v>
      </c>
      <c r="N414" s="189">
        <v>0</v>
      </c>
      <c r="O414" s="198">
        <v>100</v>
      </c>
    </row>
    <row r="415" spans="1:15">
      <c r="A415" s="203" t="s">
        <v>443</v>
      </c>
      <c r="B415" s="195" t="s">
        <v>52</v>
      </c>
      <c r="C415" s="189">
        <v>7</v>
      </c>
      <c r="D415" s="196">
        <v>42478</v>
      </c>
      <c r="E415" s="196">
        <v>42485</v>
      </c>
      <c r="F415" s="195" t="s">
        <v>431</v>
      </c>
      <c r="G415" s="194">
        <v>82</v>
      </c>
      <c r="H415" s="193">
        <v>82</v>
      </c>
      <c r="I415" s="192">
        <v>0</v>
      </c>
      <c r="J415" s="191">
        <v>0</v>
      </c>
      <c r="K415" s="57"/>
      <c r="L415" s="190">
        <v>0</v>
      </c>
      <c r="M415" s="198">
        <v>100</v>
      </c>
      <c r="N415" s="189">
        <v>0</v>
      </c>
      <c r="O415" s="198">
        <v>100</v>
      </c>
    </row>
    <row r="416" spans="1:15">
      <c r="A416" s="203" t="s">
        <v>446</v>
      </c>
      <c r="B416" s="195" t="s">
        <v>52</v>
      </c>
      <c r="C416" s="189">
        <v>7</v>
      </c>
      <c r="D416" s="196">
        <v>42485</v>
      </c>
      <c r="E416" s="196">
        <v>42492</v>
      </c>
      <c r="F416" s="195" t="s">
        <v>431</v>
      </c>
      <c r="G416" s="194">
        <v>82</v>
      </c>
      <c r="H416" s="193">
        <v>80</v>
      </c>
      <c r="I416" s="192">
        <v>2</v>
      </c>
      <c r="J416" s="191">
        <v>0</v>
      </c>
      <c r="K416" s="57"/>
      <c r="L416" s="190">
        <v>0</v>
      </c>
      <c r="M416" s="198">
        <v>100</v>
      </c>
      <c r="N416" s="189">
        <v>0</v>
      </c>
      <c r="O416" s="198">
        <v>100</v>
      </c>
    </row>
    <row r="417" spans="1:15">
      <c r="A417" s="195" t="s">
        <v>448</v>
      </c>
      <c r="B417" s="195" t="s">
        <v>52</v>
      </c>
      <c r="C417" s="189">
        <v>7</v>
      </c>
      <c r="D417" s="196">
        <v>42492</v>
      </c>
      <c r="E417" s="196">
        <v>42499</v>
      </c>
      <c r="F417" s="195" t="s">
        <v>431</v>
      </c>
      <c r="G417" s="194">
        <v>82</v>
      </c>
      <c r="H417" s="193">
        <v>34</v>
      </c>
      <c r="I417" s="192">
        <v>36</v>
      </c>
      <c r="J417" s="191">
        <v>5</v>
      </c>
      <c r="K417" s="199">
        <v>7</v>
      </c>
      <c r="L417" s="190">
        <v>7</v>
      </c>
      <c r="M417" s="198">
        <v>91.463414634146332</v>
      </c>
      <c r="N417" s="189">
        <v>2</v>
      </c>
      <c r="O417" s="198">
        <v>93.902439024390247</v>
      </c>
    </row>
    <row r="418" spans="1:15">
      <c r="A418" s="195" t="s">
        <v>430</v>
      </c>
      <c r="B418" s="195" t="s">
        <v>30</v>
      </c>
      <c r="C418" s="189">
        <v>7</v>
      </c>
      <c r="D418" s="196">
        <v>42456</v>
      </c>
      <c r="E418" s="196">
        <v>42463</v>
      </c>
      <c r="F418" s="195" t="s">
        <v>431</v>
      </c>
      <c r="G418" s="194">
        <v>82</v>
      </c>
      <c r="H418" s="193">
        <v>12</v>
      </c>
      <c r="I418" s="192">
        <v>43</v>
      </c>
      <c r="J418" s="191">
        <v>0</v>
      </c>
      <c r="K418" s="199">
        <v>5</v>
      </c>
      <c r="L418" s="190">
        <v>27</v>
      </c>
      <c r="M418" s="188">
        <v>67.073170731707322</v>
      </c>
      <c r="N418" s="189">
        <v>7</v>
      </c>
      <c r="O418" s="202">
        <v>75.609756097560961</v>
      </c>
    </row>
    <row r="419" spans="1:15">
      <c r="A419" s="195" t="s">
        <v>433</v>
      </c>
      <c r="B419" s="195" t="s">
        <v>30</v>
      </c>
      <c r="C419" s="189">
        <v>7</v>
      </c>
      <c r="D419" s="196">
        <v>42463</v>
      </c>
      <c r="E419" s="196">
        <v>42470</v>
      </c>
      <c r="F419" s="195" t="s">
        <v>431</v>
      </c>
      <c r="G419" s="194">
        <v>82</v>
      </c>
      <c r="H419" s="193">
        <v>14</v>
      </c>
      <c r="I419" s="192">
        <v>38</v>
      </c>
      <c r="J419" s="191">
        <v>3</v>
      </c>
      <c r="K419" s="57"/>
      <c r="L419" s="190">
        <v>27</v>
      </c>
      <c r="M419" s="188">
        <v>67.073170731707322</v>
      </c>
      <c r="N419" s="189">
        <v>0</v>
      </c>
      <c r="O419" s="188">
        <v>67.073170731707322</v>
      </c>
    </row>
    <row r="420" spans="1:15">
      <c r="A420" s="195" t="s">
        <v>438</v>
      </c>
      <c r="B420" s="195" t="s">
        <v>30</v>
      </c>
      <c r="C420" s="189">
        <v>7</v>
      </c>
      <c r="D420" s="196">
        <v>42470</v>
      </c>
      <c r="E420" s="196">
        <v>42477</v>
      </c>
      <c r="F420" s="195" t="s">
        <v>431</v>
      </c>
      <c r="G420" s="194">
        <v>82</v>
      </c>
      <c r="H420" s="193">
        <v>14</v>
      </c>
      <c r="I420" s="192">
        <v>47</v>
      </c>
      <c r="J420" s="191">
        <v>4</v>
      </c>
      <c r="K420" s="57"/>
      <c r="L420" s="190">
        <v>17</v>
      </c>
      <c r="M420" s="202">
        <v>79.268292682926827</v>
      </c>
      <c r="N420" s="189">
        <v>0</v>
      </c>
      <c r="O420" s="202">
        <v>79.268292682926827</v>
      </c>
    </row>
    <row r="421" spans="1:15">
      <c r="A421" s="195" t="s">
        <v>442</v>
      </c>
      <c r="B421" s="195" t="s">
        <v>30</v>
      </c>
      <c r="C421" s="189">
        <v>7</v>
      </c>
      <c r="D421" s="196">
        <v>42477</v>
      </c>
      <c r="E421" s="196">
        <v>42484</v>
      </c>
      <c r="F421" s="195" t="s">
        <v>431</v>
      </c>
      <c r="G421" s="194">
        <v>82</v>
      </c>
      <c r="H421" s="193">
        <v>7</v>
      </c>
      <c r="I421" s="192">
        <v>68</v>
      </c>
      <c r="J421" s="191">
        <v>4</v>
      </c>
      <c r="K421" s="199">
        <v>1</v>
      </c>
      <c r="L421" s="190">
        <v>3</v>
      </c>
      <c r="M421" s="198">
        <v>96.341463414634148</v>
      </c>
      <c r="N421" s="189">
        <v>2</v>
      </c>
      <c r="O421" s="198">
        <v>98.780487804878049</v>
      </c>
    </row>
    <row r="422" spans="1:15">
      <c r="A422" s="195" t="s">
        <v>445</v>
      </c>
      <c r="B422" s="195" t="s">
        <v>30</v>
      </c>
      <c r="C422" s="189">
        <v>7</v>
      </c>
      <c r="D422" s="196">
        <v>42484</v>
      </c>
      <c r="E422" s="196">
        <v>42491</v>
      </c>
      <c r="F422" s="195" t="s">
        <v>431</v>
      </c>
      <c r="G422" s="194">
        <v>82</v>
      </c>
      <c r="H422" s="193">
        <v>15</v>
      </c>
      <c r="I422" s="192">
        <v>54</v>
      </c>
      <c r="J422" s="191">
        <v>1</v>
      </c>
      <c r="K422" s="199">
        <v>7</v>
      </c>
      <c r="L422" s="190">
        <v>12</v>
      </c>
      <c r="M422" s="201">
        <v>85.365853658536579</v>
      </c>
      <c r="N422" s="189">
        <v>7</v>
      </c>
      <c r="O422" s="198">
        <v>93.902439024390247</v>
      </c>
    </row>
    <row r="423" spans="1:15">
      <c r="A423" s="195" t="s">
        <v>435</v>
      </c>
      <c r="B423" s="195" t="s">
        <v>28</v>
      </c>
      <c r="C423" s="189">
        <v>7</v>
      </c>
      <c r="D423" s="196">
        <v>42467</v>
      </c>
      <c r="E423" s="196">
        <v>42474</v>
      </c>
      <c r="F423" s="195" t="s">
        <v>431</v>
      </c>
      <c r="G423" s="194">
        <v>79</v>
      </c>
      <c r="H423" s="193">
        <v>19</v>
      </c>
      <c r="I423" s="192">
        <v>51</v>
      </c>
      <c r="J423" s="191">
        <v>1</v>
      </c>
      <c r="K423" s="199">
        <v>6</v>
      </c>
      <c r="L423" s="190">
        <v>8</v>
      </c>
      <c r="M423" s="201">
        <v>89.873417721519004</v>
      </c>
      <c r="N423" s="189">
        <v>0</v>
      </c>
      <c r="O423" s="201">
        <v>89.873417721519004</v>
      </c>
    </row>
    <row r="424" spans="1:15">
      <c r="A424" s="195" t="s">
        <v>440</v>
      </c>
      <c r="B424" s="195" t="s">
        <v>28</v>
      </c>
      <c r="C424" s="189">
        <v>7</v>
      </c>
      <c r="D424" s="196">
        <v>42474</v>
      </c>
      <c r="E424" s="196">
        <v>42481</v>
      </c>
      <c r="F424" s="195" t="s">
        <v>431</v>
      </c>
      <c r="G424" s="194">
        <v>79</v>
      </c>
      <c r="H424" s="193">
        <v>13</v>
      </c>
      <c r="I424" s="192">
        <v>40</v>
      </c>
      <c r="J424" s="191">
        <v>8</v>
      </c>
      <c r="K424" s="57"/>
      <c r="L424" s="190">
        <v>18</v>
      </c>
      <c r="M424" s="202">
        <v>77.215189873417728</v>
      </c>
      <c r="N424" s="189">
        <v>0</v>
      </c>
      <c r="O424" s="202">
        <v>77.215189873417728</v>
      </c>
    </row>
    <row r="425" spans="1:15">
      <c r="A425" s="203" t="s">
        <v>436</v>
      </c>
      <c r="B425" s="195" t="s">
        <v>437</v>
      </c>
      <c r="C425" s="189">
        <v>7</v>
      </c>
      <c r="D425" s="196">
        <v>42469</v>
      </c>
      <c r="E425" s="196">
        <v>42476</v>
      </c>
      <c r="F425" s="195" t="s">
        <v>431</v>
      </c>
      <c r="G425" s="194">
        <v>81</v>
      </c>
      <c r="H425" s="193">
        <v>64</v>
      </c>
      <c r="I425" s="192">
        <v>1</v>
      </c>
      <c r="J425" s="191">
        <v>0</v>
      </c>
      <c r="K425" s="57"/>
      <c r="L425" s="190">
        <v>16</v>
      </c>
      <c r="M425" s="201">
        <v>80.246913580246911</v>
      </c>
      <c r="N425" s="189">
        <v>0</v>
      </c>
      <c r="O425" s="201">
        <v>80.246913580246911</v>
      </c>
    </row>
    <row r="426" spans="1:15">
      <c r="A426" s="195" t="s">
        <v>441</v>
      </c>
      <c r="B426" s="195" t="s">
        <v>437</v>
      </c>
      <c r="C426" s="189">
        <v>7</v>
      </c>
      <c r="D426" s="196">
        <v>42476</v>
      </c>
      <c r="E426" s="196">
        <v>42483</v>
      </c>
      <c r="F426" s="195" t="s">
        <v>431</v>
      </c>
      <c r="G426" s="194">
        <v>81</v>
      </c>
      <c r="H426" s="193">
        <v>22</v>
      </c>
      <c r="I426" s="192">
        <v>26</v>
      </c>
      <c r="J426" s="191">
        <v>6</v>
      </c>
      <c r="K426" s="57"/>
      <c r="L426" s="190">
        <v>27</v>
      </c>
      <c r="M426" s="188">
        <v>66.666666666666686</v>
      </c>
      <c r="N426" s="189">
        <v>0</v>
      </c>
      <c r="O426" s="188">
        <v>66.666666666666686</v>
      </c>
    </row>
    <row r="427" spans="1:15">
      <c r="A427" s="195" t="s">
        <v>444</v>
      </c>
      <c r="B427" s="195" t="s">
        <v>26</v>
      </c>
      <c r="C427" s="189">
        <v>7</v>
      </c>
      <c r="D427" s="196">
        <v>42481</v>
      </c>
      <c r="E427" s="196">
        <v>42488</v>
      </c>
      <c r="F427" s="195" t="s">
        <v>431</v>
      </c>
      <c r="G427" s="194">
        <v>79</v>
      </c>
      <c r="H427" s="193">
        <v>49</v>
      </c>
      <c r="I427" s="192">
        <v>30</v>
      </c>
      <c r="J427" s="191">
        <v>0</v>
      </c>
      <c r="K427" s="199">
        <v>11</v>
      </c>
      <c r="L427" s="190">
        <v>0</v>
      </c>
      <c r="M427" s="198">
        <v>100</v>
      </c>
      <c r="N427" s="189">
        <v>0</v>
      </c>
      <c r="O427" s="198">
        <v>100</v>
      </c>
    </row>
    <row r="428" spans="1:15">
      <c r="A428" s="195" t="s">
        <v>447</v>
      </c>
      <c r="B428" s="195" t="s">
        <v>26</v>
      </c>
      <c r="C428" s="189">
        <v>7</v>
      </c>
      <c r="D428" s="196">
        <v>42488</v>
      </c>
      <c r="E428" s="196">
        <v>42495</v>
      </c>
      <c r="F428" s="195" t="s">
        <v>431</v>
      </c>
      <c r="G428" s="194">
        <v>79</v>
      </c>
      <c r="H428" s="193">
        <v>32</v>
      </c>
      <c r="I428" s="192">
        <v>41</v>
      </c>
      <c r="J428" s="191">
        <v>4</v>
      </c>
      <c r="K428" s="199">
        <v>2</v>
      </c>
      <c r="L428" s="190">
        <v>2</v>
      </c>
      <c r="M428" s="198">
        <v>97.468354430379748</v>
      </c>
      <c r="N428" s="189">
        <v>2</v>
      </c>
      <c r="O428" s="198">
        <v>100</v>
      </c>
    </row>
    <row r="429" spans="1:15">
      <c r="A429" s="195" t="s">
        <v>449</v>
      </c>
      <c r="B429" s="195" t="s">
        <v>26</v>
      </c>
      <c r="C429" s="189">
        <v>7</v>
      </c>
      <c r="D429" s="196">
        <v>42495</v>
      </c>
      <c r="E429" s="196">
        <v>42502</v>
      </c>
      <c r="F429" s="195" t="s">
        <v>431</v>
      </c>
      <c r="G429" s="194">
        <v>79</v>
      </c>
      <c r="H429" s="193">
        <v>35</v>
      </c>
      <c r="I429" s="192">
        <v>37</v>
      </c>
      <c r="J429" s="191">
        <v>1</v>
      </c>
      <c r="K429" s="199">
        <v>2</v>
      </c>
      <c r="L429" s="190">
        <v>6</v>
      </c>
      <c r="M429" s="198">
        <v>92.405063291139228</v>
      </c>
      <c r="N429" s="189">
        <v>0</v>
      </c>
      <c r="O429" s="198">
        <v>92.405063291139228</v>
      </c>
    </row>
    <row r="430" spans="1:15">
      <c r="A430" s="195" t="s">
        <v>450</v>
      </c>
      <c r="B430" s="195" t="s">
        <v>10</v>
      </c>
      <c r="C430" s="189">
        <v>14</v>
      </c>
      <c r="D430" s="196">
        <v>42495</v>
      </c>
      <c r="E430" s="196">
        <v>42509</v>
      </c>
      <c r="F430" s="195" t="s">
        <v>617</v>
      </c>
      <c r="G430" s="194">
        <v>0</v>
      </c>
      <c r="H430" s="193">
        <v>0</v>
      </c>
      <c r="I430" s="192">
        <v>2</v>
      </c>
      <c r="J430" s="191">
        <v>1</v>
      </c>
      <c r="K430" s="57"/>
      <c r="L430" s="190">
        <v>0</v>
      </c>
      <c r="M430" s="200">
        <v>0</v>
      </c>
      <c r="N430" s="57"/>
      <c r="O430" s="200">
        <v>0</v>
      </c>
    </row>
    <row r="431" spans="1:15">
      <c r="A431" s="195" t="s">
        <v>452</v>
      </c>
      <c r="B431" s="195" t="s">
        <v>10</v>
      </c>
      <c r="C431" s="189">
        <v>14</v>
      </c>
      <c r="D431" s="196">
        <v>42523</v>
      </c>
      <c r="E431" s="196">
        <v>42537</v>
      </c>
      <c r="F431" s="195" t="s">
        <v>617</v>
      </c>
      <c r="G431" s="194">
        <v>0</v>
      </c>
      <c r="H431" s="193">
        <v>0</v>
      </c>
      <c r="I431" s="192">
        <v>6</v>
      </c>
      <c r="J431" s="191">
        <v>0</v>
      </c>
      <c r="K431" s="57"/>
      <c r="L431" s="190">
        <v>0</v>
      </c>
      <c r="M431" s="200">
        <v>0</v>
      </c>
      <c r="N431" s="57"/>
      <c r="O431" s="200">
        <v>0</v>
      </c>
    </row>
    <row r="432" spans="1:15">
      <c r="A432" s="204" t="s">
        <v>454</v>
      </c>
      <c r="B432" s="195" t="s">
        <v>10</v>
      </c>
      <c r="C432" s="189">
        <v>14</v>
      </c>
      <c r="D432" s="196">
        <v>42551</v>
      </c>
      <c r="E432" s="196">
        <v>42565</v>
      </c>
      <c r="F432" s="195" t="s">
        <v>617</v>
      </c>
      <c r="G432" s="194">
        <v>0</v>
      </c>
      <c r="H432" s="193">
        <v>0</v>
      </c>
      <c r="I432" s="192">
        <v>0</v>
      </c>
      <c r="J432" s="191">
        <v>0</v>
      </c>
      <c r="K432" s="57"/>
      <c r="L432" s="190">
        <v>0</v>
      </c>
      <c r="M432" s="200">
        <v>0</v>
      </c>
      <c r="N432" s="57"/>
      <c r="O432" s="200">
        <v>0</v>
      </c>
    </row>
    <row r="433" spans="1:15">
      <c r="A433" s="204" t="s">
        <v>456</v>
      </c>
      <c r="B433" s="195" t="s">
        <v>10</v>
      </c>
      <c r="C433" s="189">
        <v>14</v>
      </c>
      <c r="D433" s="196">
        <v>42579</v>
      </c>
      <c r="E433" s="196">
        <v>42593</v>
      </c>
      <c r="F433" s="195" t="s">
        <v>617</v>
      </c>
      <c r="G433" s="194">
        <v>0</v>
      </c>
      <c r="H433" s="193">
        <v>0</v>
      </c>
      <c r="I433" s="192">
        <v>0</v>
      </c>
      <c r="J433" s="191">
        <v>0</v>
      </c>
      <c r="K433" s="57"/>
      <c r="L433" s="190">
        <v>0</v>
      </c>
      <c r="M433" s="200">
        <v>0</v>
      </c>
      <c r="N433" s="57"/>
      <c r="O433" s="200">
        <v>0</v>
      </c>
    </row>
    <row r="434" spans="1:15">
      <c r="A434" s="195" t="s">
        <v>458</v>
      </c>
      <c r="B434" s="195" t="s">
        <v>10</v>
      </c>
      <c r="C434" s="189">
        <v>14</v>
      </c>
      <c r="D434" s="196">
        <v>42607</v>
      </c>
      <c r="E434" s="196">
        <v>42621</v>
      </c>
      <c r="F434" s="195" t="s">
        <v>617</v>
      </c>
      <c r="G434" s="194">
        <v>0</v>
      </c>
      <c r="H434" s="193">
        <v>0</v>
      </c>
      <c r="I434" s="192">
        <v>2</v>
      </c>
      <c r="J434" s="191">
        <v>0</v>
      </c>
      <c r="K434" s="57"/>
      <c r="L434" s="190">
        <v>0</v>
      </c>
      <c r="M434" s="200">
        <v>0</v>
      </c>
      <c r="N434" s="57"/>
      <c r="O434" s="200">
        <v>0</v>
      </c>
    </row>
    <row r="435" spans="1:15">
      <c r="A435" s="195" t="s">
        <v>460</v>
      </c>
      <c r="B435" s="195" t="s">
        <v>10</v>
      </c>
      <c r="C435" s="189">
        <v>14</v>
      </c>
      <c r="D435" s="196">
        <v>42635</v>
      </c>
      <c r="E435" s="196">
        <v>42649</v>
      </c>
      <c r="F435" s="195" t="s">
        <v>617</v>
      </c>
      <c r="G435" s="194">
        <v>0</v>
      </c>
      <c r="H435" s="193">
        <v>0</v>
      </c>
      <c r="I435" s="192">
        <v>0</v>
      </c>
      <c r="J435" s="191">
        <v>0</v>
      </c>
      <c r="K435" s="57"/>
      <c r="L435" s="190">
        <v>0</v>
      </c>
      <c r="M435" s="200">
        <v>0</v>
      </c>
      <c r="N435" s="57"/>
      <c r="O435" s="200">
        <v>0</v>
      </c>
    </row>
    <row r="436" spans="1:15">
      <c r="A436" s="195" t="s">
        <v>451</v>
      </c>
      <c r="B436" s="195" t="s">
        <v>10</v>
      </c>
      <c r="C436" s="189">
        <v>14</v>
      </c>
      <c r="D436" s="196">
        <v>42509</v>
      </c>
      <c r="E436" s="196">
        <v>42523</v>
      </c>
      <c r="F436" s="195" t="s">
        <v>618</v>
      </c>
      <c r="G436" s="194">
        <v>0</v>
      </c>
      <c r="H436" s="193">
        <v>0</v>
      </c>
      <c r="I436" s="192">
        <v>0</v>
      </c>
      <c r="J436" s="191">
        <v>0</v>
      </c>
      <c r="K436" s="57"/>
      <c r="L436" s="190">
        <v>0</v>
      </c>
      <c r="M436" s="200">
        <v>0</v>
      </c>
      <c r="N436" s="57"/>
      <c r="O436" s="200">
        <v>0</v>
      </c>
    </row>
    <row r="437" spans="1:15">
      <c r="A437" s="195" t="s">
        <v>453</v>
      </c>
      <c r="B437" s="195" t="s">
        <v>10</v>
      </c>
      <c r="C437" s="189">
        <v>14</v>
      </c>
      <c r="D437" s="196">
        <v>42537</v>
      </c>
      <c r="E437" s="196">
        <v>42551</v>
      </c>
      <c r="F437" s="195" t="s">
        <v>618</v>
      </c>
      <c r="G437" s="194">
        <v>0</v>
      </c>
      <c r="H437" s="193">
        <v>0</v>
      </c>
      <c r="I437" s="192">
        <v>7</v>
      </c>
      <c r="J437" s="191">
        <v>1</v>
      </c>
      <c r="K437" s="199">
        <v>3</v>
      </c>
      <c r="L437" s="190">
        <v>0</v>
      </c>
      <c r="M437" s="200">
        <v>0</v>
      </c>
      <c r="N437" s="57"/>
      <c r="O437" s="200">
        <v>0</v>
      </c>
    </row>
    <row r="438" spans="1:15">
      <c r="A438" s="195" t="s">
        <v>455</v>
      </c>
      <c r="B438" s="195" t="s">
        <v>10</v>
      </c>
      <c r="C438" s="189">
        <v>14</v>
      </c>
      <c r="D438" s="196">
        <v>42565</v>
      </c>
      <c r="E438" s="196">
        <v>42579</v>
      </c>
      <c r="F438" s="195" t="s">
        <v>618</v>
      </c>
      <c r="G438" s="194">
        <v>0</v>
      </c>
      <c r="H438" s="193">
        <v>0</v>
      </c>
      <c r="I438" s="192">
        <v>3</v>
      </c>
      <c r="J438" s="191">
        <v>0</v>
      </c>
      <c r="K438" s="57"/>
      <c r="L438" s="190">
        <v>0</v>
      </c>
      <c r="M438" s="200">
        <v>0</v>
      </c>
      <c r="N438" s="57"/>
      <c r="O438" s="200">
        <v>0</v>
      </c>
    </row>
    <row r="439" spans="1:15">
      <c r="A439" s="195" t="s">
        <v>457</v>
      </c>
      <c r="B439" s="195" t="s">
        <v>10</v>
      </c>
      <c r="C439" s="189">
        <v>14</v>
      </c>
      <c r="D439" s="196">
        <v>42593</v>
      </c>
      <c r="E439" s="196">
        <v>42607</v>
      </c>
      <c r="F439" s="195" t="s">
        <v>618</v>
      </c>
      <c r="G439" s="194">
        <v>0</v>
      </c>
      <c r="H439" s="193">
        <v>0</v>
      </c>
      <c r="I439" s="192">
        <v>1</v>
      </c>
      <c r="J439" s="191">
        <v>0</v>
      </c>
      <c r="K439" s="57"/>
      <c r="L439" s="190">
        <v>0</v>
      </c>
      <c r="M439" s="200">
        <v>0</v>
      </c>
      <c r="N439" s="189">
        <v>0</v>
      </c>
      <c r="O439" s="200">
        <v>0</v>
      </c>
    </row>
    <row r="440" spans="1:15">
      <c r="A440" s="195" t="s">
        <v>459</v>
      </c>
      <c r="B440" s="195" t="s">
        <v>10</v>
      </c>
      <c r="C440" s="189">
        <v>14</v>
      </c>
      <c r="D440" s="196">
        <v>42621</v>
      </c>
      <c r="E440" s="196">
        <v>42635</v>
      </c>
      <c r="F440" s="195" t="s">
        <v>618</v>
      </c>
      <c r="G440" s="194">
        <v>0</v>
      </c>
      <c r="H440" s="193">
        <v>0</v>
      </c>
      <c r="I440" s="192">
        <v>0</v>
      </c>
      <c r="J440" s="191">
        <v>0</v>
      </c>
      <c r="K440" s="199">
        <v>1</v>
      </c>
      <c r="L440" s="190">
        <v>0</v>
      </c>
      <c r="M440" s="200">
        <v>0</v>
      </c>
      <c r="N440" s="57"/>
      <c r="O440" s="200">
        <v>0</v>
      </c>
    </row>
    <row r="441" spans="1:15">
      <c r="A441" s="195" t="s">
        <v>461</v>
      </c>
      <c r="B441" s="195" t="s">
        <v>10</v>
      </c>
      <c r="C441" s="189">
        <v>14</v>
      </c>
      <c r="D441" s="196">
        <v>42649</v>
      </c>
      <c r="E441" s="196">
        <v>42663</v>
      </c>
      <c r="F441" s="195" t="s">
        <v>618</v>
      </c>
      <c r="G441" s="194">
        <v>0</v>
      </c>
      <c r="H441" s="193">
        <v>0</v>
      </c>
      <c r="I441" s="192">
        <v>6</v>
      </c>
      <c r="J441" s="191">
        <v>1</v>
      </c>
      <c r="K441" s="57"/>
      <c r="L441" s="190">
        <v>0</v>
      </c>
      <c r="M441" s="200">
        <v>0</v>
      </c>
      <c r="N441" s="57"/>
      <c r="O441" s="200">
        <v>0</v>
      </c>
    </row>
    <row r="442" spans="1:15">
      <c r="A442" s="203" t="s">
        <v>619</v>
      </c>
      <c r="B442" s="195" t="s">
        <v>23</v>
      </c>
      <c r="C442" s="189">
        <v>4</v>
      </c>
      <c r="D442" s="196">
        <v>42449</v>
      </c>
      <c r="E442" s="196">
        <v>42453</v>
      </c>
      <c r="F442" s="195" t="s">
        <v>620</v>
      </c>
      <c r="G442" s="194">
        <v>82</v>
      </c>
      <c r="H442" s="193">
        <v>82</v>
      </c>
      <c r="I442" s="192">
        <v>0</v>
      </c>
      <c r="J442" s="191">
        <v>0</v>
      </c>
      <c r="K442" s="57"/>
      <c r="L442" s="190">
        <v>0</v>
      </c>
      <c r="M442" s="198">
        <v>100</v>
      </c>
      <c r="N442" s="189">
        <v>0</v>
      </c>
      <c r="O442" s="198">
        <v>100</v>
      </c>
    </row>
    <row r="443" spans="1:15">
      <c r="A443" s="195" t="s">
        <v>621</v>
      </c>
      <c r="B443" s="195" t="s">
        <v>463</v>
      </c>
      <c r="C443" s="189">
        <v>7</v>
      </c>
      <c r="D443" s="196">
        <v>42590</v>
      </c>
      <c r="E443" s="196">
        <v>42597</v>
      </c>
      <c r="F443" s="195" t="s">
        <v>712</v>
      </c>
      <c r="G443" s="194">
        <v>62</v>
      </c>
      <c r="H443" s="193">
        <v>0</v>
      </c>
      <c r="I443" s="192">
        <v>2</v>
      </c>
      <c r="J443" s="191">
        <v>1</v>
      </c>
      <c r="K443" s="57"/>
      <c r="L443" s="190">
        <v>59</v>
      </c>
      <c r="M443" s="200">
        <v>4.8387096774193559</v>
      </c>
      <c r="N443" s="57"/>
      <c r="O443" s="57"/>
    </row>
    <row r="444" spans="1:15">
      <c r="A444" s="203" t="s">
        <v>622</v>
      </c>
      <c r="B444" s="195" t="s">
        <v>463</v>
      </c>
      <c r="C444" s="189">
        <v>7</v>
      </c>
      <c r="D444" s="196">
        <v>42604</v>
      </c>
      <c r="E444" s="196">
        <v>42611</v>
      </c>
      <c r="F444" s="195" t="s">
        <v>712</v>
      </c>
      <c r="G444" s="194">
        <v>62</v>
      </c>
      <c r="H444" s="193">
        <v>62</v>
      </c>
      <c r="I444" s="192">
        <v>0</v>
      </c>
      <c r="J444" s="191">
        <v>0</v>
      </c>
      <c r="K444" s="57"/>
      <c r="L444" s="190">
        <v>0</v>
      </c>
      <c r="M444" s="198">
        <v>100</v>
      </c>
      <c r="N444" s="189">
        <v>0</v>
      </c>
      <c r="O444" s="198">
        <v>100</v>
      </c>
    </row>
    <row r="445" spans="1:15">
      <c r="A445" s="195" t="s">
        <v>623</v>
      </c>
      <c r="B445" s="195" t="s">
        <v>463</v>
      </c>
      <c r="C445" s="189">
        <v>7</v>
      </c>
      <c r="D445" s="196">
        <v>42618</v>
      </c>
      <c r="E445" s="196">
        <v>42625</v>
      </c>
      <c r="F445" s="195" t="s">
        <v>712</v>
      </c>
      <c r="G445" s="194">
        <v>62</v>
      </c>
      <c r="H445" s="193">
        <v>0</v>
      </c>
      <c r="I445" s="192">
        <v>2</v>
      </c>
      <c r="J445" s="191">
        <v>1</v>
      </c>
      <c r="K445" s="57"/>
      <c r="L445" s="190">
        <v>59</v>
      </c>
      <c r="M445" s="200">
        <v>4.8387096774193559</v>
      </c>
      <c r="N445" s="57"/>
      <c r="O445" s="57"/>
    </row>
    <row r="446" spans="1:15">
      <c r="A446" s="195" t="s">
        <v>624</v>
      </c>
      <c r="B446" s="195" t="s">
        <v>463</v>
      </c>
      <c r="C446" s="189">
        <v>7</v>
      </c>
      <c r="D446" s="196">
        <v>42632</v>
      </c>
      <c r="E446" s="196">
        <v>42639</v>
      </c>
      <c r="F446" s="195" t="s">
        <v>712</v>
      </c>
      <c r="G446" s="194">
        <v>62</v>
      </c>
      <c r="H446" s="193">
        <v>0</v>
      </c>
      <c r="I446" s="192">
        <v>1</v>
      </c>
      <c r="J446" s="191">
        <v>0</v>
      </c>
      <c r="K446" s="57"/>
      <c r="L446" s="190">
        <v>61</v>
      </c>
      <c r="M446" s="200">
        <v>1.6129032258064515</v>
      </c>
      <c r="N446" s="57"/>
      <c r="O446" s="57"/>
    </row>
    <row r="447" spans="1:15">
      <c r="A447" s="195" t="s">
        <v>625</v>
      </c>
      <c r="B447" s="195" t="s">
        <v>463</v>
      </c>
      <c r="C447" s="189">
        <v>7</v>
      </c>
      <c r="D447" s="196">
        <v>42646</v>
      </c>
      <c r="E447" s="196">
        <v>42653</v>
      </c>
      <c r="F447" s="195" t="s">
        <v>712</v>
      </c>
      <c r="G447" s="194">
        <v>62</v>
      </c>
      <c r="H447" s="193">
        <v>0</v>
      </c>
      <c r="I447" s="192">
        <v>1</v>
      </c>
      <c r="J447" s="191">
        <v>2</v>
      </c>
      <c r="K447" s="57"/>
      <c r="L447" s="190">
        <v>59</v>
      </c>
      <c r="M447" s="200">
        <v>4.8387096774193559</v>
      </c>
      <c r="N447" s="189">
        <v>0</v>
      </c>
      <c r="O447" s="200">
        <v>4.8387096774193559</v>
      </c>
    </row>
    <row r="448" spans="1:15">
      <c r="A448" s="195" t="s">
        <v>626</v>
      </c>
      <c r="B448" s="195" t="s">
        <v>463</v>
      </c>
      <c r="C448" s="189">
        <v>7</v>
      </c>
      <c r="D448" s="196">
        <v>42660</v>
      </c>
      <c r="E448" s="196">
        <v>42667</v>
      </c>
      <c r="F448" s="195" t="s">
        <v>712</v>
      </c>
      <c r="G448" s="194">
        <v>62</v>
      </c>
      <c r="H448" s="193">
        <v>1</v>
      </c>
      <c r="I448" s="192">
        <v>2</v>
      </c>
      <c r="J448" s="191">
        <v>1</v>
      </c>
      <c r="K448" s="57"/>
      <c r="L448" s="190">
        <v>58</v>
      </c>
      <c r="M448" s="200">
        <v>6.4516129032258061</v>
      </c>
      <c r="N448" s="189">
        <v>0</v>
      </c>
      <c r="O448" s="200">
        <v>6.4516129032258061</v>
      </c>
    </row>
    <row r="449" spans="1:15">
      <c r="A449" s="195" t="s">
        <v>627</v>
      </c>
      <c r="B449" s="195" t="s">
        <v>463</v>
      </c>
      <c r="C449" s="189">
        <v>7</v>
      </c>
      <c r="D449" s="196">
        <v>42674</v>
      </c>
      <c r="E449" s="196">
        <v>42681</v>
      </c>
      <c r="F449" s="195" t="s">
        <v>712</v>
      </c>
      <c r="G449" s="194">
        <v>62</v>
      </c>
      <c r="H449" s="193">
        <v>6</v>
      </c>
      <c r="I449" s="192">
        <v>15</v>
      </c>
      <c r="J449" s="191">
        <v>2</v>
      </c>
      <c r="K449" s="199">
        <v>2</v>
      </c>
      <c r="L449" s="190">
        <v>39</v>
      </c>
      <c r="M449" s="188">
        <v>37.096774193548384</v>
      </c>
      <c r="N449" s="189">
        <v>2</v>
      </c>
      <c r="O449" s="188">
        <v>40.322580645161295</v>
      </c>
    </row>
    <row r="450" spans="1:15">
      <c r="A450" s="195" t="s">
        <v>628</v>
      </c>
      <c r="B450" s="195" t="s">
        <v>463</v>
      </c>
      <c r="C450" s="189">
        <v>7</v>
      </c>
      <c r="D450" s="196">
        <v>42688</v>
      </c>
      <c r="E450" s="196">
        <v>42695</v>
      </c>
      <c r="F450" s="195" t="s">
        <v>712</v>
      </c>
      <c r="G450" s="194">
        <v>62</v>
      </c>
      <c r="H450" s="193">
        <v>0</v>
      </c>
      <c r="I450" s="192">
        <v>6</v>
      </c>
      <c r="J450" s="191">
        <v>1</v>
      </c>
      <c r="K450" s="57"/>
      <c r="L450" s="190">
        <v>55</v>
      </c>
      <c r="M450" s="197">
        <v>11.29032258064516</v>
      </c>
      <c r="N450" s="189">
        <v>0</v>
      </c>
      <c r="O450" s="197">
        <v>11.29032258064516</v>
      </c>
    </row>
    <row r="451" spans="1:15">
      <c r="A451" s="195" t="s">
        <v>629</v>
      </c>
      <c r="B451" s="195" t="s">
        <v>463</v>
      </c>
      <c r="C451" s="189">
        <v>7</v>
      </c>
      <c r="D451" s="196">
        <v>42702</v>
      </c>
      <c r="E451" s="196">
        <v>42709</v>
      </c>
      <c r="F451" s="195" t="s">
        <v>712</v>
      </c>
      <c r="G451" s="194">
        <v>62</v>
      </c>
      <c r="H451" s="193">
        <v>0</v>
      </c>
      <c r="I451" s="192">
        <v>1</v>
      </c>
      <c r="J451" s="191">
        <v>0</v>
      </c>
      <c r="K451" s="57"/>
      <c r="L451" s="190">
        <v>61</v>
      </c>
      <c r="M451" s="200">
        <v>1.6129032258064515</v>
      </c>
      <c r="N451" s="189">
        <v>0</v>
      </c>
      <c r="O451" s="200">
        <v>1.6129032258064515</v>
      </c>
    </row>
    <row r="452" spans="1:15">
      <c r="A452" s="195" t="s">
        <v>630</v>
      </c>
      <c r="B452" s="195" t="s">
        <v>463</v>
      </c>
      <c r="C452" s="189">
        <v>7</v>
      </c>
      <c r="D452" s="196">
        <v>42716</v>
      </c>
      <c r="E452" s="196">
        <v>42723</v>
      </c>
      <c r="F452" s="195" t="s">
        <v>712</v>
      </c>
      <c r="G452" s="194">
        <v>62</v>
      </c>
      <c r="H452" s="193">
        <v>0</v>
      </c>
      <c r="I452" s="192">
        <v>5</v>
      </c>
      <c r="J452" s="191">
        <v>0</v>
      </c>
      <c r="K452" s="57"/>
      <c r="L452" s="190">
        <v>57</v>
      </c>
      <c r="M452" s="200">
        <v>8.064516129032258</v>
      </c>
      <c r="N452" s="57"/>
      <c r="O452" s="57"/>
    </row>
    <row r="453" spans="1:15">
      <c r="A453" s="195" t="s">
        <v>631</v>
      </c>
      <c r="B453" s="195" t="s">
        <v>463</v>
      </c>
      <c r="C453" s="189">
        <v>7</v>
      </c>
      <c r="D453" s="196">
        <v>42730</v>
      </c>
      <c r="E453" s="196">
        <v>42737</v>
      </c>
      <c r="F453" s="195" t="s">
        <v>712</v>
      </c>
      <c r="G453" s="194">
        <v>62</v>
      </c>
      <c r="H453" s="193">
        <v>0</v>
      </c>
      <c r="I453" s="192">
        <v>3</v>
      </c>
      <c r="J453" s="191">
        <v>5</v>
      </c>
      <c r="K453" s="199">
        <v>1</v>
      </c>
      <c r="L453" s="190">
        <v>54</v>
      </c>
      <c r="M453" s="197">
        <v>12.903225806451612</v>
      </c>
      <c r="N453" s="189">
        <v>0</v>
      </c>
      <c r="O453" s="197">
        <v>12.903225806451612</v>
      </c>
    </row>
    <row r="454" spans="1:15">
      <c r="A454" s="195" t="s">
        <v>462</v>
      </c>
      <c r="B454" s="195" t="s">
        <v>463</v>
      </c>
      <c r="C454" s="189">
        <v>7</v>
      </c>
      <c r="D454" s="196">
        <v>42373</v>
      </c>
      <c r="E454" s="196">
        <v>42380</v>
      </c>
      <c r="F454" s="195" t="s">
        <v>464</v>
      </c>
      <c r="G454" s="194">
        <v>62</v>
      </c>
      <c r="H454" s="193">
        <v>4</v>
      </c>
      <c r="I454" s="192">
        <v>58</v>
      </c>
      <c r="J454" s="191">
        <v>0</v>
      </c>
      <c r="K454" s="199">
        <v>4</v>
      </c>
      <c r="L454" s="190">
        <v>0</v>
      </c>
      <c r="M454" s="198">
        <v>100</v>
      </c>
      <c r="N454" s="189">
        <v>0</v>
      </c>
      <c r="O454" s="198">
        <v>100</v>
      </c>
    </row>
    <row r="455" spans="1:15">
      <c r="A455" s="195" t="s">
        <v>467</v>
      </c>
      <c r="B455" s="195" t="s">
        <v>463</v>
      </c>
      <c r="C455" s="189">
        <v>7</v>
      </c>
      <c r="D455" s="196">
        <v>42387</v>
      </c>
      <c r="E455" s="196">
        <v>42394</v>
      </c>
      <c r="F455" s="195" t="s">
        <v>464</v>
      </c>
      <c r="G455" s="194">
        <v>62</v>
      </c>
      <c r="H455" s="193">
        <v>0</v>
      </c>
      <c r="I455" s="192">
        <v>46</v>
      </c>
      <c r="J455" s="191">
        <v>1</v>
      </c>
      <c r="K455" s="199">
        <v>3</v>
      </c>
      <c r="L455" s="190">
        <v>15</v>
      </c>
      <c r="M455" s="202">
        <v>75.806451612903231</v>
      </c>
      <c r="N455" s="189">
        <v>0</v>
      </c>
      <c r="O455" s="202">
        <v>75.806451612903231</v>
      </c>
    </row>
    <row r="456" spans="1:15">
      <c r="A456" s="195" t="s">
        <v>505</v>
      </c>
      <c r="B456" s="195" t="s">
        <v>463</v>
      </c>
      <c r="C456" s="189">
        <v>7</v>
      </c>
      <c r="D456" s="196">
        <v>42401</v>
      </c>
      <c r="E456" s="196">
        <v>42408</v>
      </c>
      <c r="F456" s="195" t="s">
        <v>464</v>
      </c>
      <c r="G456" s="194">
        <v>62</v>
      </c>
      <c r="H456" s="193">
        <v>12</v>
      </c>
      <c r="I456" s="192">
        <v>47</v>
      </c>
      <c r="J456" s="191">
        <v>0</v>
      </c>
      <c r="K456" s="57"/>
      <c r="L456" s="190">
        <v>3</v>
      </c>
      <c r="M456" s="198">
        <v>95.161290322580641</v>
      </c>
      <c r="N456" s="189">
        <v>0</v>
      </c>
      <c r="O456" s="198">
        <v>95.161290322580641</v>
      </c>
    </row>
    <row r="457" spans="1:15">
      <c r="A457" s="195" t="s">
        <v>470</v>
      </c>
      <c r="B457" s="195" t="s">
        <v>463</v>
      </c>
      <c r="C457" s="189">
        <v>7</v>
      </c>
      <c r="D457" s="196">
        <v>42415</v>
      </c>
      <c r="E457" s="196">
        <v>42422</v>
      </c>
      <c r="F457" s="195" t="s">
        <v>464</v>
      </c>
      <c r="G457" s="194">
        <v>62</v>
      </c>
      <c r="H457" s="193">
        <v>14</v>
      </c>
      <c r="I457" s="192">
        <v>37</v>
      </c>
      <c r="J457" s="191">
        <v>1</v>
      </c>
      <c r="K457" s="199">
        <v>4</v>
      </c>
      <c r="L457" s="190">
        <v>10</v>
      </c>
      <c r="M457" s="201">
        <v>83.870967741935488</v>
      </c>
      <c r="N457" s="189">
        <v>3</v>
      </c>
      <c r="O457" s="201">
        <v>88.709677419354833</v>
      </c>
    </row>
    <row r="458" spans="1:15">
      <c r="A458" s="195" t="s">
        <v>472</v>
      </c>
      <c r="B458" s="195" t="s">
        <v>463</v>
      </c>
      <c r="C458" s="189">
        <v>7</v>
      </c>
      <c r="D458" s="196">
        <v>42429</v>
      </c>
      <c r="E458" s="196">
        <v>42436</v>
      </c>
      <c r="F458" s="195" t="s">
        <v>464</v>
      </c>
      <c r="G458" s="194">
        <v>62</v>
      </c>
      <c r="H458" s="193">
        <v>14</v>
      </c>
      <c r="I458" s="192">
        <v>27</v>
      </c>
      <c r="J458" s="191">
        <v>0</v>
      </c>
      <c r="K458" s="199">
        <v>1</v>
      </c>
      <c r="L458" s="190">
        <v>21</v>
      </c>
      <c r="M458" s="188">
        <v>66.129032258064512</v>
      </c>
      <c r="N458" s="189">
        <v>0</v>
      </c>
      <c r="O458" s="188">
        <v>66.129032258064512</v>
      </c>
    </row>
    <row r="459" spans="1:15">
      <c r="A459" s="195" t="s">
        <v>474</v>
      </c>
      <c r="B459" s="195" t="s">
        <v>463</v>
      </c>
      <c r="C459" s="189">
        <v>7</v>
      </c>
      <c r="D459" s="196">
        <v>42443</v>
      </c>
      <c r="E459" s="196">
        <v>42450</v>
      </c>
      <c r="F459" s="195" t="s">
        <v>464</v>
      </c>
      <c r="G459" s="194">
        <v>62</v>
      </c>
      <c r="H459" s="193">
        <v>7</v>
      </c>
      <c r="I459" s="192">
        <v>20</v>
      </c>
      <c r="J459" s="191">
        <v>3</v>
      </c>
      <c r="K459" s="57"/>
      <c r="L459" s="190">
        <v>32</v>
      </c>
      <c r="M459" s="188">
        <v>48.387096774193552</v>
      </c>
      <c r="N459" s="189">
        <v>0</v>
      </c>
      <c r="O459" s="188">
        <v>48.387096774193552</v>
      </c>
    </row>
    <row r="460" spans="1:15">
      <c r="A460" s="195" t="s">
        <v>476</v>
      </c>
      <c r="B460" s="195" t="s">
        <v>463</v>
      </c>
      <c r="C460" s="189">
        <v>7</v>
      </c>
      <c r="D460" s="196">
        <v>42457</v>
      </c>
      <c r="E460" s="196">
        <v>42464</v>
      </c>
      <c r="F460" s="195" t="s">
        <v>464</v>
      </c>
      <c r="G460" s="194">
        <v>62</v>
      </c>
      <c r="H460" s="193">
        <v>22</v>
      </c>
      <c r="I460" s="192">
        <v>18</v>
      </c>
      <c r="J460" s="191">
        <v>0</v>
      </c>
      <c r="K460" s="57"/>
      <c r="L460" s="190">
        <v>22</v>
      </c>
      <c r="M460" s="188">
        <v>64.516129032258064</v>
      </c>
      <c r="N460" s="189">
        <v>1</v>
      </c>
      <c r="O460" s="188">
        <v>66.129032258064512</v>
      </c>
    </row>
    <row r="461" spans="1:15">
      <c r="A461" s="195" t="s">
        <v>479</v>
      </c>
      <c r="B461" s="195" t="s">
        <v>463</v>
      </c>
      <c r="C461" s="189">
        <v>7</v>
      </c>
      <c r="D461" s="196">
        <v>42471</v>
      </c>
      <c r="E461" s="196">
        <v>42478</v>
      </c>
      <c r="F461" s="195" t="s">
        <v>464</v>
      </c>
      <c r="G461" s="194">
        <v>62</v>
      </c>
      <c r="H461" s="193">
        <v>1</v>
      </c>
      <c r="I461" s="192">
        <v>19</v>
      </c>
      <c r="J461" s="191">
        <v>1</v>
      </c>
      <c r="K461" s="57"/>
      <c r="L461" s="190">
        <v>41</v>
      </c>
      <c r="M461" s="188">
        <v>33.87096774193548</v>
      </c>
      <c r="N461" s="189">
        <v>0</v>
      </c>
      <c r="O461" s="188">
        <v>33.87096774193548</v>
      </c>
    </row>
    <row r="462" spans="1:15">
      <c r="A462" s="195" t="s">
        <v>481</v>
      </c>
      <c r="B462" s="195" t="s">
        <v>463</v>
      </c>
      <c r="C462" s="189">
        <v>7</v>
      </c>
      <c r="D462" s="196">
        <v>42597</v>
      </c>
      <c r="E462" s="196">
        <v>42604</v>
      </c>
      <c r="F462" s="195" t="s">
        <v>464</v>
      </c>
      <c r="G462" s="194">
        <v>62</v>
      </c>
      <c r="H462" s="193">
        <v>0</v>
      </c>
      <c r="I462" s="192">
        <v>8</v>
      </c>
      <c r="J462" s="191">
        <v>0</v>
      </c>
      <c r="K462" s="57"/>
      <c r="L462" s="190">
        <v>54</v>
      </c>
      <c r="M462" s="197">
        <v>12.903225806451612</v>
      </c>
      <c r="N462" s="189">
        <v>0</v>
      </c>
      <c r="O462" s="197">
        <v>12.903225806451612</v>
      </c>
    </row>
    <row r="463" spans="1:15">
      <c r="A463" s="195" t="s">
        <v>482</v>
      </c>
      <c r="B463" s="195" t="s">
        <v>463</v>
      </c>
      <c r="C463" s="189">
        <v>7</v>
      </c>
      <c r="D463" s="196">
        <v>42611</v>
      </c>
      <c r="E463" s="196">
        <v>42618</v>
      </c>
      <c r="F463" s="195" t="s">
        <v>464</v>
      </c>
      <c r="G463" s="194">
        <v>62</v>
      </c>
      <c r="H463" s="193">
        <v>0</v>
      </c>
      <c r="I463" s="192">
        <v>3</v>
      </c>
      <c r="J463" s="191">
        <v>2</v>
      </c>
      <c r="K463" s="57"/>
      <c r="L463" s="190">
        <v>57</v>
      </c>
      <c r="M463" s="200">
        <v>8.064516129032258</v>
      </c>
      <c r="N463" s="57"/>
      <c r="O463" s="57"/>
    </row>
    <row r="464" spans="1:15">
      <c r="A464" s="195" t="s">
        <v>483</v>
      </c>
      <c r="B464" s="195" t="s">
        <v>463</v>
      </c>
      <c r="C464" s="189">
        <v>7</v>
      </c>
      <c r="D464" s="196">
        <v>42625</v>
      </c>
      <c r="E464" s="196">
        <v>42632</v>
      </c>
      <c r="F464" s="195" t="s">
        <v>464</v>
      </c>
      <c r="G464" s="194">
        <v>62</v>
      </c>
      <c r="H464" s="193">
        <v>5</v>
      </c>
      <c r="I464" s="192">
        <v>5</v>
      </c>
      <c r="J464" s="191">
        <v>0</v>
      </c>
      <c r="K464" s="57"/>
      <c r="L464" s="190">
        <v>52</v>
      </c>
      <c r="M464" s="197">
        <v>16.129032258064516</v>
      </c>
      <c r="N464" s="189">
        <v>0</v>
      </c>
      <c r="O464" s="197">
        <v>16.129032258064516</v>
      </c>
    </row>
    <row r="465" spans="1:15">
      <c r="A465" s="195" t="s">
        <v>484</v>
      </c>
      <c r="B465" s="195" t="s">
        <v>463</v>
      </c>
      <c r="C465" s="189">
        <v>7</v>
      </c>
      <c r="D465" s="196">
        <v>42639</v>
      </c>
      <c r="E465" s="196">
        <v>42646</v>
      </c>
      <c r="F465" s="195" t="s">
        <v>464</v>
      </c>
      <c r="G465" s="194">
        <v>62</v>
      </c>
      <c r="H465" s="193">
        <v>0</v>
      </c>
      <c r="I465" s="192">
        <v>8</v>
      </c>
      <c r="J465" s="191">
        <v>1</v>
      </c>
      <c r="K465" s="57"/>
      <c r="L465" s="190">
        <v>53</v>
      </c>
      <c r="M465" s="197">
        <v>14.516129032258064</v>
      </c>
      <c r="N465" s="189">
        <v>0</v>
      </c>
      <c r="O465" s="197">
        <v>14.516129032258064</v>
      </c>
    </row>
    <row r="466" spans="1:15">
      <c r="A466" s="195" t="s">
        <v>485</v>
      </c>
      <c r="B466" s="195" t="s">
        <v>463</v>
      </c>
      <c r="C466" s="189">
        <v>7</v>
      </c>
      <c r="D466" s="196">
        <v>42653</v>
      </c>
      <c r="E466" s="196">
        <v>42660</v>
      </c>
      <c r="F466" s="195" t="s">
        <v>464</v>
      </c>
      <c r="G466" s="194">
        <v>62</v>
      </c>
      <c r="H466" s="193">
        <v>7</v>
      </c>
      <c r="I466" s="192">
        <v>18</v>
      </c>
      <c r="J466" s="191">
        <v>1</v>
      </c>
      <c r="K466" s="57"/>
      <c r="L466" s="190">
        <v>36</v>
      </c>
      <c r="M466" s="188">
        <v>41.935483870967744</v>
      </c>
      <c r="N466" s="189">
        <v>1</v>
      </c>
      <c r="O466" s="188">
        <v>43.548387096774192</v>
      </c>
    </row>
    <row r="467" spans="1:15">
      <c r="A467" s="195" t="s">
        <v>486</v>
      </c>
      <c r="B467" s="195" t="s">
        <v>463</v>
      </c>
      <c r="C467" s="189">
        <v>7</v>
      </c>
      <c r="D467" s="196">
        <v>42667</v>
      </c>
      <c r="E467" s="196">
        <v>42674</v>
      </c>
      <c r="F467" s="195" t="s">
        <v>464</v>
      </c>
      <c r="G467" s="194">
        <v>62</v>
      </c>
      <c r="H467" s="193">
        <v>25</v>
      </c>
      <c r="I467" s="192">
        <v>16</v>
      </c>
      <c r="J467" s="191">
        <v>0</v>
      </c>
      <c r="K467" s="199">
        <v>1</v>
      </c>
      <c r="L467" s="190">
        <v>21</v>
      </c>
      <c r="M467" s="188">
        <v>66.129032258064512</v>
      </c>
      <c r="N467" s="189">
        <v>0</v>
      </c>
      <c r="O467" s="188">
        <v>66.129032258064512</v>
      </c>
    </row>
    <row r="468" spans="1:15">
      <c r="A468" s="195" t="s">
        <v>487</v>
      </c>
      <c r="B468" s="195" t="s">
        <v>463</v>
      </c>
      <c r="C468" s="189">
        <v>7</v>
      </c>
      <c r="D468" s="196">
        <v>42681</v>
      </c>
      <c r="E468" s="196">
        <v>42688</v>
      </c>
      <c r="F468" s="195" t="s">
        <v>464</v>
      </c>
      <c r="G468" s="194">
        <v>62</v>
      </c>
      <c r="H468" s="193">
        <v>51</v>
      </c>
      <c r="I468" s="192">
        <v>10</v>
      </c>
      <c r="J468" s="191">
        <v>0</v>
      </c>
      <c r="K468" s="199">
        <v>2</v>
      </c>
      <c r="L468" s="190">
        <v>1</v>
      </c>
      <c r="M468" s="198">
        <v>98.387096774193566</v>
      </c>
      <c r="N468" s="189">
        <v>0</v>
      </c>
      <c r="O468" s="198">
        <v>98.387096774193566</v>
      </c>
    </row>
    <row r="469" spans="1:15">
      <c r="A469" s="195" t="s">
        <v>488</v>
      </c>
      <c r="B469" s="195" t="s">
        <v>463</v>
      </c>
      <c r="C469" s="189">
        <v>7</v>
      </c>
      <c r="D469" s="196">
        <v>42695</v>
      </c>
      <c r="E469" s="196">
        <v>42702</v>
      </c>
      <c r="F469" s="195" t="s">
        <v>464</v>
      </c>
      <c r="G469" s="194">
        <v>62</v>
      </c>
      <c r="H469" s="193">
        <v>17</v>
      </c>
      <c r="I469" s="192">
        <v>13</v>
      </c>
      <c r="J469" s="191">
        <v>4</v>
      </c>
      <c r="K469" s="57"/>
      <c r="L469" s="190">
        <v>28</v>
      </c>
      <c r="M469" s="188">
        <v>54.838709677419359</v>
      </c>
      <c r="N469" s="189">
        <v>4</v>
      </c>
      <c r="O469" s="188">
        <v>61.29032258064516</v>
      </c>
    </row>
    <row r="470" spans="1:15">
      <c r="A470" s="195" t="s">
        <v>489</v>
      </c>
      <c r="B470" s="195" t="s">
        <v>463</v>
      </c>
      <c r="C470" s="189">
        <v>7</v>
      </c>
      <c r="D470" s="196">
        <v>42709</v>
      </c>
      <c r="E470" s="196">
        <v>42716</v>
      </c>
      <c r="F470" s="195" t="s">
        <v>464</v>
      </c>
      <c r="G470" s="194">
        <v>62</v>
      </c>
      <c r="H470" s="193">
        <v>11</v>
      </c>
      <c r="I470" s="192">
        <v>6</v>
      </c>
      <c r="J470" s="191">
        <v>1</v>
      </c>
      <c r="K470" s="57"/>
      <c r="L470" s="190">
        <v>44</v>
      </c>
      <c r="M470" s="188">
        <v>29.032258064516128</v>
      </c>
      <c r="N470" s="189">
        <v>0</v>
      </c>
      <c r="O470" s="188">
        <v>29.032258064516128</v>
      </c>
    </row>
    <row r="471" spans="1:15">
      <c r="A471" s="195" t="s">
        <v>490</v>
      </c>
      <c r="B471" s="195" t="s">
        <v>463</v>
      </c>
      <c r="C471" s="189">
        <v>7</v>
      </c>
      <c r="D471" s="196">
        <v>42723</v>
      </c>
      <c r="E471" s="196">
        <v>42730</v>
      </c>
      <c r="F471" s="195" t="s">
        <v>464</v>
      </c>
      <c r="G471" s="194">
        <v>62</v>
      </c>
      <c r="H471" s="193">
        <v>16</v>
      </c>
      <c r="I471" s="192">
        <v>2</v>
      </c>
      <c r="J471" s="191">
        <v>0</v>
      </c>
      <c r="K471" s="57"/>
      <c r="L471" s="190">
        <v>44</v>
      </c>
      <c r="M471" s="188">
        <v>29.032258064516128</v>
      </c>
      <c r="N471" s="189">
        <v>0</v>
      </c>
      <c r="O471" s="188">
        <v>29.032258064516128</v>
      </c>
    </row>
    <row r="472" spans="1:15">
      <c r="A472" s="195" t="s">
        <v>465</v>
      </c>
      <c r="B472" s="195" t="s">
        <v>466</v>
      </c>
      <c r="C472" s="189">
        <v>7</v>
      </c>
      <c r="D472" s="196">
        <v>42380</v>
      </c>
      <c r="E472" s="196">
        <v>42387</v>
      </c>
      <c r="F472" s="195" t="s">
        <v>464</v>
      </c>
      <c r="G472" s="194">
        <v>62</v>
      </c>
      <c r="H472" s="193">
        <v>17</v>
      </c>
      <c r="I472" s="192">
        <v>18</v>
      </c>
      <c r="J472" s="191">
        <v>0</v>
      </c>
      <c r="K472" s="57"/>
      <c r="L472" s="190">
        <v>27</v>
      </c>
      <c r="M472" s="188">
        <v>56.451612903225808</v>
      </c>
      <c r="N472" s="189">
        <v>0</v>
      </c>
      <c r="O472" s="188">
        <v>56.451612903225808</v>
      </c>
    </row>
    <row r="473" spans="1:15">
      <c r="A473" s="195" t="s">
        <v>468</v>
      </c>
      <c r="B473" s="195" t="s">
        <v>466</v>
      </c>
      <c r="C473" s="189">
        <v>7</v>
      </c>
      <c r="D473" s="196">
        <v>42394</v>
      </c>
      <c r="E473" s="196">
        <v>42401</v>
      </c>
      <c r="F473" s="195" t="s">
        <v>464</v>
      </c>
      <c r="G473" s="194">
        <v>62</v>
      </c>
      <c r="H473" s="193">
        <v>0</v>
      </c>
      <c r="I473" s="192">
        <v>30</v>
      </c>
      <c r="J473" s="191">
        <v>0</v>
      </c>
      <c r="K473" s="57"/>
      <c r="L473" s="190">
        <v>32</v>
      </c>
      <c r="M473" s="188">
        <v>48.387096774193552</v>
      </c>
      <c r="N473" s="57"/>
      <c r="O473" s="57"/>
    </row>
    <row r="474" spans="1:15">
      <c r="A474" s="195" t="s">
        <v>469</v>
      </c>
      <c r="B474" s="195" t="s">
        <v>466</v>
      </c>
      <c r="C474" s="189">
        <v>7</v>
      </c>
      <c r="D474" s="196">
        <v>42408</v>
      </c>
      <c r="E474" s="196">
        <v>42415</v>
      </c>
      <c r="F474" s="195" t="s">
        <v>464</v>
      </c>
      <c r="G474" s="194">
        <v>62</v>
      </c>
      <c r="H474" s="193">
        <v>5</v>
      </c>
      <c r="I474" s="192">
        <v>20</v>
      </c>
      <c r="J474" s="191">
        <v>8</v>
      </c>
      <c r="K474" s="57"/>
      <c r="L474" s="190">
        <v>29</v>
      </c>
      <c r="M474" s="188">
        <v>53.225806451612904</v>
      </c>
      <c r="N474" s="189">
        <v>1</v>
      </c>
      <c r="O474" s="188">
        <v>54.838709677419359</v>
      </c>
    </row>
    <row r="475" spans="1:15">
      <c r="A475" s="195" t="s">
        <v>471</v>
      </c>
      <c r="B475" s="195" t="s">
        <v>466</v>
      </c>
      <c r="C475" s="189">
        <v>7</v>
      </c>
      <c r="D475" s="196">
        <v>42422</v>
      </c>
      <c r="E475" s="196">
        <v>42429</v>
      </c>
      <c r="F475" s="195" t="s">
        <v>464</v>
      </c>
      <c r="G475" s="194">
        <v>62</v>
      </c>
      <c r="H475" s="193">
        <v>9</v>
      </c>
      <c r="I475" s="192">
        <v>17</v>
      </c>
      <c r="J475" s="191">
        <v>2</v>
      </c>
      <c r="K475" s="57"/>
      <c r="L475" s="190">
        <v>34</v>
      </c>
      <c r="M475" s="188">
        <v>45.161290322580641</v>
      </c>
      <c r="N475" s="189">
        <v>1</v>
      </c>
      <c r="O475" s="188">
        <v>46.774193548387096</v>
      </c>
    </row>
    <row r="476" spans="1:15">
      <c r="A476" s="195" t="s">
        <v>473</v>
      </c>
      <c r="B476" s="195" t="s">
        <v>466</v>
      </c>
      <c r="C476" s="189">
        <v>7</v>
      </c>
      <c r="D476" s="196">
        <v>42436</v>
      </c>
      <c r="E476" s="196">
        <v>42443</v>
      </c>
      <c r="F476" s="195" t="s">
        <v>464</v>
      </c>
      <c r="G476" s="194">
        <v>62</v>
      </c>
      <c r="H476" s="193">
        <v>0</v>
      </c>
      <c r="I476" s="192">
        <v>7</v>
      </c>
      <c r="J476" s="191">
        <v>2</v>
      </c>
      <c r="K476" s="57"/>
      <c r="L476" s="190">
        <v>53</v>
      </c>
      <c r="M476" s="197">
        <v>14.516129032258064</v>
      </c>
      <c r="N476" s="189">
        <v>0</v>
      </c>
      <c r="O476" s="197">
        <v>14.516129032258064</v>
      </c>
    </row>
    <row r="477" spans="1:15">
      <c r="A477" s="195" t="s">
        <v>475</v>
      </c>
      <c r="B477" s="195" t="s">
        <v>466</v>
      </c>
      <c r="C477" s="189">
        <v>7</v>
      </c>
      <c r="D477" s="196">
        <v>42450</v>
      </c>
      <c r="E477" s="196">
        <v>42457</v>
      </c>
      <c r="F477" s="195" t="s">
        <v>464</v>
      </c>
      <c r="G477" s="194">
        <v>62</v>
      </c>
      <c r="H477" s="193">
        <v>0</v>
      </c>
      <c r="I477" s="192">
        <v>13</v>
      </c>
      <c r="J477" s="191">
        <v>0</v>
      </c>
      <c r="K477" s="57"/>
      <c r="L477" s="190">
        <v>49</v>
      </c>
      <c r="M477" s="188">
        <v>20.967741935483872</v>
      </c>
      <c r="N477" s="57"/>
      <c r="O477" s="57"/>
    </row>
    <row r="478" spans="1:15">
      <c r="A478" s="195" t="s">
        <v>478</v>
      </c>
      <c r="B478" s="195" t="s">
        <v>466</v>
      </c>
      <c r="C478" s="189">
        <v>7</v>
      </c>
      <c r="D478" s="196">
        <v>42464</v>
      </c>
      <c r="E478" s="196">
        <v>42471</v>
      </c>
      <c r="F478" s="195" t="s">
        <v>464</v>
      </c>
      <c r="G478" s="194">
        <v>62</v>
      </c>
      <c r="H478" s="193">
        <v>2</v>
      </c>
      <c r="I478" s="192">
        <v>5</v>
      </c>
      <c r="J478" s="191">
        <v>2</v>
      </c>
      <c r="K478" s="57"/>
      <c r="L478" s="190">
        <v>53</v>
      </c>
      <c r="M478" s="197">
        <v>14.516129032258064</v>
      </c>
      <c r="N478" s="189">
        <v>0</v>
      </c>
      <c r="O478" s="197">
        <v>14.516129032258064</v>
      </c>
    </row>
    <row r="479" spans="1:15">
      <c r="A479" s="195" t="s">
        <v>480</v>
      </c>
      <c r="B479" s="195" t="s">
        <v>466</v>
      </c>
      <c r="C479" s="189">
        <v>7</v>
      </c>
      <c r="D479" s="196">
        <v>42478</v>
      </c>
      <c r="E479" s="196">
        <v>42485</v>
      </c>
      <c r="F479" s="195" t="s">
        <v>464</v>
      </c>
      <c r="G479" s="194">
        <v>62</v>
      </c>
      <c r="H479" s="193">
        <v>0</v>
      </c>
      <c r="I479" s="192">
        <v>8</v>
      </c>
      <c r="J479" s="191">
        <v>6</v>
      </c>
      <c r="K479" s="57"/>
      <c r="L479" s="190">
        <v>48</v>
      </c>
      <c r="M479" s="188">
        <v>22.58064516129032</v>
      </c>
      <c r="N479" s="189">
        <v>0</v>
      </c>
      <c r="O479" s="188">
        <v>22.58064516129032</v>
      </c>
    </row>
  </sheetData>
  <autoFilter ref="A1:O479"/>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482"/>
  <sheetViews>
    <sheetView workbookViewId="0">
      <pane xSplit="1" ySplit="1" topLeftCell="B2" activePane="bottomRight" state="frozen"/>
      <selection pane="topRight" activeCell="B1" sqref="B1"/>
      <selection pane="bottomLeft" activeCell="A2" sqref="A2"/>
      <selection pane="bottomRight" activeCell="H192" sqref="H192"/>
    </sheetView>
  </sheetViews>
  <sheetFormatPr defaultRowHeight="15"/>
  <sheetData>
    <row r="1" spans="1:15" ht="33.75">
      <c r="A1" s="251" t="s">
        <v>1</v>
      </c>
      <c r="B1" s="251" t="s">
        <v>2</v>
      </c>
      <c r="C1" s="252" t="s">
        <v>3</v>
      </c>
      <c r="D1" s="252" t="s">
        <v>4</v>
      </c>
      <c r="E1" s="252" t="s">
        <v>5</v>
      </c>
      <c r="F1" s="251" t="s">
        <v>6</v>
      </c>
      <c r="G1" s="252" t="s">
        <v>593</v>
      </c>
      <c r="H1" s="252" t="s">
        <v>594</v>
      </c>
      <c r="I1" s="252" t="s">
        <v>595</v>
      </c>
      <c r="J1" s="252" t="s">
        <v>596</v>
      </c>
      <c r="K1" s="252" t="s">
        <v>597</v>
      </c>
      <c r="L1" s="253" t="s">
        <v>598</v>
      </c>
      <c r="M1" s="252" t="s">
        <v>599</v>
      </c>
      <c r="N1" s="252" t="s">
        <v>715</v>
      </c>
      <c r="O1" s="252" t="s">
        <v>716</v>
      </c>
    </row>
    <row r="2" spans="1:15" hidden="1">
      <c r="A2" s="254" t="s">
        <v>159</v>
      </c>
      <c r="B2" s="255" t="s">
        <v>160</v>
      </c>
      <c r="C2" s="256">
        <v>7</v>
      </c>
      <c r="D2" s="257">
        <v>42469</v>
      </c>
      <c r="E2" s="257">
        <v>42476</v>
      </c>
      <c r="F2" s="255" t="s">
        <v>47</v>
      </c>
      <c r="G2" s="258">
        <v>81</v>
      </c>
      <c r="H2" s="259">
        <v>19</v>
      </c>
      <c r="I2" s="260">
        <v>17</v>
      </c>
      <c r="J2" s="261">
        <v>2</v>
      </c>
      <c r="K2" s="57"/>
      <c r="L2" s="262">
        <v>43</v>
      </c>
      <c r="M2" s="263">
        <v>46.91358024691359</v>
      </c>
      <c r="N2" s="256">
        <v>0</v>
      </c>
      <c r="O2" s="263">
        <v>46.91358024691359</v>
      </c>
    </row>
    <row r="3" spans="1:15" hidden="1">
      <c r="A3" s="254" t="s">
        <v>388</v>
      </c>
      <c r="B3" s="255" t="s">
        <v>160</v>
      </c>
      <c r="C3" s="256">
        <v>7</v>
      </c>
      <c r="D3" s="257">
        <v>42476</v>
      </c>
      <c r="E3" s="257">
        <v>42483</v>
      </c>
      <c r="F3" s="255" t="s">
        <v>201</v>
      </c>
      <c r="G3" s="258">
        <v>81</v>
      </c>
      <c r="H3" s="259">
        <v>26</v>
      </c>
      <c r="I3" s="260">
        <v>41</v>
      </c>
      <c r="J3" s="261">
        <v>0</v>
      </c>
      <c r="K3" s="264">
        <v>1</v>
      </c>
      <c r="L3" s="262">
        <v>14</v>
      </c>
      <c r="M3" s="265">
        <v>82.716049382716065</v>
      </c>
      <c r="N3" s="256">
        <v>0</v>
      </c>
      <c r="O3" s="265">
        <v>82.716049382716065</v>
      </c>
    </row>
    <row r="4" spans="1:15" hidden="1">
      <c r="A4" s="254" t="s">
        <v>312</v>
      </c>
      <c r="B4" s="255" t="s">
        <v>49</v>
      </c>
      <c r="C4" s="256">
        <v>7</v>
      </c>
      <c r="D4" s="257">
        <v>42459</v>
      </c>
      <c r="E4" s="257">
        <v>42466</v>
      </c>
      <c r="F4" s="255" t="s">
        <v>50</v>
      </c>
      <c r="G4" s="258">
        <v>82</v>
      </c>
      <c r="H4" s="259">
        <v>32</v>
      </c>
      <c r="I4" s="260">
        <v>46</v>
      </c>
      <c r="J4" s="261">
        <v>3</v>
      </c>
      <c r="K4" s="264">
        <v>3</v>
      </c>
      <c r="L4" s="262">
        <v>1</v>
      </c>
      <c r="M4" s="266">
        <v>98.780487804878049</v>
      </c>
      <c r="N4" s="256">
        <v>1</v>
      </c>
      <c r="O4" s="266">
        <v>100</v>
      </c>
    </row>
    <row r="5" spans="1:15" hidden="1">
      <c r="A5" s="255" t="s">
        <v>315</v>
      </c>
      <c r="B5" s="255" t="s">
        <v>49</v>
      </c>
      <c r="C5" s="256">
        <v>7</v>
      </c>
      <c r="D5" s="257">
        <v>42466</v>
      </c>
      <c r="E5" s="257">
        <v>42473</v>
      </c>
      <c r="F5" s="255" t="s">
        <v>53</v>
      </c>
      <c r="G5" s="258">
        <v>82</v>
      </c>
      <c r="H5" s="259">
        <v>36</v>
      </c>
      <c r="I5" s="260">
        <v>11</v>
      </c>
      <c r="J5" s="261">
        <v>0</v>
      </c>
      <c r="K5" s="57"/>
      <c r="L5" s="262">
        <v>35</v>
      </c>
      <c r="M5" s="263">
        <v>57.31707317073171</v>
      </c>
      <c r="N5" s="256">
        <v>1</v>
      </c>
      <c r="O5" s="263">
        <v>58.536585365853654</v>
      </c>
    </row>
    <row r="6" spans="1:15" hidden="1">
      <c r="A6" s="254" t="s">
        <v>317</v>
      </c>
      <c r="B6" s="255" t="s">
        <v>49</v>
      </c>
      <c r="C6" s="256">
        <v>7</v>
      </c>
      <c r="D6" s="257">
        <v>42473</v>
      </c>
      <c r="E6" s="257">
        <v>42480</v>
      </c>
      <c r="F6" s="255" t="s">
        <v>50</v>
      </c>
      <c r="G6" s="258">
        <v>82</v>
      </c>
      <c r="H6" s="259">
        <v>48</v>
      </c>
      <c r="I6" s="260">
        <v>32</v>
      </c>
      <c r="J6" s="261">
        <v>2</v>
      </c>
      <c r="K6" s="264">
        <v>17</v>
      </c>
      <c r="L6" s="262">
        <v>0</v>
      </c>
      <c r="M6" s="266">
        <v>100</v>
      </c>
      <c r="N6" s="256">
        <v>0</v>
      </c>
      <c r="O6" s="266">
        <v>100</v>
      </c>
    </row>
    <row r="7" spans="1:15" hidden="1">
      <c r="A7" s="255" t="s">
        <v>318</v>
      </c>
      <c r="B7" s="255" t="s">
        <v>49</v>
      </c>
      <c r="C7" s="256">
        <v>7</v>
      </c>
      <c r="D7" s="257">
        <v>42480</v>
      </c>
      <c r="E7" s="257">
        <v>42487</v>
      </c>
      <c r="F7" s="255" t="s">
        <v>53</v>
      </c>
      <c r="G7" s="258">
        <v>82</v>
      </c>
      <c r="H7" s="259">
        <v>13</v>
      </c>
      <c r="I7" s="260">
        <v>49</v>
      </c>
      <c r="J7" s="261">
        <v>3</v>
      </c>
      <c r="K7" s="57"/>
      <c r="L7" s="262">
        <v>17</v>
      </c>
      <c r="M7" s="267">
        <v>79.268292682926827</v>
      </c>
      <c r="N7" s="256">
        <v>0</v>
      </c>
      <c r="O7" s="267">
        <v>79.268292682926827</v>
      </c>
    </row>
    <row r="8" spans="1:15" hidden="1">
      <c r="A8" s="255" t="s">
        <v>320</v>
      </c>
      <c r="B8" s="255" t="s">
        <v>49</v>
      </c>
      <c r="C8" s="256">
        <v>7</v>
      </c>
      <c r="D8" s="257">
        <v>42487</v>
      </c>
      <c r="E8" s="257">
        <v>42494</v>
      </c>
      <c r="F8" s="255" t="s">
        <v>50</v>
      </c>
      <c r="G8" s="258">
        <v>82</v>
      </c>
      <c r="H8" s="259">
        <v>7</v>
      </c>
      <c r="I8" s="260">
        <v>55</v>
      </c>
      <c r="J8" s="261">
        <v>3</v>
      </c>
      <c r="K8" s="264">
        <v>1</v>
      </c>
      <c r="L8" s="262">
        <v>17</v>
      </c>
      <c r="M8" s="267">
        <v>79.268292682926827</v>
      </c>
      <c r="N8" s="256">
        <v>1</v>
      </c>
      <c r="O8" s="265">
        <v>80.487804878048777</v>
      </c>
    </row>
    <row r="9" spans="1:15" hidden="1">
      <c r="A9" s="255" t="s">
        <v>321</v>
      </c>
      <c r="B9" s="255" t="s">
        <v>49</v>
      </c>
      <c r="C9" s="256">
        <v>7</v>
      </c>
      <c r="D9" s="257">
        <v>42494</v>
      </c>
      <c r="E9" s="257">
        <v>42501</v>
      </c>
      <c r="F9" s="255" t="s">
        <v>53</v>
      </c>
      <c r="G9" s="258">
        <v>82</v>
      </c>
      <c r="H9" s="259">
        <v>2</v>
      </c>
      <c r="I9" s="260">
        <v>43</v>
      </c>
      <c r="J9" s="261">
        <v>2</v>
      </c>
      <c r="K9" s="57"/>
      <c r="L9" s="262">
        <v>35</v>
      </c>
      <c r="M9" s="263">
        <v>57.31707317073171</v>
      </c>
      <c r="N9" s="256">
        <v>0</v>
      </c>
      <c r="O9" s="263">
        <v>57.31707317073171</v>
      </c>
    </row>
    <row r="10" spans="1:15" hidden="1">
      <c r="A10" s="255" t="s">
        <v>323</v>
      </c>
      <c r="B10" s="255" t="s">
        <v>49</v>
      </c>
      <c r="C10" s="256">
        <v>7</v>
      </c>
      <c r="D10" s="257">
        <v>42501</v>
      </c>
      <c r="E10" s="257">
        <v>42508</v>
      </c>
      <c r="F10" s="255" t="s">
        <v>50</v>
      </c>
      <c r="G10" s="258">
        <v>82</v>
      </c>
      <c r="H10" s="259">
        <v>38</v>
      </c>
      <c r="I10" s="260">
        <v>20</v>
      </c>
      <c r="J10" s="261">
        <v>3</v>
      </c>
      <c r="K10" s="57"/>
      <c r="L10" s="262">
        <v>21</v>
      </c>
      <c r="M10" s="267">
        <v>74.390243902439039</v>
      </c>
      <c r="N10" s="256">
        <v>1</v>
      </c>
      <c r="O10" s="267">
        <v>75.609756097560961</v>
      </c>
    </row>
    <row r="11" spans="1:15" hidden="1">
      <c r="A11" s="255" t="s">
        <v>326</v>
      </c>
      <c r="B11" s="255" t="s">
        <v>49</v>
      </c>
      <c r="C11" s="256">
        <v>7</v>
      </c>
      <c r="D11" s="257">
        <v>42508</v>
      </c>
      <c r="E11" s="257">
        <v>42515</v>
      </c>
      <c r="F11" s="255" t="s">
        <v>53</v>
      </c>
      <c r="G11" s="258">
        <v>82</v>
      </c>
      <c r="H11" s="259">
        <v>40</v>
      </c>
      <c r="I11" s="260">
        <v>27</v>
      </c>
      <c r="J11" s="261">
        <v>2</v>
      </c>
      <c r="K11" s="264">
        <v>1</v>
      </c>
      <c r="L11" s="262">
        <v>13</v>
      </c>
      <c r="M11" s="265">
        <v>84.146341463414629</v>
      </c>
      <c r="N11" s="256">
        <v>2</v>
      </c>
      <c r="O11" s="265">
        <v>86.58536585365853</v>
      </c>
    </row>
    <row r="12" spans="1:15" hidden="1">
      <c r="A12" s="255" t="s">
        <v>328</v>
      </c>
      <c r="B12" s="255" t="s">
        <v>49</v>
      </c>
      <c r="C12" s="256">
        <v>7</v>
      </c>
      <c r="D12" s="257">
        <v>42515</v>
      </c>
      <c r="E12" s="257">
        <v>42522</v>
      </c>
      <c r="F12" s="255" t="s">
        <v>50</v>
      </c>
      <c r="G12" s="258">
        <v>82</v>
      </c>
      <c r="H12" s="259">
        <v>20</v>
      </c>
      <c r="I12" s="260">
        <v>48</v>
      </c>
      <c r="J12" s="261">
        <v>1</v>
      </c>
      <c r="K12" s="264">
        <v>10</v>
      </c>
      <c r="L12" s="262">
        <v>13</v>
      </c>
      <c r="M12" s="265">
        <v>84.146341463414629</v>
      </c>
      <c r="N12" s="256">
        <v>9</v>
      </c>
      <c r="O12" s="266">
        <v>95.121951219512198</v>
      </c>
    </row>
    <row r="13" spans="1:15" hidden="1">
      <c r="A13" s="255" t="s">
        <v>329</v>
      </c>
      <c r="B13" s="255" t="s">
        <v>49</v>
      </c>
      <c r="C13" s="256">
        <v>7</v>
      </c>
      <c r="D13" s="257">
        <v>42522</v>
      </c>
      <c r="E13" s="257">
        <v>42529</v>
      </c>
      <c r="F13" s="255" t="s">
        <v>53</v>
      </c>
      <c r="G13" s="258">
        <v>82</v>
      </c>
      <c r="H13" s="259">
        <v>26</v>
      </c>
      <c r="I13" s="260">
        <v>32</v>
      </c>
      <c r="J13" s="261">
        <v>1</v>
      </c>
      <c r="K13" s="57"/>
      <c r="L13" s="262">
        <v>23</v>
      </c>
      <c r="M13" s="267">
        <v>71.951219512195124</v>
      </c>
      <c r="N13" s="256">
        <v>5</v>
      </c>
      <c r="O13" s="267">
        <v>78.048780487804876</v>
      </c>
    </row>
    <row r="14" spans="1:15" hidden="1">
      <c r="A14" s="255" t="s">
        <v>331</v>
      </c>
      <c r="B14" s="255" t="s">
        <v>49</v>
      </c>
      <c r="C14" s="256">
        <v>7</v>
      </c>
      <c r="D14" s="257">
        <v>42529</v>
      </c>
      <c r="E14" s="257">
        <v>42536</v>
      </c>
      <c r="F14" s="255" t="s">
        <v>50</v>
      </c>
      <c r="G14" s="258">
        <v>82</v>
      </c>
      <c r="H14" s="259">
        <v>27</v>
      </c>
      <c r="I14" s="260">
        <v>49</v>
      </c>
      <c r="J14" s="261">
        <v>3</v>
      </c>
      <c r="K14" s="57"/>
      <c r="L14" s="262">
        <v>3</v>
      </c>
      <c r="M14" s="266">
        <v>96.341463414634148</v>
      </c>
      <c r="N14" s="256">
        <v>0</v>
      </c>
      <c r="O14" s="266">
        <v>96.341463414634148</v>
      </c>
    </row>
    <row r="15" spans="1:15" hidden="1">
      <c r="A15" s="255" t="s">
        <v>334</v>
      </c>
      <c r="B15" s="255" t="s">
        <v>49</v>
      </c>
      <c r="C15" s="256">
        <v>7</v>
      </c>
      <c r="D15" s="257">
        <v>42536</v>
      </c>
      <c r="E15" s="257">
        <v>42543</v>
      </c>
      <c r="F15" s="255" t="s">
        <v>53</v>
      </c>
      <c r="G15" s="258">
        <v>82</v>
      </c>
      <c r="H15" s="259">
        <v>33</v>
      </c>
      <c r="I15" s="260">
        <v>31</v>
      </c>
      <c r="J15" s="261">
        <v>1</v>
      </c>
      <c r="K15" s="264">
        <v>1</v>
      </c>
      <c r="L15" s="262">
        <v>17</v>
      </c>
      <c r="M15" s="267">
        <v>79.268292682926827</v>
      </c>
      <c r="N15" s="256">
        <v>0</v>
      </c>
      <c r="O15" s="267">
        <v>79.268292682926827</v>
      </c>
    </row>
    <row r="16" spans="1:15" hidden="1">
      <c r="A16" s="255" t="s">
        <v>335</v>
      </c>
      <c r="B16" s="255" t="s">
        <v>49</v>
      </c>
      <c r="C16" s="256">
        <v>7</v>
      </c>
      <c r="D16" s="257">
        <v>42543</v>
      </c>
      <c r="E16" s="257">
        <v>42550</v>
      </c>
      <c r="F16" s="255" t="s">
        <v>50</v>
      </c>
      <c r="G16" s="258">
        <v>82</v>
      </c>
      <c r="H16" s="259">
        <v>46</v>
      </c>
      <c r="I16" s="260">
        <v>28</v>
      </c>
      <c r="J16" s="261">
        <v>0</v>
      </c>
      <c r="K16" s="264">
        <v>19</v>
      </c>
      <c r="L16" s="262">
        <v>8</v>
      </c>
      <c r="M16" s="266">
        <v>90.243902439024382</v>
      </c>
      <c r="N16" s="256">
        <v>0</v>
      </c>
      <c r="O16" s="266">
        <v>90.243902439024382</v>
      </c>
    </row>
    <row r="17" spans="1:15" hidden="1">
      <c r="A17" s="255" t="s">
        <v>336</v>
      </c>
      <c r="B17" s="255" t="s">
        <v>49</v>
      </c>
      <c r="C17" s="256">
        <v>7</v>
      </c>
      <c r="D17" s="257">
        <v>42550</v>
      </c>
      <c r="E17" s="257">
        <v>42557</v>
      </c>
      <c r="F17" s="255" t="s">
        <v>53</v>
      </c>
      <c r="G17" s="258">
        <v>82</v>
      </c>
      <c r="H17" s="259">
        <v>4</v>
      </c>
      <c r="I17" s="260">
        <v>26</v>
      </c>
      <c r="J17" s="261">
        <v>3</v>
      </c>
      <c r="K17" s="57"/>
      <c r="L17" s="262">
        <v>49</v>
      </c>
      <c r="M17" s="263">
        <v>40.243902439024389</v>
      </c>
      <c r="N17" s="256">
        <v>0</v>
      </c>
      <c r="O17" s="263">
        <v>40.243902439024389</v>
      </c>
    </row>
    <row r="18" spans="1:15" hidden="1">
      <c r="A18" s="255" t="s">
        <v>338</v>
      </c>
      <c r="B18" s="255" t="s">
        <v>49</v>
      </c>
      <c r="C18" s="256">
        <v>7</v>
      </c>
      <c r="D18" s="257">
        <v>42557</v>
      </c>
      <c r="E18" s="257">
        <v>42564</v>
      </c>
      <c r="F18" s="255" t="s">
        <v>50</v>
      </c>
      <c r="G18" s="258">
        <v>82</v>
      </c>
      <c r="H18" s="259">
        <v>51</v>
      </c>
      <c r="I18" s="260">
        <v>25</v>
      </c>
      <c r="J18" s="261">
        <v>3</v>
      </c>
      <c r="K18" s="264">
        <v>2</v>
      </c>
      <c r="L18" s="262">
        <v>3</v>
      </c>
      <c r="M18" s="266">
        <v>96.341463414634148</v>
      </c>
      <c r="N18" s="256">
        <v>0</v>
      </c>
      <c r="O18" s="266">
        <v>96.341463414634148</v>
      </c>
    </row>
    <row r="19" spans="1:15" hidden="1">
      <c r="A19" s="268" t="s">
        <v>340</v>
      </c>
      <c r="B19" s="255" t="s">
        <v>49</v>
      </c>
      <c r="C19" s="256">
        <v>7</v>
      </c>
      <c r="D19" s="257">
        <v>42564</v>
      </c>
      <c r="E19" s="257">
        <v>42571</v>
      </c>
      <c r="F19" s="255" t="s">
        <v>53</v>
      </c>
      <c r="G19" s="258">
        <v>82</v>
      </c>
      <c r="H19" s="259">
        <v>82</v>
      </c>
      <c r="I19" s="260">
        <v>0</v>
      </c>
      <c r="J19" s="261">
        <v>0</v>
      </c>
      <c r="K19" s="57"/>
      <c r="L19" s="262">
        <v>0</v>
      </c>
      <c r="M19" s="266">
        <v>100</v>
      </c>
      <c r="N19" s="256">
        <v>0</v>
      </c>
      <c r="O19" s="57"/>
    </row>
    <row r="20" spans="1:15" hidden="1">
      <c r="A20" s="255" t="s">
        <v>342</v>
      </c>
      <c r="B20" s="255" t="s">
        <v>49</v>
      </c>
      <c r="C20" s="256">
        <v>7</v>
      </c>
      <c r="D20" s="257">
        <v>42571</v>
      </c>
      <c r="E20" s="257">
        <v>42578</v>
      </c>
      <c r="F20" s="255" t="s">
        <v>50</v>
      </c>
      <c r="G20" s="258">
        <v>82</v>
      </c>
      <c r="H20" s="259">
        <v>30</v>
      </c>
      <c r="I20" s="260">
        <v>27</v>
      </c>
      <c r="J20" s="261">
        <v>0</v>
      </c>
      <c r="K20" s="264">
        <v>1</v>
      </c>
      <c r="L20" s="262">
        <v>25</v>
      </c>
      <c r="M20" s="263">
        <v>69.512195121951223</v>
      </c>
      <c r="N20" s="256">
        <v>0</v>
      </c>
      <c r="O20" s="263">
        <v>69.512195121951223</v>
      </c>
    </row>
    <row r="21" spans="1:15" hidden="1">
      <c r="A21" s="255" t="s">
        <v>345</v>
      </c>
      <c r="B21" s="255" t="s">
        <v>49</v>
      </c>
      <c r="C21" s="256">
        <v>7</v>
      </c>
      <c r="D21" s="257">
        <v>42578</v>
      </c>
      <c r="E21" s="257">
        <v>42585</v>
      </c>
      <c r="F21" s="255" t="s">
        <v>53</v>
      </c>
      <c r="G21" s="258">
        <v>82</v>
      </c>
      <c r="H21" s="259">
        <v>58</v>
      </c>
      <c r="I21" s="260">
        <v>3</v>
      </c>
      <c r="J21" s="261">
        <v>0</v>
      </c>
      <c r="K21" s="57"/>
      <c r="L21" s="262">
        <v>21</v>
      </c>
      <c r="M21" s="267">
        <v>74.390243902439039</v>
      </c>
      <c r="N21" s="256">
        <v>0</v>
      </c>
      <c r="O21" s="267">
        <v>74.390243902439039</v>
      </c>
    </row>
    <row r="22" spans="1:15" hidden="1">
      <c r="A22" s="255" t="s">
        <v>347</v>
      </c>
      <c r="B22" s="255" t="s">
        <v>49</v>
      </c>
      <c r="C22" s="256">
        <v>7</v>
      </c>
      <c r="D22" s="257">
        <v>42585</v>
      </c>
      <c r="E22" s="257">
        <v>42592</v>
      </c>
      <c r="F22" s="255" t="s">
        <v>50</v>
      </c>
      <c r="G22" s="258">
        <v>82</v>
      </c>
      <c r="H22" s="259">
        <v>25</v>
      </c>
      <c r="I22" s="260">
        <v>17</v>
      </c>
      <c r="J22" s="261">
        <v>0</v>
      </c>
      <c r="K22" s="57"/>
      <c r="L22" s="262">
        <v>40</v>
      </c>
      <c r="M22" s="263">
        <v>51.219512195121951</v>
      </c>
      <c r="N22" s="256">
        <v>0</v>
      </c>
      <c r="O22" s="263">
        <v>51.219512195121951</v>
      </c>
    </row>
    <row r="23" spans="1:15" hidden="1">
      <c r="A23" s="254" t="s">
        <v>350</v>
      </c>
      <c r="B23" s="255" t="s">
        <v>49</v>
      </c>
      <c r="C23" s="256">
        <v>7</v>
      </c>
      <c r="D23" s="257">
        <v>42592</v>
      </c>
      <c r="E23" s="257">
        <v>42599</v>
      </c>
      <c r="F23" s="255" t="s">
        <v>53</v>
      </c>
      <c r="G23" s="258">
        <v>82</v>
      </c>
      <c r="H23" s="259">
        <v>54</v>
      </c>
      <c r="I23" s="260">
        <v>27</v>
      </c>
      <c r="J23" s="261">
        <v>0</v>
      </c>
      <c r="K23" s="264">
        <v>21</v>
      </c>
      <c r="L23" s="262">
        <v>1</v>
      </c>
      <c r="M23" s="266">
        <v>98.780487804878049</v>
      </c>
      <c r="N23" s="256">
        <v>0</v>
      </c>
      <c r="O23" s="266">
        <v>98.780487804878049</v>
      </c>
    </row>
    <row r="24" spans="1:15" hidden="1">
      <c r="A24" s="255" t="s">
        <v>351</v>
      </c>
      <c r="B24" s="255" t="s">
        <v>49</v>
      </c>
      <c r="C24" s="256">
        <v>7</v>
      </c>
      <c r="D24" s="257">
        <v>42599</v>
      </c>
      <c r="E24" s="257">
        <v>42606</v>
      </c>
      <c r="F24" s="255" t="s">
        <v>50</v>
      </c>
      <c r="G24" s="258">
        <v>82</v>
      </c>
      <c r="H24" s="259">
        <v>49</v>
      </c>
      <c r="I24" s="260">
        <v>18</v>
      </c>
      <c r="J24" s="261">
        <v>2</v>
      </c>
      <c r="K24" s="264">
        <v>4</v>
      </c>
      <c r="L24" s="262">
        <v>13</v>
      </c>
      <c r="M24" s="265">
        <v>84.146341463414629</v>
      </c>
      <c r="N24" s="256">
        <v>0</v>
      </c>
      <c r="O24" s="265">
        <v>84.146341463414629</v>
      </c>
    </row>
    <row r="25" spans="1:15" hidden="1">
      <c r="A25" s="255" t="s">
        <v>352</v>
      </c>
      <c r="B25" s="255" t="s">
        <v>49</v>
      </c>
      <c r="C25" s="256">
        <v>7</v>
      </c>
      <c r="D25" s="257">
        <v>42606</v>
      </c>
      <c r="E25" s="257">
        <v>42613</v>
      </c>
      <c r="F25" s="255" t="s">
        <v>53</v>
      </c>
      <c r="G25" s="258">
        <v>82</v>
      </c>
      <c r="H25" s="259">
        <v>31</v>
      </c>
      <c r="I25" s="260">
        <v>13</v>
      </c>
      <c r="J25" s="261">
        <v>1</v>
      </c>
      <c r="K25" s="57"/>
      <c r="L25" s="262">
        <v>37</v>
      </c>
      <c r="M25" s="263">
        <v>54.878048780487809</v>
      </c>
      <c r="N25" s="256">
        <v>12</v>
      </c>
      <c r="O25" s="263">
        <v>69.512195121951223</v>
      </c>
    </row>
    <row r="26" spans="1:15" hidden="1">
      <c r="A26" s="255" t="s">
        <v>354</v>
      </c>
      <c r="B26" s="255" t="s">
        <v>49</v>
      </c>
      <c r="C26" s="256">
        <v>7</v>
      </c>
      <c r="D26" s="257">
        <v>42613</v>
      </c>
      <c r="E26" s="257">
        <v>42620</v>
      </c>
      <c r="F26" s="255" t="s">
        <v>50</v>
      </c>
      <c r="G26" s="258">
        <v>82</v>
      </c>
      <c r="H26" s="259">
        <v>34</v>
      </c>
      <c r="I26" s="260">
        <v>33</v>
      </c>
      <c r="J26" s="261">
        <v>2</v>
      </c>
      <c r="K26" s="264">
        <v>2</v>
      </c>
      <c r="L26" s="262">
        <v>13</v>
      </c>
      <c r="M26" s="265">
        <v>84.146341463414629</v>
      </c>
      <c r="N26" s="256">
        <v>1</v>
      </c>
      <c r="O26" s="265">
        <v>85.365853658536579</v>
      </c>
    </row>
    <row r="27" spans="1:15" hidden="1">
      <c r="A27" s="255" t="s">
        <v>357</v>
      </c>
      <c r="B27" s="255" t="s">
        <v>49</v>
      </c>
      <c r="C27" s="256">
        <v>7</v>
      </c>
      <c r="D27" s="257">
        <v>42620</v>
      </c>
      <c r="E27" s="257">
        <v>42627</v>
      </c>
      <c r="F27" s="255" t="s">
        <v>53</v>
      </c>
      <c r="G27" s="258">
        <v>82</v>
      </c>
      <c r="H27" s="259">
        <v>40</v>
      </c>
      <c r="I27" s="260">
        <v>28</v>
      </c>
      <c r="J27" s="261">
        <v>3</v>
      </c>
      <c r="K27" s="264">
        <v>7</v>
      </c>
      <c r="L27" s="262">
        <v>11</v>
      </c>
      <c r="M27" s="265">
        <v>86.58536585365853</v>
      </c>
      <c r="N27" s="256">
        <v>0</v>
      </c>
      <c r="O27" s="265">
        <v>86.58536585365853</v>
      </c>
    </row>
    <row r="28" spans="1:15" hidden="1">
      <c r="A28" s="255" t="s">
        <v>358</v>
      </c>
      <c r="B28" s="255" t="s">
        <v>49</v>
      </c>
      <c r="C28" s="256">
        <v>7</v>
      </c>
      <c r="D28" s="257">
        <v>42627</v>
      </c>
      <c r="E28" s="257">
        <v>42634</v>
      </c>
      <c r="F28" s="255" t="s">
        <v>50</v>
      </c>
      <c r="G28" s="258">
        <v>82</v>
      </c>
      <c r="H28" s="259">
        <v>37</v>
      </c>
      <c r="I28" s="260">
        <v>32</v>
      </c>
      <c r="J28" s="261">
        <v>3</v>
      </c>
      <c r="K28" s="264">
        <v>4</v>
      </c>
      <c r="L28" s="262">
        <v>10</v>
      </c>
      <c r="M28" s="265">
        <v>87.804878048780481</v>
      </c>
      <c r="N28" s="256">
        <v>8</v>
      </c>
      <c r="O28" s="266">
        <v>97.560975609756099</v>
      </c>
    </row>
    <row r="29" spans="1:15" hidden="1">
      <c r="A29" s="255" t="s">
        <v>359</v>
      </c>
      <c r="B29" s="255" t="s">
        <v>49</v>
      </c>
      <c r="C29" s="256">
        <v>7</v>
      </c>
      <c r="D29" s="257">
        <v>42634</v>
      </c>
      <c r="E29" s="257">
        <v>42641</v>
      </c>
      <c r="F29" s="255" t="s">
        <v>53</v>
      </c>
      <c r="G29" s="258">
        <v>82</v>
      </c>
      <c r="H29" s="259">
        <v>43</v>
      </c>
      <c r="I29" s="260">
        <v>25</v>
      </c>
      <c r="J29" s="261">
        <v>0</v>
      </c>
      <c r="K29" s="264">
        <v>1</v>
      </c>
      <c r="L29" s="262">
        <v>14</v>
      </c>
      <c r="M29" s="265">
        <v>82.926829268292678</v>
      </c>
      <c r="N29" s="256">
        <v>0</v>
      </c>
      <c r="O29" s="265">
        <v>82.926829268292678</v>
      </c>
    </row>
    <row r="30" spans="1:15" hidden="1">
      <c r="A30" s="255" t="s">
        <v>361</v>
      </c>
      <c r="B30" s="255" t="s">
        <v>49</v>
      </c>
      <c r="C30" s="256">
        <v>7</v>
      </c>
      <c r="D30" s="257">
        <v>42641</v>
      </c>
      <c r="E30" s="257">
        <v>42648</v>
      </c>
      <c r="F30" s="255" t="s">
        <v>50</v>
      </c>
      <c r="G30" s="258">
        <v>82</v>
      </c>
      <c r="H30" s="259">
        <v>16</v>
      </c>
      <c r="I30" s="260">
        <v>32</v>
      </c>
      <c r="J30" s="261">
        <v>0</v>
      </c>
      <c r="K30" s="264">
        <v>4</v>
      </c>
      <c r="L30" s="262">
        <v>34</v>
      </c>
      <c r="M30" s="263">
        <v>58.536585365853654</v>
      </c>
      <c r="N30" s="256">
        <v>20</v>
      </c>
      <c r="O30" s="265">
        <v>82.926829268292678</v>
      </c>
    </row>
    <row r="31" spans="1:15" hidden="1">
      <c r="A31" s="255" t="s">
        <v>363</v>
      </c>
      <c r="B31" s="255" t="s">
        <v>49</v>
      </c>
      <c r="C31" s="256">
        <v>7</v>
      </c>
      <c r="D31" s="257">
        <v>42648</v>
      </c>
      <c r="E31" s="257">
        <v>42655</v>
      </c>
      <c r="F31" s="255" t="s">
        <v>53</v>
      </c>
      <c r="G31" s="258">
        <v>82</v>
      </c>
      <c r="H31" s="259">
        <v>45</v>
      </c>
      <c r="I31" s="260">
        <v>12</v>
      </c>
      <c r="J31" s="261">
        <v>0</v>
      </c>
      <c r="K31" s="57"/>
      <c r="L31" s="262">
        <v>25</v>
      </c>
      <c r="M31" s="263">
        <v>69.512195121951223</v>
      </c>
      <c r="N31" s="256">
        <v>0</v>
      </c>
      <c r="O31" s="263">
        <v>69.512195121951223</v>
      </c>
    </row>
    <row r="32" spans="1:15" hidden="1">
      <c r="A32" s="255" t="s">
        <v>365</v>
      </c>
      <c r="B32" s="255" t="s">
        <v>49</v>
      </c>
      <c r="C32" s="256">
        <v>7</v>
      </c>
      <c r="D32" s="257">
        <v>42655</v>
      </c>
      <c r="E32" s="257">
        <v>42662</v>
      </c>
      <c r="F32" s="255" t="s">
        <v>50</v>
      </c>
      <c r="G32" s="258">
        <v>82</v>
      </c>
      <c r="H32" s="259">
        <v>44</v>
      </c>
      <c r="I32" s="260">
        <v>12</v>
      </c>
      <c r="J32" s="261">
        <v>0</v>
      </c>
      <c r="K32" s="264">
        <v>9</v>
      </c>
      <c r="L32" s="262">
        <v>26</v>
      </c>
      <c r="M32" s="263">
        <v>68.292682926829272</v>
      </c>
      <c r="N32" s="256">
        <v>1</v>
      </c>
      <c r="O32" s="263">
        <v>69.512195121951223</v>
      </c>
    </row>
    <row r="33" spans="1:15" hidden="1">
      <c r="A33" s="268" t="s">
        <v>367</v>
      </c>
      <c r="B33" s="255" t="s">
        <v>49</v>
      </c>
      <c r="C33" s="256">
        <v>7</v>
      </c>
      <c r="D33" s="257">
        <v>42662</v>
      </c>
      <c r="E33" s="257">
        <v>42669</v>
      </c>
      <c r="F33" s="255" t="s">
        <v>53</v>
      </c>
      <c r="G33" s="258">
        <v>82</v>
      </c>
      <c r="H33" s="259">
        <v>82</v>
      </c>
      <c r="I33" s="260">
        <v>0</v>
      </c>
      <c r="J33" s="261">
        <v>0</v>
      </c>
      <c r="K33" s="57"/>
      <c r="L33" s="262">
        <v>0</v>
      </c>
      <c r="M33" s="266">
        <v>100</v>
      </c>
      <c r="N33" s="256">
        <v>0</v>
      </c>
      <c r="O33" s="57"/>
    </row>
    <row r="34" spans="1:15" hidden="1">
      <c r="A34" s="255" t="s">
        <v>369</v>
      </c>
      <c r="B34" s="255" t="s">
        <v>49</v>
      </c>
      <c r="C34" s="256">
        <v>7</v>
      </c>
      <c r="D34" s="257">
        <v>42669</v>
      </c>
      <c r="E34" s="257">
        <v>42676</v>
      </c>
      <c r="F34" s="255" t="s">
        <v>50</v>
      </c>
      <c r="G34" s="258">
        <v>82</v>
      </c>
      <c r="H34" s="259">
        <v>4</v>
      </c>
      <c r="I34" s="260">
        <v>3</v>
      </c>
      <c r="J34" s="261">
        <v>1</v>
      </c>
      <c r="K34" s="57"/>
      <c r="L34" s="262">
        <v>74</v>
      </c>
      <c r="M34" s="269">
        <v>9.7560975609756095</v>
      </c>
      <c r="N34" s="256">
        <v>0</v>
      </c>
      <c r="O34" s="269">
        <v>9.7560975609756095</v>
      </c>
    </row>
    <row r="35" spans="1:15" hidden="1">
      <c r="A35" s="254" t="s">
        <v>371</v>
      </c>
      <c r="B35" s="255" t="s">
        <v>49</v>
      </c>
      <c r="C35" s="256">
        <v>7</v>
      </c>
      <c r="D35" s="257">
        <v>42676</v>
      </c>
      <c r="E35" s="257">
        <v>42683</v>
      </c>
      <c r="F35" s="255" t="s">
        <v>53</v>
      </c>
      <c r="G35" s="258">
        <v>82</v>
      </c>
      <c r="H35" s="259">
        <v>13</v>
      </c>
      <c r="I35" s="260">
        <v>16</v>
      </c>
      <c r="J35" s="261">
        <v>3</v>
      </c>
      <c r="K35" s="57"/>
      <c r="L35" s="262">
        <v>50</v>
      </c>
      <c r="M35" s="263">
        <v>39.024390243902438</v>
      </c>
      <c r="N35" s="256">
        <v>0</v>
      </c>
      <c r="O35" s="263">
        <v>39.024390243902438</v>
      </c>
    </row>
    <row r="36" spans="1:15" hidden="1">
      <c r="A36" s="255" t="s">
        <v>373</v>
      </c>
      <c r="B36" s="255" t="s">
        <v>49</v>
      </c>
      <c r="C36" s="256">
        <v>7</v>
      </c>
      <c r="D36" s="257">
        <v>42683</v>
      </c>
      <c r="E36" s="257">
        <v>42690</v>
      </c>
      <c r="F36" s="255" t="s">
        <v>50</v>
      </c>
      <c r="G36" s="258">
        <v>82</v>
      </c>
      <c r="H36" s="259">
        <v>11</v>
      </c>
      <c r="I36" s="260">
        <v>1</v>
      </c>
      <c r="J36" s="261">
        <v>0</v>
      </c>
      <c r="K36" s="57"/>
      <c r="L36" s="262">
        <v>70</v>
      </c>
      <c r="M36" s="270">
        <v>14.634146341463413</v>
      </c>
      <c r="N36" s="256">
        <v>0</v>
      </c>
      <c r="O36" s="270">
        <v>14.634146341463413</v>
      </c>
    </row>
    <row r="37" spans="1:15" hidden="1">
      <c r="A37" s="254" t="s">
        <v>375</v>
      </c>
      <c r="B37" s="255" t="s">
        <v>49</v>
      </c>
      <c r="C37" s="256">
        <v>7</v>
      </c>
      <c r="D37" s="257">
        <v>42690</v>
      </c>
      <c r="E37" s="257">
        <v>42697</v>
      </c>
      <c r="F37" s="255" t="s">
        <v>53</v>
      </c>
      <c r="G37" s="258">
        <v>82</v>
      </c>
      <c r="H37" s="259">
        <v>2</v>
      </c>
      <c r="I37" s="260">
        <v>2</v>
      </c>
      <c r="J37" s="261">
        <v>0</v>
      </c>
      <c r="K37" s="57"/>
      <c r="L37" s="262">
        <v>78</v>
      </c>
      <c r="M37" s="269">
        <v>4.8780487804878048</v>
      </c>
      <c r="N37" s="256">
        <v>0</v>
      </c>
      <c r="O37" s="269">
        <v>4.8780487804878048</v>
      </c>
    </row>
    <row r="38" spans="1:15" hidden="1">
      <c r="A38" s="255" t="s">
        <v>48</v>
      </c>
      <c r="B38" s="255" t="s">
        <v>49</v>
      </c>
      <c r="C38" s="256">
        <v>7</v>
      </c>
      <c r="D38" s="257">
        <v>42697</v>
      </c>
      <c r="E38" s="257">
        <v>42704</v>
      </c>
      <c r="F38" s="255" t="s">
        <v>50</v>
      </c>
      <c r="G38" s="258">
        <v>82</v>
      </c>
      <c r="H38" s="259">
        <v>19</v>
      </c>
      <c r="I38" s="260">
        <v>4</v>
      </c>
      <c r="J38" s="261">
        <v>0</v>
      </c>
      <c r="K38" s="57"/>
      <c r="L38" s="262">
        <v>59</v>
      </c>
      <c r="M38" s="263">
        <v>28.04878048780488</v>
      </c>
      <c r="N38" s="256">
        <v>1</v>
      </c>
      <c r="O38" s="263">
        <v>29.268292682926827</v>
      </c>
    </row>
    <row r="39" spans="1:15" hidden="1">
      <c r="A39" s="255" t="s">
        <v>54</v>
      </c>
      <c r="B39" s="255" t="s">
        <v>49</v>
      </c>
      <c r="C39" s="256">
        <v>7</v>
      </c>
      <c r="D39" s="257">
        <v>42704</v>
      </c>
      <c r="E39" s="257">
        <v>42711</v>
      </c>
      <c r="F39" s="255" t="s">
        <v>53</v>
      </c>
      <c r="G39" s="258">
        <v>82</v>
      </c>
      <c r="H39" s="259">
        <v>38</v>
      </c>
      <c r="I39" s="260">
        <v>12</v>
      </c>
      <c r="J39" s="261">
        <v>0</v>
      </c>
      <c r="K39" s="264">
        <v>1</v>
      </c>
      <c r="L39" s="262">
        <v>32</v>
      </c>
      <c r="M39" s="263">
        <v>60.975609756097555</v>
      </c>
      <c r="N39" s="256">
        <v>0</v>
      </c>
      <c r="O39" s="263">
        <v>60.975609756097555</v>
      </c>
    </row>
    <row r="40" spans="1:15" hidden="1">
      <c r="A40" s="255" t="s">
        <v>56</v>
      </c>
      <c r="B40" s="255" t="s">
        <v>49</v>
      </c>
      <c r="C40" s="256">
        <v>7</v>
      </c>
      <c r="D40" s="257">
        <v>42711</v>
      </c>
      <c r="E40" s="257">
        <v>42718</v>
      </c>
      <c r="F40" s="255" t="s">
        <v>50</v>
      </c>
      <c r="G40" s="258">
        <v>82</v>
      </c>
      <c r="H40" s="259">
        <v>11</v>
      </c>
      <c r="I40" s="260">
        <v>4</v>
      </c>
      <c r="J40" s="261">
        <v>1</v>
      </c>
      <c r="K40" s="57"/>
      <c r="L40" s="262">
        <v>66</v>
      </c>
      <c r="M40" s="270">
        <v>19.512195121951219</v>
      </c>
      <c r="N40" s="256">
        <v>0</v>
      </c>
      <c r="O40" s="270">
        <v>19.512195121951219</v>
      </c>
    </row>
    <row r="41" spans="1:15" hidden="1">
      <c r="A41" s="255" t="s">
        <v>58</v>
      </c>
      <c r="B41" s="255" t="s">
        <v>49</v>
      </c>
      <c r="C41" s="256">
        <v>7</v>
      </c>
      <c r="D41" s="257">
        <v>42718</v>
      </c>
      <c r="E41" s="257">
        <v>42725</v>
      </c>
      <c r="F41" s="255" t="s">
        <v>53</v>
      </c>
      <c r="G41" s="258">
        <v>82</v>
      </c>
      <c r="H41" s="259">
        <v>0</v>
      </c>
      <c r="I41" s="260">
        <v>2</v>
      </c>
      <c r="J41" s="261">
        <v>0</v>
      </c>
      <c r="K41" s="57"/>
      <c r="L41" s="262">
        <v>80</v>
      </c>
      <c r="M41" s="269">
        <v>2.4390243902439024</v>
      </c>
      <c r="N41" s="57"/>
      <c r="O41" s="57"/>
    </row>
    <row r="42" spans="1:15" hidden="1">
      <c r="A42" s="255" t="s">
        <v>60</v>
      </c>
      <c r="B42" s="255" t="s">
        <v>49</v>
      </c>
      <c r="C42" s="256">
        <v>7</v>
      </c>
      <c r="D42" s="257">
        <v>42725</v>
      </c>
      <c r="E42" s="257">
        <v>42732</v>
      </c>
      <c r="F42" s="255" t="s">
        <v>50</v>
      </c>
      <c r="G42" s="258">
        <v>82</v>
      </c>
      <c r="H42" s="259">
        <v>0</v>
      </c>
      <c r="I42" s="260">
        <v>0</v>
      </c>
      <c r="J42" s="261">
        <v>0</v>
      </c>
      <c r="K42" s="57"/>
      <c r="L42" s="262">
        <v>82</v>
      </c>
      <c r="M42" s="269">
        <v>0</v>
      </c>
      <c r="N42" s="256">
        <v>0</v>
      </c>
      <c r="O42" s="269">
        <v>0</v>
      </c>
    </row>
    <row r="43" spans="1:15" hidden="1">
      <c r="A43" s="255" t="s">
        <v>203</v>
      </c>
      <c r="B43" s="255" t="s">
        <v>49</v>
      </c>
      <c r="C43" s="256">
        <v>7</v>
      </c>
      <c r="D43" s="257">
        <v>42732</v>
      </c>
      <c r="E43" s="257">
        <v>42739</v>
      </c>
      <c r="F43" s="255" t="s">
        <v>53</v>
      </c>
      <c r="G43" s="258">
        <v>82</v>
      </c>
      <c r="H43" s="259">
        <v>0</v>
      </c>
      <c r="I43" s="260">
        <v>0</v>
      </c>
      <c r="J43" s="261">
        <v>0</v>
      </c>
      <c r="K43" s="57"/>
      <c r="L43" s="262">
        <v>82</v>
      </c>
      <c r="M43" s="269">
        <v>0</v>
      </c>
      <c r="N43" s="256">
        <v>0</v>
      </c>
      <c r="O43" s="269">
        <v>0</v>
      </c>
    </row>
    <row r="44" spans="1:15" hidden="1">
      <c r="A44" s="254" t="s">
        <v>248</v>
      </c>
      <c r="B44" s="255" t="s">
        <v>249</v>
      </c>
      <c r="C44" s="256">
        <v>7</v>
      </c>
      <c r="D44" s="257">
        <v>42454</v>
      </c>
      <c r="E44" s="257">
        <v>42461</v>
      </c>
      <c r="F44" s="255" t="s">
        <v>250</v>
      </c>
      <c r="G44" s="258">
        <v>74</v>
      </c>
      <c r="H44" s="259">
        <v>6</v>
      </c>
      <c r="I44" s="260">
        <v>25</v>
      </c>
      <c r="J44" s="261">
        <v>4</v>
      </c>
      <c r="K44" s="57"/>
      <c r="L44" s="262">
        <v>39</v>
      </c>
      <c r="M44" s="263">
        <v>47.297297297297298</v>
      </c>
      <c r="N44" s="256">
        <v>4</v>
      </c>
      <c r="O44" s="263">
        <v>52.702702702702702</v>
      </c>
    </row>
    <row r="45" spans="1:15" hidden="1">
      <c r="A45" s="255" t="s">
        <v>251</v>
      </c>
      <c r="B45" s="255" t="s">
        <v>249</v>
      </c>
      <c r="C45" s="256">
        <v>7</v>
      </c>
      <c r="D45" s="257">
        <v>42461</v>
      </c>
      <c r="E45" s="257">
        <v>42468</v>
      </c>
      <c r="F45" s="255" t="s">
        <v>252</v>
      </c>
      <c r="G45" s="258">
        <v>74</v>
      </c>
      <c r="H45" s="259">
        <v>20</v>
      </c>
      <c r="I45" s="260">
        <v>11</v>
      </c>
      <c r="J45" s="261">
        <v>1</v>
      </c>
      <c r="K45" s="57"/>
      <c r="L45" s="262">
        <v>42</v>
      </c>
      <c r="M45" s="263">
        <v>43.243243243243242</v>
      </c>
      <c r="N45" s="256">
        <v>0</v>
      </c>
      <c r="O45" s="263">
        <v>43.243243243243242</v>
      </c>
    </row>
    <row r="46" spans="1:15" hidden="1">
      <c r="A46" s="254" t="s">
        <v>253</v>
      </c>
      <c r="B46" s="255" t="s">
        <v>249</v>
      </c>
      <c r="C46" s="256">
        <v>7</v>
      </c>
      <c r="D46" s="257">
        <v>42468</v>
      </c>
      <c r="E46" s="257">
        <v>42475</v>
      </c>
      <c r="F46" s="255" t="s">
        <v>250</v>
      </c>
      <c r="G46" s="258">
        <v>74</v>
      </c>
      <c r="H46" s="259">
        <v>45</v>
      </c>
      <c r="I46" s="260">
        <v>28</v>
      </c>
      <c r="J46" s="261">
        <v>0</v>
      </c>
      <c r="K46" s="264">
        <v>3</v>
      </c>
      <c r="L46" s="262">
        <v>1</v>
      </c>
      <c r="M46" s="266">
        <v>98.648648648648646</v>
      </c>
      <c r="N46" s="256">
        <v>1</v>
      </c>
      <c r="O46" s="266">
        <v>100</v>
      </c>
    </row>
    <row r="47" spans="1:15" hidden="1">
      <c r="A47" s="255" t="s">
        <v>254</v>
      </c>
      <c r="B47" s="255" t="s">
        <v>249</v>
      </c>
      <c r="C47" s="256">
        <v>7</v>
      </c>
      <c r="D47" s="257">
        <v>42475</v>
      </c>
      <c r="E47" s="257">
        <v>42482</v>
      </c>
      <c r="F47" s="255" t="s">
        <v>252</v>
      </c>
      <c r="G47" s="258">
        <v>74</v>
      </c>
      <c r="H47" s="259">
        <v>0</v>
      </c>
      <c r="I47" s="260">
        <v>19</v>
      </c>
      <c r="J47" s="261">
        <v>1</v>
      </c>
      <c r="K47" s="264">
        <v>1</v>
      </c>
      <c r="L47" s="262">
        <v>54</v>
      </c>
      <c r="M47" s="263">
        <v>27.027027027027028</v>
      </c>
      <c r="N47" s="57"/>
      <c r="O47" s="57"/>
    </row>
    <row r="48" spans="1:15" hidden="1">
      <c r="A48" s="255" t="s">
        <v>255</v>
      </c>
      <c r="B48" s="255" t="s">
        <v>249</v>
      </c>
      <c r="C48" s="256">
        <v>7</v>
      </c>
      <c r="D48" s="257">
        <v>42482</v>
      </c>
      <c r="E48" s="257">
        <v>42489</v>
      </c>
      <c r="F48" s="255" t="s">
        <v>250</v>
      </c>
      <c r="G48" s="258">
        <v>74</v>
      </c>
      <c r="H48" s="259">
        <v>3</v>
      </c>
      <c r="I48" s="260">
        <v>13</v>
      </c>
      <c r="J48" s="261">
        <v>2</v>
      </c>
      <c r="K48" s="57"/>
      <c r="L48" s="262">
        <v>56</v>
      </c>
      <c r="M48" s="263">
        <v>24.324324324324319</v>
      </c>
      <c r="N48" s="256">
        <v>0</v>
      </c>
      <c r="O48" s="263">
        <v>24.324324324324319</v>
      </c>
    </row>
    <row r="49" spans="1:15" hidden="1">
      <c r="A49" s="255" t="s">
        <v>256</v>
      </c>
      <c r="B49" s="255" t="s">
        <v>249</v>
      </c>
      <c r="C49" s="256">
        <v>7</v>
      </c>
      <c r="D49" s="257">
        <v>42489</v>
      </c>
      <c r="E49" s="257">
        <v>42496</v>
      </c>
      <c r="F49" s="255" t="s">
        <v>252</v>
      </c>
      <c r="G49" s="258">
        <v>74</v>
      </c>
      <c r="H49" s="259">
        <v>16</v>
      </c>
      <c r="I49" s="260">
        <v>17</v>
      </c>
      <c r="J49" s="261">
        <v>1</v>
      </c>
      <c r="K49" s="264">
        <v>1</v>
      </c>
      <c r="L49" s="262">
        <v>40</v>
      </c>
      <c r="M49" s="263">
        <v>45.945945945945951</v>
      </c>
      <c r="N49" s="256">
        <v>0</v>
      </c>
      <c r="O49" s="263">
        <v>45.945945945945951</v>
      </c>
    </row>
    <row r="50" spans="1:15" hidden="1">
      <c r="A50" s="255" t="s">
        <v>257</v>
      </c>
      <c r="B50" s="255" t="s">
        <v>249</v>
      </c>
      <c r="C50" s="256">
        <v>7</v>
      </c>
      <c r="D50" s="257">
        <v>42496</v>
      </c>
      <c r="E50" s="257">
        <v>42503</v>
      </c>
      <c r="F50" s="255" t="s">
        <v>250</v>
      </c>
      <c r="G50" s="258">
        <v>74</v>
      </c>
      <c r="H50" s="259">
        <v>0</v>
      </c>
      <c r="I50" s="260">
        <v>21</v>
      </c>
      <c r="J50" s="261">
        <v>6</v>
      </c>
      <c r="K50" s="57"/>
      <c r="L50" s="262">
        <v>47</v>
      </c>
      <c r="M50" s="263">
        <v>36.486486486486484</v>
      </c>
      <c r="N50" s="256">
        <v>0</v>
      </c>
      <c r="O50" s="263">
        <v>36.486486486486484</v>
      </c>
    </row>
    <row r="51" spans="1:15" hidden="1">
      <c r="A51" s="255" t="s">
        <v>258</v>
      </c>
      <c r="B51" s="255" t="s">
        <v>249</v>
      </c>
      <c r="C51" s="256">
        <v>7</v>
      </c>
      <c r="D51" s="257">
        <v>42503</v>
      </c>
      <c r="E51" s="257">
        <v>42510</v>
      </c>
      <c r="F51" s="255" t="s">
        <v>252</v>
      </c>
      <c r="G51" s="258">
        <v>74</v>
      </c>
      <c r="H51" s="259">
        <v>21</v>
      </c>
      <c r="I51" s="260">
        <v>31</v>
      </c>
      <c r="J51" s="261">
        <v>0</v>
      </c>
      <c r="K51" s="264">
        <v>3</v>
      </c>
      <c r="L51" s="262">
        <v>22</v>
      </c>
      <c r="M51" s="267">
        <v>70.270270270270274</v>
      </c>
      <c r="N51" s="256">
        <v>1</v>
      </c>
      <c r="O51" s="267">
        <v>71.621621621621628</v>
      </c>
    </row>
    <row r="52" spans="1:15" hidden="1">
      <c r="A52" s="255" t="s">
        <v>259</v>
      </c>
      <c r="B52" s="255" t="s">
        <v>249</v>
      </c>
      <c r="C52" s="256">
        <v>7</v>
      </c>
      <c r="D52" s="257">
        <v>42510</v>
      </c>
      <c r="E52" s="257">
        <v>42517</v>
      </c>
      <c r="F52" s="255" t="s">
        <v>250</v>
      </c>
      <c r="G52" s="258">
        <v>74</v>
      </c>
      <c r="H52" s="259">
        <v>22</v>
      </c>
      <c r="I52" s="260">
        <v>18</v>
      </c>
      <c r="J52" s="261">
        <v>2</v>
      </c>
      <c r="K52" s="57"/>
      <c r="L52" s="262">
        <v>32</v>
      </c>
      <c r="M52" s="263">
        <v>56.756756756756758</v>
      </c>
      <c r="N52" s="256">
        <v>12</v>
      </c>
      <c r="O52" s="267">
        <v>72.972972972972968</v>
      </c>
    </row>
    <row r="53" spans="1:15" hidden="1">
      <c r="A53" s="255" t="s">
        <v>260</v>
      </c>
      <c r="B53" s="255" t="s">
        <v>249</v>
      </c>
      <c r="C53" s="256">
        <v>7</v>
      </c>
      <c r="D53" s="257">
        <v>42517</v>
      </c>
      <c r="E53" s="257">
        <v>42524</v>
      </c>
      <c r="F53" s="255" t="s">
        <v>252</v>
      </c>
      <c r="G53" s="258">
        <v>74</v>
      </c>
      <c r="H53" s="259">
        <v>18</v>
      </c>
      <c r="I53" s="260">
        <v>34</v>
      </c>
      <c r="J53" s="261">
        <v>1</v>
      </c>
      <c r="K53" s="264">
        <v>1</v>
      </c>
      <c r="L53" s="262">
        <v>21</v>
      </c>
      <c r="M53" s="267">
        <v>71.621621621621628</v>
      </c>
      <c r="N53" s="256">
        <v>3</v>
      </c>
      <c r="O53" s="267">
        <v>75.675675675675677</v>
      </c>
    </row>
    <row r="54" spans="1:15" hidden="1">
      <c r="A54" s="255" t="s">
        <v>261</v>
      </c>
      <c r="B54" s="255" t="s">
        <v>249</v>
      </c>
      <c r="C54" s="256">
        <v>7</v>
      </c>
      <c r="D54" s="257">
        <v>42524</v>
      </c>
      <c r="E54" s="257">
        <v>42531</v>
      </c>
      <c r="F54" s="255" t="s">
        <v>250</v>
      </c>
      <c r="G54" s="258">
        <v>74</v>
      </c>
      <c r="H54" s="259">
        <v>16</v>
      </c>
      <c r="I54" s="260">
        <v>10</v>
      </c>
      <c r="J54" s="261">
        <v>0</v>
      </c>
      <c r="K54" s="57"/>
      <c r="L54" s="262">
        <v>48</v>
      </c>
      <c r="M54" s="263">
        <v>35.135135135135137</v>
      </c>
      <c r="N54" s="256">
        <v>0</v>
      </c>
      <c r="O54" s="263">
        <v>35.135135135135137</v>
      </c>
    </row>
    <row r="55" spans="1:15" hidden="1">
      <c r="A55" s="255" t="s">
        <v>262</v>
      </c>
      <c r="B55" s="255" t="s">
        <v>249</v>
      </c>
      <c r="C55" s="256">
        <v>7</v>
      </c>
      <c r="D55" s="257">
        <v>42531</v>
      </c>
      <c r="E55" s="257">
        <v>42538</v>
      </c>
      <c r="F55" s="255" t="s">
        <v>252</v>
      </c>
      <c r="G55" s="258">
        <v>74</v>
      </c>
      <c r="H55" s="259">
        <v>7</v>
      </c>
      <c r="I55" s="260">
        <v>7</v>
      </c>
      <c r="J55" s="261">
        <v>2</v>
      </c>
      <c r="K55" s="57"/>
      <c r="L55" s="262">
        <v>58</v>
      </c>
      <c r="M55" s="263">
        <v>21.621621621621621</v>
      </c>
      <c r="N55" s="256">
        <v>0</v>
      </c>
      <c r="O55" s="263">
        <v>21.621621621621621</v>
      </c>
    </row>
    <row r="56" spans="1:15" hidden="1">
      <c r="A56" s="255" t="s">
        <v>509</v>
      </c>
      <c r="B56" s="255" t="s">
        <v>249</v>
      </c>
      <c r="C56" s="256">
        <v>7</v>
      </c>
      <c r="D56" s="257">
        <v>42538</v>
      </c>
      <c r="E56" s="257">
        <v>42545</v>
      </c>
      <c r="F56" s="255" t="s">
        <v>250</v>
      </c>
      <c r="G56" s="258">
        <v>74</v>
      </c>
      <c r="H56" s="259">
        <v>38</v>
      </c>
      <c r="I56" s="260">
        <v>13</v>
      </c>
      <c r="J56" s="261">
        <v>0</v>
      </c>
      <c r="K56" s="57"/>
      <c r="L56" s="262">
        <v>23</v>
      </c>
      <c r="M56" s="263">
        <v>68.918918918918919</v>
      </c>
      <c r="N56" s="256">
        <v>1</v>
      </c>
      <c r="O56" s="267">
        <v>70.270270270270274</v>
      </c>
    </row>
    <row r="57" spans="1:15" hidden="1">
      <c r="A57" s="255" t="s">
        <v>263</v>
      </c>
      <c r="B57" s="255" t="s">
        <v>249</v>
      </c>
      <c r="C57" s="256">
        <v>7</v>
      </c>
      <c r="D57" s="257">
        <v>42545</v>
      </c>
      <c r="E57" s="257">
        <v>42552</v>
      </c>
      <c r="F57" s="255" t="s">
        <v>252</v>
      </c>
      <c r="G57" s="258">
        <v>74</v>
      </c>
      <c r="H57" s="259">
        <v>1</v>
      </c>
      <c r="I57" s="260">
        <v>21</v>
      </c>
      <c r="J57" s="261">
        <v>0</v>
      </c>
      <c r="K57" s="57"/>
      <c r="L57" s="262">
        <v>52</v>
      </c>
      <c r="M57" s="263">
        <v>29.72972972972973</v>
      </c>
      <c r="N57" s="256">
        <v>0</v>
      </c>
      <c r="O57" s="263">
        <v>29.72972972972973</v>
      </c>
    </row>
    <row r="58" spans="1:15" hidden="1">
      <c r="A58" s="255" t="s">
        <v>264</v>
      </c>
      <c r="B58" s="255" t="s">
        <v>249</v>
      </c>
      <c r="C58" s="256">
        <v>7</v>
      </c>
      <c r="D58" s="257">
        <v>42552</v>
      </c>
      <c r="E58" s="257">
        <v>42559</v>
      </c>
      <c r="F58" s="255" t="s">
        <v>250</v>
      </c>
      <c r="G58" s="258">
        <v>74</v>
      </c>
      <c r="H58" s="259">
        <v>12</v>
      </c>
      <c r="I58" s="260">
        <v>9</v>
      </c>
      <c r="J58" s="261">
        <v>0</v>
      </c>
      <c r="K58" s="57"/>
      <c r="L58" s="262">
        <v>53</v>
      </c>
      <c r="M58" s="263">
        <v>28.378378378378379</v>
      </c>
      <c r="N58" s="256">
        <v>0</v>
      </c>
      <c r="O58" s="263">
        <v>28.378378378378379</v>
      </c>
    </row>
    <row r="59" spans="1:15" hidden="1">
      <c r="A59" s="255" t="s">
        <v>265</v>
      </c>
      <c r="B59" s="255" t="s">
        <v>249</v>
      </c>
      <c r="C59" s="256">
        <v>7</v>
      </c>
      <c r="D59" s="257">
        <v>42559</v>
      </c>
      <c r="E59" s="257">
        <v>42566</v>
      </c>
      <c r="F59" s="255" t="s">
        <v>252</v>
      </c>
      <c r="G59" s="258">
        <v>74</v>
      </c>
      <c r="H59" s="259">
        <v>20</v>
      </c>
      <c r="I59" s="260">
        <v>10</v>
      </c>
      <c r="J59" s="261">
        <v>0</v>
      </c>
      <c r="K59" s="57"/>
      <c r="L59" s="262">
        <v>44</v>
      </c>
      <c r="M59" s="263">
        <v>40.54054054054054</v>
      </c>
      <c r="N59" s="256">
        <v>0</v>
      </c>
      <c r="O59" s="263">
        <v>40.54054054054054</v>
      </c>
    </row>
    <row r="60" spans="1:15" hidden="1">
      <c r="A60" s="254" t="s">
        <v>266</v>
      </c>
      <c r="B60" s="255" t="s">
        <v>249</v>
      </c>
      <c r="C60" s="256">
        <v>7</v>
      </c>
      <c r="D60" s="257">
        <v>42566</v>
      </c>
      <c r="E60" s="257">
        <v>42573</v>
      </c>
      <c r="F60" s="255" t="s">
        <v>250</v>
      </c>
      <c r="G60" s="258">
        <v>74</v>
      </c>
      <c r="H60" s="259">
        <v>31</v>
      </c>
      <c r="I60" s="260">
        <v>24</v>
      </c>
      <c r="J60" s="261">
        <v>0</v>
      </c>
      <c r="K60" s="264">
        <v>7</v>
      </c>
      <c r="L60" s="262">
        <v>19</v>
      </c>
      <c r="M60" s="267">
        <v>74.324324324324323</v>
      </c>
      <c r="N60" s="256">
        <v>2</v>
      </c>
      <c r="O60" s="267">
        <v>77.027027027027032</v>
      </c>
    </row>
    <row r="61" spans="1:15" hidden="1">
      <c r="A61" s="255" t="s">
        <v>267</v>
      </c>
      <c r="B61" s="255" t="s">
        <v>249</v>
      </c>
      <c r="C61" s="256">
        <v>7</v>
      </c>
      <c r="D61" s="257">
        <v>42573</v>
      </c>
      <c r="E61" s="257">
        <v>42580</v>
      </c>
      <c r="F61" s="255" t="s">
        <v>252</v>
      </c>
      <c r="G61" s="258">
        <v>74</v>
      </c>
      <c r="H61" s="259">
        <v>11</v>
      </c>
      <c r="I61" s="260">
        <v>10</v>
      </c>
      <c r="J61" s="261">
        <v>0</v>
      </c>
      <c r="K61" s="57"/>
      <c r="L61" s="262">
        <v>53</v>
      </c>
      <c r="M61" s="263">
        <v>28.378378378378379</v>
      </c>
      <c r="N61" s="256">
        <v>0</v>
      </c>
      <c r="O61" s="263">
        <v>28.378378378378379</v>
      </c>
    </row>
    <row r="62" spans="1:15" hidden="1">
      <c r="A62" s="255" t="s">
        <v>562</v>
      </c>
      <c r="B62" s="255" t="s">
        <v>249</v>
      </c>
      <c r="C62" s="256">
        <v>7</v>
      </c>
      <c r="D62" s="257">
        <v>42580</v>
      </c>
      <c r="E62" s="257">
        <v>42587</v>
      </c>
      <c r="F62" s="255" t="s">
        <v>250</v>
      </c>
      <c r="G62" s="258">
        <v>74</v>
      </c>
      <c r="H62" s="259">
        <v>6</v>
      </c>
      <c r="I62" s="260">
        <v>3</v>
      </c>
      <c r="J62" s="261">
        <v>2</v>
      </c>
      <c r="K62" s="57"/>
      <c r="L62" s="262">
        <v>63</v>
      </c>
      <c r="M62" s="270">
        <v>14.864864864864865</v>
      </c>
      <c r="N62" s="256">
        <v>0</v>
      </c>
      <c r="O62" s="270">
        <v>14.864864864864865</v>
      </c>
    </row>
    <row r="63" spans="1:15" hidden="1">
      <c r="A63" s="255" t="s">
        <v>268</v>
      </c>
      <c r="B63" s="255" t="s">
        <v>249</v>
      </c>
      <c r="C63" s="256">
        <v>7</v>
      </c>
      <c r="D63" s="257">
        <v>42587</v>
      </c>
      <c r="E63" s="257">
        <v>42594</v>
      </c>
      <c r="F63" s="255" t="s">
        <v>252</v>
      </c>
      <c r="G63" s="258">
        <v>74</v>
      </c>
      <c r="H63" s="259">
        <v>6</v>
      </c>
      <c r="I63" s="260">
        <v>10</v>
      </c>
      <c r="J63" s="261">
        <v>1</v>
      </c>
      <c r="K63" s="57"/>
      <c r="L63" s="262">
        <v>57</v>
      </c>
      <c r="M63" s="263">
        <v>22.972972972972975</v>
      </c>
      <c r="N63" s="256">
        <v>0</v>
      </c>
      <c r="O63" s="263">
        <v>22.972972972972975</v>
      </c>
    </row>
    <row r="64" spans="1:15" hidden="1">
      <c r="A64" s="254" t="s">
        <v>269</v>
      </c>
      <c r="B64" s="255" t="s">
        <v>249</v>
      </c>
      <c r="C64" s="256">
        <v>7</v>
      </c>
      <c r="D64" s="257">
        <v>42594</v>
      </c>
      <c r="E64" s="257">
        <v>42601</v>
      </c>
      <c r="F64" s="255" t="s">
        <v>250</v>
      </c>
      <c r="G64" s="258">
        <v>74</v>
      </c>
      <c r="H64" s="259">
        <v>21</v>
      </c>
      <c r="I64" s="260">
        <v>16</v>
      </c>
      <c r="J64" s="261">
        <v>2</v>
      </c>
      <c r="K64" s="57"/>
      <c r="L64" s="262">
        <v>35</v>
      </c>
      <c r="M64" s="263">
        <v>52.702702702702702</v>
      </c>
      <c r="N64" s="256">
        <v>0</v>
      </c>
      <c r="O64" s="263">
        <v>52.702702702702702</v>
      </c>
    </row>
    <row r="65" spans="1:15" hidden="1">
      <c r="A65" s="255" t="s">
        <v>270</v>
      </c>
      <c r="B65" s="255" t="s">
        <v>249</v>
      </c>
      <c r="C65" s="256">
        <v>7</v>
      </c>
      <c r="D65" s="257">
        <v>42601</v>
      </c>
      <c r="E65" s="257">
        <v>42608</v>
      </c>
      <c r="F65" s="255" t="s">
        <v>252</v>
      </c>
      <c r="G65" s="258">
        <v>74</v>
      </c>
      <c r="H65" s="259">
        <v>1</v>
      </c>
      <c r="I65" s="260">
        <v>11</v>
      </c>
      <c r="J65" s="261">
        <v>4</v>
      </c>
      <c r="K65" s="57"/>
      <c r="L65" s="262">
        <v>58</v>
      </c>
      <c r="M65" s="263">
        <v>21.621621621621621</v>
      </c>
      <c r="N65" s="256">
        <v>0</v>
      </c>
      <c r="O65" s="263">
        <v>21.621621621621621</v>
      </c>
    </row>
    <row r="66" spans="1:15" hidden="1">
      <c r="A66" s="255" t="s">
        <v>271</v>
      </c>
      <c r="B66" s="255" t="s">
        <v>249</v>
      </c>
      <c r="C66" s="256">
        <v>7</v>
      </c>
      <c r="D66" s="257">
        <v>42608</v>
      </c>
      <c r="E66" s="257">
        <v>42615</v>
      </c>
      <c r="F66" s="255" t="s">
        <v>250</v>
      </c>
      <c r="G66" s="258">
        <v>74</v>
      </c>
      <c r="H66" s="259">
        <v>4</v>
      </c>
      <c r="I66" s="260">
        <v>4</v>
      </c>
      <c r="J66" s="261">
        <v>0</v>
      </c>
      <c r="K66" s="57"/>
      <c r="L66" s="262">
        <v>66</v>
      </c>
      <c r="M66" s="270">
        <v>10.810810810810811</v>
      </c>
      <c r="N66" s="256">
        <v>0</v>
      </c>
      <c r="O66" s="270">
        <v>10.810810810810811</v>
      </c>
    </row>
    <row r="67" spans="1:15" hidden="1">
      <c r="A67" s="255" t="s">
        <v>272</v>
      </c>
      <c r="B67" s="255" t="s">
        <v>249</v>
      </c>
      <c r="C67" s="256">
        <v>7</v>
      </c>
      <c r="D67" s="257">
        <v>42615</v>
      </c>
      <c r="E67" s="257">
        <v>42622</v>
      </c>
      <c r="F67" s="255" t="s">
        <v>252</v>
      </c>
      <c r="G67" s="258">
        <v>74</v>
      </c>
      <c r="H67" s="259">
        <v>6</v>
      </c>
      <c r="I67" s="260">
        <v>24</v>
      </c>
      <c r="J67" s="261">
        <v>1</v>
      </c>
      <c r="K67" s="57"/>
      <c r="L67" s="262">
        <v>43</v>
      </c>
      <c r="M67" s="263">
        <v>41.891891891891895</v>
      </c>
      <c r="N67" s="256">
        <v>0</v>
      </c>
      <c r="O67" s="263">
        <v>41.891891891891895</v>
      </c>
    </row>
    <row r="68" spans="1:15" hidden="1">
      <c r="A68" s="255" t="s">
        <v>273</v>
      </c>
      <c r="B68" s="255" t="s">
        <v>249</v>
      </c>
      <c r="C68" s="256">
        <v>7</v>
      </c>
      <c r="D68" s="257">
        <v>42622</v>
      </c>
      <c r="E68" s="257">
        <v>42629</v>
      </c>
      <c r="F68" s="255" t="s">
        <v>250</v>
      </c>
      <c r="G68" s="258">
        <v>74</v>
      </c>
      <c r="H68" s="259">
        <v>26</v>
      </c>
      <c r="I68" s="260">
        <v>42</v>
      </c>
      <c r="J68" s="261">
        <v>4</v>
      </c>
      <c r="K68" s="57"/>
      <c r="L68" s="262">
        <v>2</v>
      </c>
      <c r="M68" s="266">
        <v>97.297297297297277</v>
      </c>
      <c r="N68" s="256">
        <v>0</v>
      </c>
      <c r="O68" s="266">
        <v>97.297297297297277</v>
      </c>
    </row>
    <row r="69" spans="1:15" hidden="1">
      <c r="A69" s="268" t="s">
        <v>274</v>
      </c>
      <c r="B69" s="255" t="s">
        <v>249</v>
      </c>
      <c r="C69" s="256">
        <v>7</v>
      </c>
      <c r="D69" s="257">
        <v>42629</v>
      </c>
      <c r="E69" s="257">
        <v>42636</v>
      </c>
      <c r="F69" s="255" t="s">
        <v>252</v>
      </c>
      <c r="G69" s="258">
        <v>74</v>
      </c>
      <c r="H69" s="259">
        <v>74</v>
      </c>
      <c r="I69" s="260">
        <v>0</v>
      </c>
      <c r="J69" s="261">
        <v>0</v>
      </c>
      <c r="K69" s="57"/>
      <c r="L69" s="262">
        <v>0</v>
      </c>
      <c r="M69" s="266">
        <v>100</v>
      </c>
      <c r="N69" s="256">
        <v>0</v>
      </c>
      <c r="O69" s="57"/>
    </row>
    <row r="70" spans="1:15" hidden="1">
      <c r="A70" s="268" t="s">
        <v>275</v>
      </c>
      <c r="B70" s="255" t="s">
        <v>249</v>
      </c>
      <c r="C70" s="256">
        <v>7</v>
      </c>
      <c r="D70" s="257">
        <v>42636</v>
      </c>
      <c r="E70" s="257">
        <v>42643</v>
      </c>
      <c r="F70" s="255" t="s">
        <v>250</v>
      </c>
      <c r="G70" s="258">
        <v>74</v>
      </c>
      <c r="H70" s="259">
        <v>74</v>
      </c>
      <c r="I70" s="260">
        <v>0</v>
      </c>
      <c r="J70" s="261">
        <v>0</v>
      </c>
      <c r="K70" s="57"/>
      <c r="L70" s="262">
        <v>0</v>
      </c>
      <c r="M70" s="266">
        <v>100</v>
      </c>
      <c r="N70" s="256">
        <v>0</v>
      </c>
      <c r="O70" s="57"/>
    </row>
    <row r="71" spans="1:15" hidden="1">
      <c r="A71" s="255" t="s">
        <v>276</v>
      </c>
      <c r="B71" s="255" t="s">
        <v>249</v>
      </c>
      <c r="C71" s="256">
        <v>7</v>
      </c>
      <c r="D71" s="257">
        <v>42643</v>
      </c>
      <c r="E71" s="257">
        <v>42650</v>
      </c>
      <c r="F71" s="255" t="s">
        <v>252</v>
      </c>
      <c r="G71" s="258">
        <v>74</v>
      </c>
      <c r="H71" s="259">
        <v>20</v>
      </c>
      <c r="I71" s="260">
        <v>33</v>
      </c>
      <c r="J71" s="261">
        <v>1</v>
      </c>
      <c r="K71" s="264">
        <v>5</v>
      </c>
      <c r="L71" s="262">
        <v>20</v>
      </c>
      <c r="M71" s="267">
        <v>72.972972972972968</v>
      </c>
      <c r="N71" s="256">
        <v>16</v>
      </c>
      <c r="O71" s="266">
        <v>94.594594594594597</v>
      </c>
    </row>
    <row r="72" spans="1:15" hidden="1">
      <c r="A72" s="255" t="s">
        <v>277</v>
      </c>
      <c r="B72" s="255" t="s">
        <v>249</v>
      </c>
      <c r="C72" s="256">
        <v>7</v>
      </c>
      <c r="D72" s="257">
        <v>42650</v>
      </c>
      <c r="E72" s="257">
        <v>42657</v>
      </c>
      <c r="F72" s="255" t="s">
        <v>250</v>
      </c>
      <c r="G72" s="258">
        <v>74</v>
      </c>
      <c r="H72" s="259">
        <v>43</v>
      </c>
      <c r="I72" s="260">
        <v>16</v>
      </c>
      <c r="J72" s="261">
        <v>1</v>
      </c>
      <c r="K72" s="264">
        <v>1</v>
      </c>
      <c r="L72" s="262">
        <v>14</v>
      </c>
      <c r="M72" s="265">
        <v>81.081081081081081</v>
      </c>
      <c r="N72" s="256">
        <v>0</v>
      </c>
      <c r="O72" s="265">
        <v>81.081081081081081</v>
      </c>
    </row>
    <row r="73" spans="1:15" hidden="1">
      <c r="A73" s="268" t="s">
        <v>278</v>
      </c>
      <c r="B73" s="255" t="s">
        <v>249</v>
      </c>
      <c r="C73" s="256">
        <v>7</v>
      </c>
      <c r="D73" s="257">
        <v>42657</v>
      </c>
      <c r="E73" s="257">
        <v>42664</v>
      </c>
      <c r="F73" s="255" t="s">
        <v>252</v>
      </c>
      <c r="G73" s="258">
        <v>74</v>
      </c>
      <c r="H73" s="259">
        <v>74</v>
      </c>
      <c r="I73" s="260">
        <v>0</v>
      </c>
      <c r="J73" s="261">
        <v>0</v>
      </c>
      <c r="K73" s="57"/>
      <c r="L73" s="262">
        <v>0</v>
      </c>
      <c r="M73" s="266">
        <v>100</v>
      </c>
      <c r="N73" s="256">
        <v>0</v>
      </c>
      <c r="O73" s="57"/>
    </row>
    <row r="74" spans="1:15" hidden="1">
      <c r="A74" s="255" t="s">
        <v>279</v>
      </c>
      <c r="B74" s="255" t="s">
        <v>249</v>
      </c>
      <c r="C74" s="256">
        <v>7</v>
      </c>
      <c r="D74" s="257">
        <v>42664</v>
      </c>
      <c r="E74" s="257">
        <v>42671</v>
      </c>
      <c r="F74" s="255" t="s">
        <v>250</v>
      </c>
      <c r="G74" s="258">
        <v>74</v>
      </c>
      <c r="H74" s="259">
        <v>74</v>
      </c>
      <c r="I74" s="260">
        <v>0</v>
      </c>
      <c r="J74" s="261">
        <v>0</v>
      </c>
      <c r="K74" s="57"/>
      <c r="L74" s="262">
        <v>0</v>
      </c>
      <c r="M74" s="266">
        <v>100</v>
      </c>
      <c r="N74" s="256">
        <v>0</v>
      </c>
      <c r="O74" s="266">
        <v>100</v>
      </c>
    </row>
    <row r="75" spans="1:15" hidden="1">
      <c r="A75" s="255" t="s">
        <v>280</v>
      </c>
      <c r="B75" s="255" t="s">
        <v>249</v>
      </c>
      <c r="C75" s="256">
        <v>7</v>
      </c>
      <c r="D75" s="257">
        <v>42671</v>
      </c>
      <c r="E75" s="257">
        <v>42678</v>
      </c>
      <c r="F75" s="255" t="s">
        <v>252</v>
      </c>
      <c r="G75" s="258">
        <v>74</v>
      </c>
      <c r="H75" s="259">
        <v>37</v>
      </c>
      <c r="I75" s="260">
        <v>6</v>
      </c>
      <c r="J75" s="261">
        <v>0</v>
      </c>
      <c r="K75" s="264">
        <v>1</v>
      </c>
      <c r="L75" s="262">
        <v>31</v>
      </c>
      <c r="M75" s="263">
        <v>58.108108108108105</v>
      </c>
      <c r="N75" s="256">
        <v>0</v>
      </c>
      <c r="O75" s="263">
        <v>58.108108108108105</v>
      </c>
    </row>
    <row r="76" spans="1:15" hidden="1">
      <c r="A76" s="255" t="s">
        <v>281</v>
      </c>
      <c r="B76" s="255" t="s">
        <v>249</v>
      </c>
      <c r="C76" s="256">
        <v>7</v>
      </c>
      <c r="D76" s="257">
        <v>42678</v>
      </c>
      <c r="E76" s="257">
        <v>42685</v>
      </c>
      <c r="F76" s="255" t="s">
        <v>250</v>
      </c>
      <c r="G76" s="258">
        <v>74</v>
      </c>
      <c r="H76" s="259">
        <v>38</v>
      </c>
      <c r="I76" s="260">
        <v>9</v>
      </c>
      <c r="J76" s="261">
        <v>2</v>
      </c>
      <c r="K76" s="57"/>
      <c r="L76" s="262">
        <v>25</v>
      </c>
      <c r="M76" s="263">
        <v>66.21621621621621</v>
      </c>
      <c r="N76" s="256">
        <v>1</v>
      </c>
      <c r="O76" s="263">
        <v>67.567567567567565</v>
      </c>
    </row>
    <row r="77" spans="1:15" hidden="1">
      <c r="A77" s="255" t="s">
        <v>282</v>
      </c>
      <c r="B77" s="255" t="s">
        <v>249</v>
      </c>
      <c r="C77" s="256">
        <v>7</v>
      </c>
      <c r="D77" s="257">
        <v>42685</v>
      </c>
      <c r="E77" s="257">
        <v>42692</v>
      </c>
      <c r="F77" s="255" t="s">
        <v>252</v>
      </c>
      <c r="G77" s="258">
        <v>74</v>
      </c>
      <c r="H77" s="259">
        <v>0</v>
      </c>
      <c r="I77" s="260">
        <v>5</v>
      </c>
      <c r="J77" s="261">
        <v>0</v>
      </c>
      <c r="K77" s="57"/>
      <c r="L77" s="262">
        <v>69</v>
      </c>
      <c r="M77" s="269">
        <v>6.756756756756757</v>
      </c>
      <c r="N77" s="256">
        <v>1</v>
      </c>
      <c r="O77" s="269">
        <v>8.1081081081081088</v>
      </c>
    </row>
    <row r="78" spans="1:15" hidden="1">
      <c r="A78" s="254" t="s">
        <v>283</v>
      </c>
      <c r="B78" s="255" t="s">
        <v>249</v>
      </c>
      <c r="C78" s="256">
        <v>7</v>
      </c>
      <c r="D78" s="257">
        <v>42692</v>
      </c>
      <c r="E78" s="257">
        <v>42699</v>
      </c>
      <c r="F78" s="255" t="s">
        <v>250</v>
      </c>
      <c r="G78" s="258">
        <v>74</v>
      </c>
      <c r="H78" s="259">
        <v>35</v>
      </c>
      <c r="I78" s="260">
        <v>2</v>
      </c>
      <c r="J78" s="261">
        <v>3</v>
      </c>
      <c r="K78" s="57"/>
      <c r="L78" s="262">
        <v>34</v>
      </c>
      <c r="M78" s="263">
        <v>54.054054054054056</v>
      </c>
      <c r="N78" s="256">
        <v>1</v>
      </c>
      <c r="O78" s="263">
        <v>55.405405405405411</v>
      </c>
    </row>
    <row r="79" spans="1:15" hidden="1">
      <c r="A79" s="255" t="s">
        <v>9</v>
      </c>
      <c r="B79" s="255" t="s">
        <v>10</v>
      </c>
      <c r="C79" s="256">
        <v>7</v>
      </c>
      <c r="D79" s="257">
        <v>42453</v>
      </c>
      <c r="E79" s="257">
        <v>42460</v>
      </c>
      <c r="F79" s="255" t="s">
        <v>11</v>
      </c>
      <c r="G79" s="258">
        <v>74</v>
      </c>
      <c r="H79" s="259">
        <v>0</v>
      </c>
      <c r="I79" s="260">
        <v>40</v>
      </c>
      <c r="J79" s="261">
        <v>0</v>
      </c>
      <c r="K79" s="264">
        <v>2</v>
      </c>
      <c r="L79" s="262">
        <v>34</v>
      </c>
      <c r="M79" s="263">
        <v>54.054054054054056</v>
      </c>
      <c r="N79" s="256">
        <v>29</v>
      </c>
      <c r="O79" s="266">
        <v>93.243243243243256</v>
      </c>
    </row>
    <row r="80" spans="1:15" hidden="1">
      <c r="A80" s="255" t="s">
        <v>377</v>
      </c>
      <c r="B80" s="255" t="s">
        <v>10</v>
      </c>
      <c r="C80" s="256">
        <v>7</v>
      </c>
      <c r="D80" s="257">
        <v>42460</v>
      </c>
      <c r="E80" s="257">
        <v>42467</v>
      </c>
      <c r="F80" s="255" t="s">
        <v>378</v>
      </c>
      <c r="G80" s="258">
        <v>74</v>
      </c>
      <c r="H80" s="259">
        <v>3</v>
      </c>
      <c r="I80" s="260">
        <v>41</v>
      </c>
      <c r="J80" s="261">
        <v>1</v>
      </c>
      <c r="K80" s="264">
        <v>1</v>
      </c>
      <c r="L80" s="262">
        <v>29</v>
      </c>
      <c r="M80" s="263">
        <v>60.810810810810814</v>
      </c>
      <c r="N80" s="256">
        <v>0</v>
      </c>
      <c r="O80" s="263">
        <v>60.810810810810814</v>
      </c>
    </row>
    <row r="81" spans="1:15" hidden="1">
      <c r="A81" s="255" t="s">
        <v>158</v>
      </c>
      <c r="B81" s="255" t="s">
        <v>10</v>
      </c>
      <c r="C81" s="256">
        <v>7</v>
      </c>
      <c r="D81" s="257">
        <v>42467</v>
      </c>
      <c r="E81" s="257">
        <v>42474</v>
      </c>
      <c r="F81" s="255" t="s">
        <v>47</v>
      </c>
      <c r="G81" s="258">
        <v>74</v>
      </c>
      <c r="H81" s="259">
        <v>40</v>
      </c>
      <c r="I81" s="260">
        <v>5</v>
      </c>
      <c r="J81" s="261">
        <v>0</v>
      </c>
      <c r="K81" s="264">
        <v>1</v>
      </c>
      <c r="L81" s="262">
        <v>29</v>
      </c>
      <c r="M81" s="263">
        <v>60.810810810810814</v>
      </c>
      <c r="N81" s="256">
        <v>1</v>
      </c>
      <c r="O81" s="263">
        <v>62.162162162162168</v>
      </c>
    </row>
    <row r="82" spans="1:15" hidden="1">
      <c r="A82" s="255" t="s">
        <v>387</v>
      </c>
      <c r="B82" s="255" t="s">
        <v>10</v>
      </c>
      <c r="C82" s="256">
        <v>7</v>
      </c>
      <c r="D82" s="257">
        <v>42474</v>
      </c>
      <c r="E82" s="257">
        <v>42481</v>
      </c>
      <c r="F82" s="255" t="s">
        <v>201</v>
      </c>
      <c r="G82" s="258">
        <v>74</v>
      </c>
      <c r="H82" s="259">
        <v>31</v>
      </c>
      <c r="I82" s="260">
        <v>15</v>
      </c>
      <c r="J82" s="261">
        <v>1</v>
      </c>
      <c r="K82" s="57"/>
      <c r="L82" s="262">
        <v>27</v>
      </c>
      <c r="M82" s="263">
        <v>63.513513513513516</v>
      </c>
      <c r="N82" s="256">
        <v>1</v>
      </c>
      <c r="O82" s="263">
        <v>64.86486486486487</v>
      </c>
    </row>
    <row r="83" spans="1:15" hidden="1">
      <c r="A83" s="255" t="s">
        <v>162</v>
      </c>
      <c r="B83" s="255" t="s">
        <v>10</v>
      </c>
      <c r="C83" s="256">
        <v>7</v>
      </c>
      <c r="D83" s="257">
        <v>42481</v>
      </c>
      <c r="E83" s="257">
        <v>42488</v>
      </c>
      <c r="F83" s="255" t="s">
        <v>47</v>
      </c>
      <c r="G83" s="258">
        <v>74</v>
      </c>
      <c r="H83" s="259">
        <v>0</v>
      </c>
      <c r="I83" s="260">
        <v>40</v>
      </c>
      <c r="J83" s="261">
        <v>2</v>
      </c>
      <c r="K83" s="57"/>
      <c r="L83" s="262">
        <v>32</v>
      </c>
      <c r="M83" s="263">
        <v>56.756756756756758</v>
      </c>
      <c r="N83" s="256">
        <v>0</v>
      </c>
      <c r="O83" s="263">
        <v>56.756756756756758</v>
      </c>
    </row>
    <row r="84" spans="1:15" hidden="1">
      <c r="A84" s="255" t="s">
        <v>390</v>
      </c>
      <c r="B84" s="255" t="s">
        <v>10</v>
      </c>
      <c r="C84" s="256">
        <v>7</v>
      </c>
      <c r="D84" s="257">
        <v>42488</v>
      </c>
      <c r="E84" s="257">
        <v>42495</v>
      </c>
      <c r="F84" s="255" t="s">
        <v>201</v>
      </c>
      <c r="G84" s="258">
        <v>74</v>
      </c>
      <c r="H84" s="259">
        <v>19</v>
      </c>
      <c r="I84" s="260">
        <v>32</v>
      </c>
      <c r="J84" s="261">
        <v>2</v>
      </c>
      <c r="K84" s="57"/>
      <c r="L84" s="262">
        <v>21</v>
      </c>
      <c r="M84" s="267">
        <v>71.621621621621628</v>
      </c>
      <c r="N84" s="256">
        <v>0</v>
      </c>
      <c r="O84" s="267">
        <v>71.621621621621628</v>
      </c>
    </row>
    <row r="85" spans="1:15" hidden="1">
      <c r="A85" s="255" t="s">
        <v>13</v>
      </c>
      <c r="B85" s="255" t="s">
        <v>10</v>
      </c>
      <c r="C85" s="256">
        <v>7</v>
      </c>
      <c r="D85" s="257">
        <v>42495</v>
      </c>
      <c r="E85" s="257">
        <v>42502</v>
      </c>
      <c r="F85" s="255" t="s">
        <v>11</v>
      </c>
      <c r="G85" s="258">
        <v>74</v>
      </c>
      <c r="H85" s="259">
        <v>17</v>
      </c>
      <c r="I85" s="260">
        <v>37</v>
      </c>
      <c r="J85" s="261">
        <v>2</v>
      </c>
      <c r="K85" s="264">
        <v>2</v>
      </c>
      <c r="L85" s="262">
        <v>18</v>
      </c>
      <c r="M85" s="267">
        <v>75.675675675675677</v>
      </c>
      <c r="N85" s="256">
        <v>12</v>
      </c>
      <c r="O85" s="266">
        <v>91.891891891891902</v>
      </c>
    </row>
    <row r="86" spans="1:15" hidden="1">
      <c r="A86" s="255" t="s">
        <v>450</v>
      </c>
      <c r="B86" s="255" t="s">
        <v>10</v>
      </c>
      <c r="C86" s="256">
        <v>14</v>
      </c>
      <c r="D86" s="257">
        <v>42495</v>
      </c>
      <c r="E86" s="257">
        <v>42509</v>
      </c>
      <c r="F86" s="255" t="s">
        <v>617</v>
      </c>
      <c r="G86" s="258">
        <v>0</v>
      </c>
      <c r="H86" s="259">
        <v>0</v>
      </c>
      <c r="I86" s="260">
        <v>2</v>
      </c>
      <c r="J86" s="261">
        <v>1</v>
      </c>
      <c r="K86" s="57"/>
      <c r="L86" s="262">
        <v>0</v>
      </c>
      <c r="M86" s="269">
        <v>0</v>
      </c>
      <c r="N86" s="57"/>
      <c r="O86" s="269">
        <v>0</v>
      </c>
    </row>
    <row r="87" spans="1:15" hidden="1">
      <c r="A87" s="255" t="s">
        <v>80</v>
      </c>
      <c r="B87" s="255" t="s">
        <v>10</v>
      </c>
      <c r="C87" s="256">
        <v>7</v>
      </c>
      <c r="D87" s="257">
        <v>42502</v>
      </c>
      <c r="E87" s="257">
        <v>42509</v>
      </c>
      <c r="F87" s="255" t="s">
        <v>81</v>
      </c>
      <c r="G87" s="258">
        <v>74</v>
      </c>
      <c r="H87" s="259">
        <v>20</v>
      </c>
      <c r="I87" s="260">
        <v>25</v>
      </c>
      <c r="J87" s="261">
        <v>0</v>
      </c>
      <c r="K87" s="57"/>
      <c r="L87" s="262">
        <v>29</v>
      </c>
      <c r="M87" s="263">
        <v>60.810810810810814</v>
      </c>
      <c r="N87" s="256">
        <v>0</v>
      </c>
      <c r="O87" s="263">
        <v>60.810810810810814</v>
      </c>
    </row>
    <row r="88" spans="1:15" hidden="1">
      <c r="A88" s="255" t="s">
        <v>82</v>
      </c>
      <c r="B88" s="255" t="s">
        <v>10</v>
      </c>
      <c r="C88" s="256">
        <v>7</v>
      </c>
      <c r="D88" s="257">
        <v>42509</v>
      </c>
      <c r="E88" s="257">
        <v>42516</v>
      </c>
      <c r="F88" s="255" t="s">
        <v>83</v>
      </c>
      <c r="G88" s="258">
        <v>74</v>
      </c>
      <c r="H88" s="259">
        <v>34</v>
      </c>
      <c r="I88" s="260">
        <v>27</v>
      </c>
      <c r="J88" s="261">
        <v>3</v>
      </c>
      <c r="K88" s="264">
        <v>1</v>
      </c>
      <c r="L88" s="262">
        <v>10</v>
      </c>
      <c r="M88" s="265">
        <v>86.486486486486484</v>
      </c>
      <c r="N88" s="256">
        <v>0</v>
      </c>
      <c r="O88" s="265">
        <v>86.486486486486484</v>
      </c>
    </row>
    <row r="89" spans="1:15" hidden="1">
      <c r="A89" s="255" t="s">
        <v>451</v>
      </c>
      <c r="B89" s="255" t="s">
        <v>10</v>
      </c>
      <c r="C89" s="256">
        <v>14</v>
      </c>
      <c r="D89" s="257">
        <v>42509</v>
      </c>
      <c r="E89" s="257">
        <v>42523</v>
      </c>
      <c r="F89" s="255" t="s">
        <v>618</v>
      </c>
      <c r="G89" s="258">
        <v>0</v>
      </c>
      <c r="H89" s="259">
        <v>0</v>
      </c>
      <c r="I89" s="260">
        <v>0</v>
      </c>
      <c r="J89" s="261">
        <v>0</v>
      </c>
      <c r="K89" s="57"/>
      <c r="L89" s="262">
        <v>0</v>
      </c>
      <c r="M89" s="269">
        <v>0</v>
      </c>
      <c r="N89" s="57"/>
      <c r="O89" s="269">
        <v>0</v>
      </c>
    </row>
    <row r="90" spans="1:15" hidden="1">
      <c r="A90" s="255" t="s">
        <v>379</v>
      </c>
      <c r="B90" s="255" t="s">
        <v>10</v>
      </c>
      <c r="C90" s="256">
        <v>7</v>
      </c>
      <c r="D90" s="257">
        <v>42516</v>
      </c>
      <c r="E90" s="257">
        <v>42523</v>
      </c>
      <c r="F90" s="255" t="s">
        <v>378</v>
      </c>
      <c r="G90" s="258">
        <v>74</v>
      </c>
      <c r="H90" s="259">
        <v>47</v>
      </c>
      <c r="I90" s="260">
        <v>19</v>
      </c>
      <c r="J90" s="261">
        <v>1</v>
      </c>
      <c r="K90" s="264">
        <v>2</v>
      </c>
      <c r="L90" s="262">
        <v>7</v>
      </c>
      <c r="M90" s="266">
        <v>90.540540540540547</v>
      </c>
      <c r="N90" s="256">
        <v>7</v>
      </c>
      <c r="O90" s="266">
        <v>100</v>
      </c>
    </row>
    <row r="91" spans="1:15" hidden="1">
      <c r="A91" s="255" t="s">
        <v>14</v>
      </c>
      <c r="B91" s="255" t="s">
        <v>10</v>
      </c>
      <c r="C91" s="256">
        <v>7</v>
      </c>
      <c r="D91" s="257">
        <v>42523</v>
      </c>
      <c r="E91" s="257">
        <v>42530</v>
      </c>
      <c r="F91" s="255" t="s">
        <v>11</v>
      </c>
      <c r="G91" s="258">
        <v>74</v>
      </c>
      <c r="H91" s="259">
        <v>5</v>
      </c>
      <c r="I91" s="260">
        <v>49</v>
      </c>
      <c r="J91" s="261">
        <v>6</v>
      </c>
      <c r="K91" s="264">
        <v>5</v>
      </c>
      <c r="L91" s="262">
        <v>14</v>
      </c>
      <c r="M91" s="265">
        <v>81.081081081081081</v>
      </c>
      <c r="N91" s="256">
        <v>4</v>
      </c>
      <c r="O91" s="265">
        <v>86.486486486486484</v>
      </c>
    </row>
    <row r="92" spans="1:15" hidden="1">
      <c r="A92" s="255" t="s">
        <v>452</v>
      </c>
      <c r="B92" s="255" t="s">
        <v>10</v>
      </c>
      <c r="C92" s="256">
        <v>14</v>
      </c>
      <c r="D92" s="257">
        <v>42523</v>
      </c>
      <c r="E92" s="257">
        <v>42537</v>
      </c>
      <c r="F92" s="255" t="s">
        <v>617</v>
      </c>
      <c r="G92" s="258">
        <v>0</v>
      </c>
      <c r="H92" s="259">
        <v>0</v>
      </c>
      <c r="I92" s="260">
        <v>6</v>
      </c>
      <c r="J92" s="261">
        <v>0</v>
      </c>
      <c r="K92" s="57"/>
      <c r="L92" s="262">
        <v>0</v>
      </c>
      <c r="M92" s="269">
        <v>0</v>
      </c>
      <c r="N92" s="57"/>
      <c r="O92" s="269">
        <v>0</v>
      </c>
    </row>
    <row r="93" spans="1:15" hidden="1">
      <c r="A93" s="255" t="s">
        <v>84</v>
      </c>
      <c r="B93" s="255" t="s">
        <v>10</v>
      </c>
      <c r="C93" s="256">
        <v>7</v>
      </c>
      <c r="D93" s="257">
        <v>42530</v>
      </c>
      <c r="E93" s="257">
        <v>42537</v>
      </c>
      <c r="F93" s="255" t="s">
        <v>81</v>
      </c>
      <c r="G93" s="258">
        <v>74</v>
      </c>
      <c r="H93" s="259">
        <v>0</v>
      </c>
      <c r="I93" s="260">
        <v>10</v>
      </c>
      <c r="J93" s="261">
        <v>4</v>
      </c>
      <c r="K93" s="57"/>
      <c r="L93" s="262">
        <v>60</v>
      </c>
      <c r="M93" s="270">
        <v>18.918918918918919</v>
      </c>
      <c r="N93" s="57"/>
      <c r="O93" s="57"/>
    </row>
    <row r="94" spans="1:15" hidden="1">
      <c r="A94" s="255" t="s">
        <v>85</v>
      </c>
      <c r="B94" s="255" t="s">
        <v>10</v>
      </c>
      <c r="C94" s="256">
        <v>7</v>
      </c>
      <c r="D94" s="257">
        <v>42537</v>
      </c>
      <c r="E94" s="257">
        <v>42544</v>
      </c>
      <c r="F94" s="255" t="s">
        <v>83</v>
      </c>
      <c r="G94" s="258">
        <v>74</v>
      </c>
      <c r="H94" s="259">
        <v>0</v>
      </c>
      <c r="I94" s="260">
        <v>19</v>
      </c>
      <c r="J94" s="261">
        <v>0</v>
      </c>
      <c r="K94" s="57"/>
      <c r="L94" s="262">
        <v>55</v>
      </c>
      <c r="M94" s="263">
        <v>25.675675675675681</v>
      </c>
      <c r="N94" s="57"/>
      <c r="O94" s="57"/>
    </row>
    <row r="95" spans="1:15" hidden="1">
      <c r="A95" s="255" t="s">
        <v>453</v>
      </c>
      <c r="B95" s="255" t="s">
        <v>10</v>
      </c>
      <c r="C95" s="256">
        <v>14</v>
      </c>
      <c r="D95" s="257">
        <v>42537</v>
      </c>
      <c r="E95" s="257">
        <v>42551</v>
      </c>
      <c r="F95" s="255" t="s">
        <v>618</v>
      </c>
      <c r="G95" s="258">
        <v>0</v>
      </c>
      <c r="H95" s="259">
        <v>0</v>
      </c>
      <c r="I95" s="260">
        <v>7</v>
      </c>
      <c r="J95" s="261">
        <v>0</v>
      </c>
      <c r="K95" s="264">
        <v>4</v>
      </c>
      <c r="L95" s="262">
        <v>0</v>
      </c>
      <c r="M95" s="269">
        <v>0</v>
      </c>
      <c r="N95" s="57"/>
      <c r="O95" s="269">
        <v>0</v>
      </c>
    </row>
    <row r="96" spans="1:15" hidden="1">
      <c r="A96" s="255" t="s">
        <v>380</v>
      </c>
      <c r="B96" s="255" t="s">
        <v>10</v>
      </c>
      <c r="C96" s="256">
        <v>7</v>
      </c>
      <c r="D96" s="257">
        <v>42544</v>
      </c>
      <c r="E96" s="257">
        <v>42551</v>
      </c>
      <c r="F96" s="255" t="s">
        <v>378</v>
      </c>
      <c r="G96" s="258">
        <v>74</v>
      </c>
      <c r="H96" s="259">
        <v>43</v>
      </c>
      <c r="I96" s="260">
        <v>20</v>
      </c>
      <c r="J96" s="261">
        <v>0</v>
      </c>
      <c r="K96" s="264">
        <v>2</v>
      </c>
      <c r="L96" s="262">
        <v>11</v>
      </c>
      <c r="M96" s="265">
        <v>85.13513513513513</v>
      </c>
      <c r="N96" s="256">
        <v>0</v>
      </c>
      <c r="O96" s="265">
        <v>85.13513513513513</v>
      </c>
    </row>
    <row r="97" spans="1:15" hidden="1">
      <c r="A97" s="255" t="s">
        <v>15</v>
      </c>
      <c r="B97" s="255" t="s">
        <v>10</v>
      </c>
      <c r="C97" s="256">
        <v>7</v>
      </c>
      <c r="D97" s="257">
        <v>42551</v>
      </c>
      <c r="E97" s="257">
        <v>42558</v>
      </c>
      <c r="F97" s="255" t="s">
        <v>11</v>
      </c>
      <c r="G97" s="258">
        <v>74</v>
      </c>
      <c r="H97" s="259">
        <v>23</v>
      </c>
      <c r="I97" s="260">
        <v>34</v>
      </c>
      <c r="J97" s="261">
        <v>4</v>
      </c>
      <c r="K97" s="264">
        <v>1</v>
      </c>
      <c r="L97" s="262">
        <v>13</v>
      </c>
      <c r="M97" s="265">
        <v>82.432432432432435</v>
      </c>
      <c r="N97" s="256">
        <v>0</v>
      </c>
      <c r="O97" s="265">
        <v>82.432432432432435</v>
      </c>
    </row>
    <row r="98" spans="1:15" hidden="1">
      <c r="A98" s="254" t="s">
        <v>454</v>
      </c>
      <c r="B98" s="255" t="s">
        <v>10</v>
      </c>
      <c r="C98" s="256">
        <v>14</v>
      </c>
      <c r="D98" s="257">
        <v>42551</v>
      </c>
      <c r="E98" s="257">
        <v>42565</v>
      </c>
      <c r="F98" s="255" t="s">
        <v>617</v>
      </c>
      <c r="G98" s="258">
        <v>0</v>
      </c>
      <c r="H98" s="259">
        <v>0</v>
      </c>
      <c r="I98" s="260">
        <v>0</v>
      </c>
      <c r="J98" s="261">
        <v>0</v>
      </c>
      <c r="K98" s="57"/>
      <c r="L98" s="262">
        <v>0</v>
      </c>
      <c r="M98" s="269">
        <v>0</v>
      </c>
      <c r="N98" s="57"/>
      <c r="O98" s="269">
        <v>0</v>
      </c>
    </row>
    <row r="99" spans="1:15" hidden="1">
      <c r="A99" s="254" t="s">
        <v>86</v>
      </c>
      <c r="B99" s="255" t="s">
        <v>10</v>
      </c>
      <c r="C99" s="256">
        <v>7</v>
      </c>
      <c r="D99" s="257">
        <v>42558</v>
      </c>
      <c r="E99" s="257">
        <v>42565</v>
      </c>
      <c r="F99" s="255" t="s">
        <v>81</v>
      </c>
      <c r="G99" s="258">
        <v>74</v>
      </c>
      <c r="H99" s="259">
        <v>19</v>
      </c>
      <c r="I99" s="260">
        <v>34</v>
      </c>
      <c r="J99" s="261">
        <v>0</v>
      </c>
      <c r="K99" s="264">
        <v>4</v>
      </c>
      <c r="L99" s="262">
        <v>21</v>
      </c>
      <c r="M99" s="267">
        <v>71.621621621621628</v>
      </c>
      <c r="N99" s="256">
        <v>1</v>
      </c>
      <c r="O99" s="267">
        <v>72.972972972972968</v>
      </c>
    </row>
    <row r="100" spans="1:15" hidden="1">
      <c r="A100" s="255" t="s">
        <v>87</v>
      </c>
      <c r="B100" s="255" t="s">
        <v>10</v>
      </c>
      <c r="C100" s="256">
        <v>7</v>
      </c>
      <c r="D100" s="257">
        <v>42565</v>
      </c>
      <c r="E100" s="257">
        <v>42572</v>
      </c>
      <c r="F100" s="255" t="s">
        <v>83</v>
      </c>
      <c r="G100" s="258">
        <v>74</v>
      </c>
      <c r="H100" s="259">
        <v>17</v>
      </c>
      <c r="I100" s="260">
        <v>20</v>
      </c>
      <c r="J100" s="261">
        <v>1</v>
      </c>
      <c r="K100" s="57"/>
      <c r="L100" s="262">
        <v>36</v>
      </c>
      <c r="M100" s="263">
        <v>51.351351351351362</v>
      </c>
      <c r="N100" s="256">
        <v>0</v>
      </c>
      <c r="O100" s="263">
        <v>51.351351351351362</v>
      </c>
    </row>
    <row r="101" spans="1:15" hidden="1">
      <c r="A101" s="255" t="s">
        <v>455</v>
      </c>
      <c r="B101" s="255" t="s">
        <v>10</v>
      </c>
      <c r="C101" s="256">
        <v>14</v>
      </c>
      <c r="D101" s="257">
        <v>42565</v>
      </c>
      <c r="E101" s="257">
        <v>42579</v>
      </c>
      <c r="F101" s="255" t="s">
        <v>618</v>
      </c>
      <c r="G101" s="258">
        <v>0</v>
      </c>
      <c r="H101" s="259">
        <v>0</v>
      </c>
      <c r="I101" s="260">
        <v>3</v>
      </c>
      <c r="J101" s="261">
        <v>0</v>
      </c>
      <c r="K101" s="57"/>
      <c r="L101" s="262">
        <v>0</v>
      </c>
      <c r="M101" s="269">
        <v>0</v>
      </c>
      <c r="N101" s="57"/>
      <c r="O101" s="269">
        <v>0</v>
      </c>
    </row>
    <row r="102" spans="1:15" hidden="1">
      <c r="A102" s="255" t="s">
        <v>381</v>
      </c>
      <c r="B102" s="255" t="s">
        <v>10</v>
      </c>
      <c r="C102" s="256">
        <v>7</v>
      </c>
      <c r="D102" s="257">
        <v>42572</v>
      </c>
      <c r="E102" s="257">
        <v>42579</v>
      </c>
      <c r="F102" s="255" t="s">
        <v>378</v>
      </c>
      <c r="G102" s="258">
        <v>74</v>
      </c>
      <c r="H102" s="259">
        <v>36</v>
      </c>
      <c r="I102" s="260">
        <v>15</v>
      </c>
      <c r="J102" s="261">
        <v>5</v>
      </c>
      <c r="K102" s="57"/>
      <c r="L102" s="262">
        <v>18</v>
      </c>
      <c r="M102" s="267">
        <v>75.675675675675677</v>
      </c>
      <c r="N102" s="256">
        <v>0</v>
      </c>
      <c r="O102" s="267">
        <v>75.675675675675677</v>
      </c>
    </row>
    <row r="103" spans="1:15" hidden="1">
      <c r="A103" s="255" t="s">
        <v>16</v>
      </c>
      <c r="B103" s="255" t="s">
        <v>10</v>
      </c>
      <c r="C103" s="256">
        <v>7</v>
      </c>
      <c r="D103" s="257">
        <v>42579</v>
      </c>
      <c r="E103" s="257">
        <v>42586</v>
      </c>
      <c r="F103" s="255" t="s">
        <v>11</v>
      </c>
      <c r="G103" s="258">
        <v>74</v>
      </c>
      <c r="H103" s="259">
        <v>5</v>
      </c>
      <c r="I103" s="260">
        <v>28</v>
      </c>
      <c r="J103" s="261">
        <v>5</v>
      </c>
      <c r="K103" s="57"/>
      <c r="L103" s="262">
        <v>36</v>
      </c>
      <c r="M103" s="263">
        <v>51.351351351351362</v>
      </c>
      <c r="N103" s="256">
        <v>1</v>
      </c>
      <c r="O103" s="263">
        <v>52.702702702702702</v>
      </c>
    </row>
    <row r="104" spans="1:15" hidden="1">
      <c r="A104" s="254" t="s">
        <v>456</v>
      </c>
      <c r="B104" s="255" t="s">
        <v>10</v>
      </c>
      <c r="C104" s="256">
        <v>14</v>
      </c>
      <c r="D104" s="257">
        <v>42579</v>
      </c>
      <c r="E104" s="257">
        <v>42593</v>
      </c>
      <c r="F104" s="255" t="s">
        <v>617</v>
      </c>
      <c r="G104" s="258">
        <v>0</v>
      </c>
      <c r="H104" s="259">
        <v>0</v>
      </c>
      <c r="I104" s="260">
        <v>0</v>
      </c>
      <c r="J104" s="261">
        <v>0</v>
      </c>
      <c r="K104" s="57"/>
      <c r="L104" s="262">
        <v>0</v>
      </c>
      <c r="M104" s="269">
        <v>0</v>
      </c>
      <c r="N104" s="57"/>
      <c r="O104" s="269">
        <v>0</v>
      </c>
    </row>
    <row r="105" spans="1:15" hidden="1">
      <c r="A105" s="254" t="s">
        <v>88</v>
      </c>
      <c r="B105" s="255" t="s">
        <v>10</v>
      </c>
      <c r="C105" s="256">
        <v>7</v>
      </c>
      <c r="D105" s="257">
        <v>42586</v>
      </c>
      <c r="E105" s="257">
        <v>42593</v>
      </c>
      <c r="F105" s="255" t="s">
        <v>81</v>
      </c>
      <c r="G105" s="258">
        <v>74</v>
      </c>
      <c r="H105" s="259">
        <v>20</v>
      </c>
      <c r="I105" s="260">
        <v>25</v>
      </c>
      <c r="J105" s="261">
        <v>2</v>
      </c>
      <c r="K105" s="264">
        <v>1</v>
      </c>
      <c r="L105" s="262">
        <v>27</v>
      </c>
      <c r="M105" s="263">
        <v>63.513513513513516</v>
      </c>
      <c r="N105" s="256">
        <v>1</v>
      </c>
      <c r="O105" s="263">
        <v>64.86486486486487</v>
      </c>
    </row>
    <row r="106" spans="1:15" hidden="1">
      <c r="A106" s="255" t="s">
        <v>89</v>
      </c>
      <c r="B106" s="255" t="s">
        <v>10</v>
      </c>
      <c r="C106" s="256">
        <v>7</v>
      </c>
      <c r="D106" s="257">
        <v>42593</v>
      </c>
      <c r="E106" s="257">
        <v>42600</v>
      </c>
      <c r="F106" s="255" t="s">
        <v>83</v>
      </c>
      <c r="G106" s="258">
        <v>74</v>
      </c>
      <c r="H106" s="259">
        <v>21</v>
      </c>
      <c r="I106" s="260">
        <v>17</v>
      </c>
      <c r="J106" s="261">
        <v>1</v>
      </c>
      <c r="K106" s="57"/>
      <c r="L106" s="262">
        <v>35</v>
      </c>
      <c r="M106" s="263">
        <v>52.702702702702702</v>
      </c>
      <c r="N106" s="256">
        <v>1</v>
      </c>
      <c r="O106" s="263">
        <v>54.054054054054056</v>
      </c>
    </row>
    <row r="107" spans="1:15" hidden="1">
      <c r="A107" s="255" t="s">
        <v>457</v>
      </c>
      <c r="B107" s="255" t="s">
        <v>10</v>
      </c>
      <c r="C107" s="256">
        <v>14</v>
      </c>
      <c r="D107" s="257">
        <v>42593</v>
      </c>
      <c r="E107" s="257">
        <v>42607</v>
      </c>
      <c r="F107" s="255" t="s">
        <v>618</v>
      </c>
      <c r="G107" s="258">
        <v>0</v>
      </c>
      <c r="H107" s="259">
        <v>0</v>
      </c>
      <c r="I107" s="260">
        <v>1</v>
      </c>
      <c r="J107" s="261">
        <v>0</v>
      </c>
      <c r="K107" s="57"/>
      <c r="L107" s="262">
        <v>0</v>
      </c>
      <c r="M107" s="269">
        <v>0</v>
      </c>
      <c r="N107" s="256">
        <v>0</v>
      </c>
      <c r="O107" s="57"/>
    </row>
    <row r="108" spans="1:15" hidden="1">
      <c r="A108" s="255" t="s">
        <v>382</v>
      </c>
      <c r="B108" s="255" t="s">
        <v>10</v>
      </c>
      <c r="C108" s="256">
        <v>7</v>
      </c>
      <c r="D108" s="257">
        <v>42600</v>
      </c>
      <c r="E108" s="257">
        <v>42607</v>
      </c>
      <c r="F108" s="255" t="s">
        <v>378</v>
      </c>
      <c r="G108" s="258">
        <v>74</v>
      </c>
      <c r="H108" s="259">
        <v>26</v>
      </c>
      <c r="I108" s="260">
        <v>27</v>
      </c>
      <c r="J108" s="261">
        <v>1</v>
      </c>
      <c r="K108" s="57"/>
      <c r="L108" s="262">
        <v>20</v>
      </c>
      <c r="M108" s="267">
        <v>72.972972972972968</v>
      </c>
      <c r="N108" s="256">
        <v>0</v>
      </c>
      <c r="O108" s="267">
        <v>72.972972972972968</v>
      </c>
    </row>
    <row r="109" spans="1:15" hidden="1">
      <c r="A109" s="255" t="s">
        <v>17</v>
      </c>
      <c r="B109" s="255" t="s">
        <v>10</v>
      </c>
      <c r="C109" s="256">
        <v>7</v>
      </c>
      <c r="D109" s="257">
        <v>42607</v>
      </c>
      <c r="E109" s="257">
        <v>42614</v>
      </c>
      <c r="F109" s="255" t="s">
        <v>11</v>
      </c>
      <c r="G109" s="258">
        <v>74</v>
      </c>
      <c r="H109" s="259">
        <v>31</v>
      </c>
      <c r="I109" s="260">
        <v>32</v>
      </c>
      <c r="J109" s="261">
        <v>3</v>
      </c>
      <c r="K109" s="264">
        <v>3</v>
      </c>
      <c r="L109" s="262">
        <v>8</v>
      </c>
      <c r="M109" s="265">
        <v>89.189189189189207</v>
      </c>
      <c r="N109" s="256">
        <v>0</v>
      </c>
      <c r="O109" s="265">
        <v>89.189189189189207</v>
      </c>
    </row>
    <row r="110" spans="1:15" hidden="1">
      <c r="A110" s="255" t="s">
        <v>458</v>
      </c>
      <c r="B110" s="255" t="s">
        <v>10</v>
      </c>
      <c r="C110" s="256">
        <v>14</v>
      </c>
      <c r="D110" s="257">
        <v>42607</v>
      </c>
      <c r="E110" s="257">
        <v>42621</v>
      </c>
      <c r="F110" s="255" t="s">
        <v>617</v>
      </c>
      <c r="G110" s="258">
        <v>0</v>
      </c>
      <c r="H110" s="259">
        <v>0</v>
      </c>
      <c r="I110" s="260">
        <v>2</v>
      </c>
      <c r="J110" s="261">
        <v>0</v>
      </c>
      <c r="K110" s="57"/>
      <c r="L110" s="262">
        <v>0</v>
      </c>
      <c r="M110" s="269">
        <v>0</v>
      </c>
      <c r="N110" s="57"/>
      <c r="O110" s="269">
        <v>0</v>
      </c>
    </row>
    <row r="111" spans="1:15" hidden="1">
      <c r="A111" s="255" t="s">
        <v>90</v>
      </c>
      <c r="B111" s="255" t="s">
        <v>10</v>
      </c>
      <c r="C111" s="256">
        <v>7</v>
      </c>
      <c r="D111" s="257">
        <v>42614</v>
      </c>
      <c r="E111" s="257">
        <v>42621</v>
      </c>
      <c r="F111" s="255" t="s">
        <v>81</v>
      </c>
      <c r="G111" s="258">
        <v>74</v>
      </c>
      <c r="H111" s="259">
        <v>8</v>
      </c>
      <c r="I111" s="260">
        <v>23</v>
      </c>
      <c r="J111" s="261">
        <v>0</v>
      </c>
      <c r="K111" s="57"/>
      <c r="L111" s="262">
        <v>43</v>
      </c>
      <c r="M111" s="263">
        <v>41.891891891891895</v>
      </c>
      <c r="N111" s="256">
        <v>0</v>
      </c>
      <c r="O111" s="263">
        <v>41.891891891891895</v>
      </c>
    </row>
    <row r="112" spans="1:15" hidden="1">
      <c r="A112" s="255" t="s">
        <v>91</v>
      </c>
      <c r="B112" s="255" t="s">
        <v>10</v>
      </c>
      <c r="C112" s="256">
        <v>7</v>
      </c>
      <c r="D112" s="257">
        <v>42621</v>
      </c>
      <c r="E112" s="257">
        <v>42628</v>
      </c>
      <c r="F112" s="255" t="s">
        <v>83</v>
      </c>
      <c r="G112" s="258">
        <v>74</v>
      </c>
      <c r="H112" s="259">
        <v>22</v>
      </c>
      <c r="I112" s="260">
        <v>29</v>
      </c>
      <c r="J112" s="261">
        <v>0</v>
      </c>
      <c r="K112" s="264">
        <v>5</v>
      </c>
      <c r="L112" s="262">
        <v>23</v>
      </c>
      <c r="M112" s="263">
        <v>68.918918918918919</v>
      </c>
      <c r="N112" s="256">
        <v>6</v>
      </c>
      <c r="O112" s="267">
        <v>77.027027027027032</v>
      </c>
    </row>
    <row r="113" spans="1:15" hidden="1">
      <c r="A113" s="255" t="s">
        <v>459</v>
      </c>
      <c r="B113" s="255" t="s">
        <v>10</v>
      </c>
      <c r="C113" s="256">
        <v>14</v>
      </c>
      <c r="D113" s="257">
        <v>42621</v>
      </c>
      <c r="E113" s="257">
        <v>42635</v>
      </c>
      <c r="F113" s="255" t="s">
        <v>618</v>
      </c>
      <c r="G113" s="258">
        <v>0</v>
      </c>
      <c r="H113" s="259">
        <v>0</v>
      </c>
      <c r="I113" s="260">
        <v>1</v>
      </c>
      <c r="J113" s="261">
        <v>1</v>
      </c>
      <c r="K113" s="264">
        <v>2</v>
      </c>
      <c r="L113" s="262">
        <v>0</v>
      </c>
      <c r="M113" s="269">
        <v>0</v>
      </c>
      <c r="N113" s="57"/>
      <c r="O113" s="269">
        <v>0</v>
      </c>
    </row>
    <row r="114" spans="1:15" hidden="1">
      <c r="A114" s="255" t="s">
        <v>383</v>
      </c>
      <c r="B114" s="255" t="s">
        <v>10</v>
      </c>
      <c r="C114" s="256">
        <v>7</v>
      </c>
      <c r="D114" s="257">
        <v>42628</v>
      </c>
      <c r="E114" s="257">
        <v>42635</v>
      </c>
      <c r="F114" s="255" t="s">
        <v>378</v>
      </c>
      <c r="G114" s="258">
        <v>74</v>
      </c>
      <c r="H114" s="259">
        <v>46</v>
      </c>
      <c r="I114" s="260">
        <v>17</v>
      </c>
      <c r="J114" s="261">
        <v>3</v>
      </c>
      <c r="K114" s="264">
        <v>3</v>
      </c>
      <c r="L114" s="262">
        <v>8</v>
      </c>
      <c r="M114" s="265">
        <v>89.189189189189207</v>
      </c>
      <c r="N114" s="256">
        <v>5</v>
      </c>
      <c r="O114" s="266">
        <v>95.945945945945951</v>
      </c>
    </row>
    <row r="115" spans="1:15" hidden="1">
      <c r="A115" s="255" t="s">
        <v>18</v>
      </c>
      <c r="B115" s="255" t="s">
        <v>10</v>
      </c>
      <c r="C115" s="256">
        <v>7</v>
      </c>
      <c r="D115" s="257">
        <v>42635</v>
      </c>
      <c r="E115" s="257">
        <v>42642</v>
      </c>
      <c r="F115" s="255" t="s">
        <v>11</v>
      </c>
      <c r="G115" s="258">
        <v>74</v>
      </c>
      <c r="H115" s="259">
        <v>22</v>
      </c>
      <c r="I115" s="260">
        <v>33</v>
      </c>
      <c r="J115" s="261">
        <v>1</v>
      </c>
      <c r="K115" s="264">
        <v>6</v>
      </c>
      <c r="L115" s="262">
        <v>18</v>
      </c>
      <c r="M115" s="267">
        <v>75.675675675675677</v>
      </c>
      <c r="N115" s="256">
        <v>16</v>
      </c>
      <c r="O115" s="266">
        <v>97.297297297297277</v>
      </c>
    </row>
    <row r="116" spans="1:15" hidden="1">
      <c r="A116" s="255" t="s">
        <v>460</v>
      </c>
      <c r="B116" s="255" t="s">
        <v>10</v>
      </c>
      <c r="C116" s="256">
        <v>14</v>
      </c>
      <c r="D116" s="257">
        <v>42635</v>
      </c>
      <c r="E116" s="257">
        <v>42649</v>
      </c>
      <c r="F116" s="255" t="s">
        <v>617</v>
      </c>
      <c r="G116" s="258">
        <v>0</v>
      </c>
      <c r="H116" s="259">
        <v>0</v>
      </c>
      <c r="I116" s="260">
        <v>0</v>
      </c>
      <c r="J116" s="261">
        <v>0</v>
      </c>
      <c r="K116" s="57"/>
      <c r="L116" s="262">
        <v>0</v>
      </c>
      <c r="M116" s="269">
        <v>0</v>
      </c>
      <c r="N116" s="57"/>
      <c r="O116" s="269">
        <v>0</v>
      </c>
    </row>
    <row r="117" spans="1:15" hidden="1">
      <c r="A117" s="255" t="s">
        <v>92</v>
      </c>
      <c r="B117" s="255" t="s">
        <v>10</v>
      </c>
      <c r="C117" s="256">
        <v>7</v>
      </c>
      <c r="D117" s="257">
        <v>42642</v>
      </c>
      <c r="E117" s="257">
        <v>42649</v>
      </c>
      <c r="F117" s="255" t="s">
        <v>81</v>
      </c>
      <c r="G117" s="258">
        <v>74</v>
      </c>
      <c r="H117" s="259">
        <v>0</v>
      </c>
      <c r="I117" s="260">
        <v>31</v>
      </c>
      <c r="J117" s="261">
        <v>2</v>
      </c>
      <c r="K117" s="57"/>
      <c r="L117" s="262">
        <v>41</v>
      </c>
      <c r="M117" s="263">
        <v>44.594594594594604</v>
      </c>
      <c r="N117" s="256">
        <v>0</v>
      </c>
      <c r="O117" s="263">
        <v>44.594594594594604</v>
      </c>
    </row>
    <row r="118" spans="1:15" hidden="1">
      <c r="A118" s="255" t="s">
        <v>93</v>
      </c>
      <c r="B118" s="255" t="s">
        <v>10</v>
      </c>
      <c r="C118" s="256">
        <v>7</v>
      </c>
      <c r="D118" s="257">
        <v>42649</v>
      </c>
      <c r="E118" s="257">
        <v>42656</v>
      </c>
      <c r="F118" s="255" t="s">
        <v>83</v>
      </c>
      <c r="G118" s="258">
        <v>74</v>
      </c>
      <c r="H118" s="259">
        <v>10</v>
      </c>
      <c r="I118" s="260">
        <v>12</v>
      </c>
      <c r="J118" s="261">
        <v>1</v>
      </c>
      <c r="K118" s="57"/>
      <c r="L118" s="262">
        <v>51</v>
      </c>
      <c r="M118" s="263">
        <v>31.081081081081084</v>
      </c>
      <c r="N118" s="256">
        <v>0</v>
      </c>
      <c r="O118" s="263">
        <v>31.081081081081084</v>
      </c>
    </row>
    <row r="119" spans="1:15" hidden="1">
      <c r="A119" s="255" t="s">
        <v>461</v>
      </c>
      <c r="B119" s="255" t="s">
        <v>10</v>
      </c>
      <c r="C119" s="256">
        <v>14</v>
      </c>
      <c r="D119" s="257">
        <v>42649</v>
      </c>
      <c r="E119" s="257">
        <v>42663</v>
      </c>
      <c r="F119" s="255" t="s">
        <v>618</v>
      </c>
      <c r="G119" s="258">
        <v>0</v>
      </c>
      <c r="H119" s="259">
        <v>0</v>
      </c>
      <c r="I119" s="260">
        <v>6</v>
      </c>
      <c r="J119" s="261">
        <v>0</v>
      </c>
      <c r="K119" s="57"/>
      <c r="L119" s="262">
        <v>0</v>
      </c>
      <c r="M119" s="269">
        <v>0</v>
      </c>
      <c r="N119" s="57"/>
      <c r="O119" s="269">
        <v>0</v>
      </c>
    </row>
    <row r="120" spans="1:15" hidden="1">
      <c r="A120" s="255" t="s">
        <v>384</v>
      </c>
      <c r="B120" s="255" t="s">
        <v>10</v>
      </c>
      <c r="C120" s="256">
        <v>7</v>
      </c>
      <c r="D120" s="257">
        <v>42656</v>
      </c>
      <c r="E120" s="257">
        <v>42663</v>
      </c>
      <c r="F120" s="255" t="s">
        <v>378</v>
      </c>
      <c r="G120" s="258">
        <v>74</v>
      </c>
      <c r="H120" s="259">
        <v>21</v>
      </c>
      <c r="I120" s="260">
        <v>12</v>
      </c>
      <c r="J120" s="261">
        <v>0</v>
      </c>
      <c r="K120" s="57"/>
      <c r="L120" s="262">
        <v>41</v>
      </c>
      <c r="M120" s="263">
        <v>44.594594594594604</v>
      </c>
      <c r="N120" s="256">
        <v>20</v>
      </c>
      <c r="O120" s="267">
        <v>71.621621621621628</v>
      </c>
    </row>
    <row r="121" spans="1:15" hidden="1">
      <c r="A121" s="255" t="s">
        <v>19</v>
      </c>
      <c r="B121" s="255" t="s">
        <v>10</v>
      </c>
      <c r="C121" s="256">
        <v>7</v>
      </c>
      <c r="D121" s="257">
        <v>42663</v>
      </c>
      <c r="E121" s="257">
        <v>42670</v>
      </c>
      <c r="F121" s="255" t="s">
        <v>11</v>
      </c>
      <c r="G121" s="258">
        <v>74</v>
      </c>
      <c r="H121" s="259">
        <v>19</v>
      </c>
      <c r="I121" s="260">
        <v>42</v>
      </c>
      <c r="J121" s="261">
        <v>1</v>
      </c>
      <c r="K121" s="264">
        <v>2</v>
      </c>
      <c r="L121" s="262">
        <v>12</v>
      </c>
      <c r="M121" s="265">
        <v>83.78378378378379</v>
      </c>
      <c r="N121" s="256">
        <v>1</v>
      </c>
      <c r="O121" s="265">
        <v>85.13513513513513</v>
      </c>
    </row>
    <row r="122" spans="1:15" hidden="1">
      <c r="A122" s="255" t="s">
        <v>20</v>
      </c>
      <c r="B122" s="255" t="s">
        <v>10</v>
      </c>
      <c r="C122" s="256">
        <v>7</v>
      </c>
      <c r="D122" s="257">
        <v>42677</v>
      </c>
      <c r="E122" s="257">
        <v>42684</v>
      </c>
      <c r="F122" s="255" t="s">
        <v>11</v>
      </c>
      <c r="G122" s="258">
        <v>74</v>
      </c>
      <c r="H122" s="259">
        <v>0</v>
      </c>
      <c r="I122" s="260">
        <v>12</v>
      </c>
      <c r="J122" s="261">
        <v>0</v>
      </c>
      <c r="K122" s="57"/>
      <c r="L122" s="262">
        <v>62</v>
      </c>
      <c r="M122" s="270">
        <v>16.216216216216218</v>
      </c>
      <c r="N122" s="256">
        <v>0</v>
      </c>
      <c r="O122" s="270">
        <v>16.216216216216218</v>
      </c>
    </row>
    <row r="123" spans="1:15" hidden="1">
      <c r="A123" s="255" t="s">
        <v>385</v>
      </c>
      <c r="B123" s="255" t="s">
        <v>10</v>
      </c>
      <c r="C123" s="256">
        <v>7</v>
      </c>
      <c r="D123" s="257">
        <v>42684</v>
      </c>
      <c r="E123" s="257">
        <v>42691</v>
      </c>
      <c r="F123" s="255" t="s">
        <v>378</v>
      </c>
      <c r="G123" s="258">
        <v>74</v>
      </c>
      <c r="H123" s="259">
        <v>10</v>
      </c>
      <c r="I123" s="260">
        <v>3</v>
      </c>
      <c r="J123" s="261">
        <v>0</v>
      </c>
      <c r="K123" s="57"/>
      <c r="L123" s="262">
        <v>61</v>
      </c>
      <c r="M123" s="270">
        <v>17.567567567567568</v>
      </c>
      <c r="N123" s="256">
        <v>0</v>
      </c>
      <c r="O123" s="270">
        <v>17.567567567567568</v>
      </c>
    </row>
    <row r="124" spans="1:15" hidden="1">
      <c r="A124" s="255" t="s">
        <v>513</v>
      </c>
      <c r="B124" s="255" t="s">
        <v>10</v>
      </c>
      <c r="C124" s="256">
        <v>7</v>
      </c>
      <c r="D124" s="257">
        <v>42670</v>
      </c>
      <c r="E124" s="257">
        <v>42677</v>
      </c>
      <c r="F124" s="255" t="s">
        <v>378</v>
      </c>
      <c r="G124" s="258">
        <v>74</v>
      </c>
      <c r="H124" s="259">
        <v>64</v>
      </c>
      <c r="I124" s="260">
        <v>4</v>
      </c>
      <c r="J124" s="261">
        <v>0</v>
      </c>
      <c r="K124" s="57"/>
      <c r="L124" s="262">
        <v>6</v>
      </c>
      <c r="M124" s="266">
        <v>91.891891891891902</v>
      </c>
      <c r="N124" s="256">
        <v>0</v>
      </c>
      <c r="O124" s="266">
        <v>91.891891891891902</v>
      </c>
    </row>
    <row r="125" spans="1:15" hidden="1">
      <c r="A125" s="255" t="s">
        <v>462</v>
      </c>
      <c r="B125" s="255" t="s">
        <v>463</v>
      </c>
      <c r="C125" s="256">
        <v>7</v>
      </c>
      <c r="D125" s="257">
        <v>42373</v>
      </c>
      <c r="E125" s="257">
        <v>42380</v>
      </c>
      <c r="F125" s="255" t="s">
        <v>464</v>
      </c>
      <c r="G125" s="258">
        <v>62</v>
      </c>
      <c r="H125" s="259">
        <v>4</v>
      </c>
      <c r="I125" s="260">
        <v>58</v>
      </c>
      <c r="J125" s="261">
        <v>0</v>
      </c>
      <c r="K125" s="264">
        <v>4</v>
      </c>
      <c r="L125" s="262">
        <v>0</v>
      </c>
      <c r="M125" s="266">
        <v>100</v>
      </c>
      <c r="N125" s="256">
        <v>0</v>
      </c>
      <c r="O125" s="266">
        <v>100</v>
      </c>
    </row>
    <row r="126" spans="1:15" hidden="1">
      <c r="A126" s="255" t="s">
        <v>467</v>
      </c>
      <c r="B126" s="255" t="s">
        <v>463</v>
      </c>
      <c r="C126" s="256">
        <v>7</v>
      </c>
      <c r="D126" s="257">
        <v>42387</v>
      </c>
      <c r="E126" s="257">
        <v>42394</v>
      </c>
      <c r="F126" s="255" t="s">
        <v>464</v>
      </c>
      <c r="G126" s="258">
        <v>62</v>
      </c>
      <c r="H126" s="259">
        <v>0</v>
      </c>
      <c r="I126" s="260">
        <v>48</v>
      </c>
      <c r="J126" s="261">
        <v>0</v>
      </c>
      <c r="K126" s="264">
        <v>2</v>
      </c>
      <c r="L126" s="262">
        <v>14</v>
      </c>
      <c r="M126" s="267">
        <v>77.419354838709694</v>
      </c>
      <c r="N126" s="57"/>
      <c r="O126" s="57"/>
    </row>
    <row r="127" spans="1:15" hidden="1">
      <c r="A127" s="255" t="s">
        <v>505</v>
      </c>
      <c r="B127" s="255" t="s">
        <v>463</v>
      </c>
      <c r="C127" s="256">
        <v>7</v>
      </c>
      <c r="D127" s="257">
        <v>42401</v>
      </c>
      <c r="E127" s="257">
        <v>42408</v>
      </c>
      <c r="F127" s="255" t="s">
        <v>464</v>
      </c>
      <c r="G127" s="258">
        <v>62</v>
      </c>
      <c r="H127" s="259">
        <v>12</v>
      </c>
      <c r="I127" s="260">
        <v>48</v>
      </c>
      <c r="J127" s="261">
        <v>1</v>
      </c>
      <c r="K127" s="57"/>
      <c r="L127" s="262">
        <v>1</v>
      </c>
      <c r="M127" s="266">
        <v>98.387096774193566</v>
      </c>
      <c r="N127" s="256">
        <v>0</v>
      </c>
      <c r="O127" s="266">
        <v>98.387096774193566</v>
      </c>
    </row>
    <row r="128" spans="1:15" hidden="1">
      <c r="A128" s="255" t="s">
        <v>470</v>
      </c>
      <c r="B128" s="255" t="s">
        <v>463</v>
      </c>
      <c r="C128" s="256">
        <v>7</v>
      </c>
      <c r="D128" s="257">
        <v>42415</v>
      </c>
      <c r="E128" s="257">
        <v>42422</v>
      </c>
      <c r="F128" s="255" t="s">
        <v>464</v>
      </c>
      <c r="G128" s="258">
        <v>62</v>
      </c>
      <c r="H128" s="259">
        <v>13</v>
      </c>
      <c r="I128" s="260">
        <v>37</v>
      </c>
      <c r="J128" s="261">
        <v>0</v>
      </c>
      <c r="K128" s="264">
        <v>4</v>
      </c>
      <c r="L128" s="262">
        <v>12</v>
      </c>
      <c r="M128" s="265">
        <v>80.645161290322591</v>
      </c>
      <c r="N128" s="256">
        <v>0</v>
      </c>
      <c r="O128" s="265">
        <v>80.645161290322591</v>
      </c>
    </row>
    <row r="129" spans="1:15" hidden="1">
      <c r="A129" s="255" t="s">
        <v>472</v>
      </c>
      <c r="B129" s="255" t="s">
        <v>463</v>
      </c>
      <c r="C129" s="256">
        <v>7</v>
      </c>
      <c r="D129" s="257">
        <v>42429</v>
      </c>
      <c r="E129" s="257">
        <v>42436</v>
      </c>
      <c r="F129" s="255" t="s">
        <v>464</v>
      </c>
      <c r="G129" s="258">
        <v>62</v>
      </c>
      <c r="H129" s="259">
        <v>14</v>
      </c>
      <c r="I129" s="260">
        <v>30</v>
      </c>
      <c r="J129" s="261">
        <v>2</v>
      </c>
      <c r="K129" s="264">
        <v>2</v>
      </c>
      <c r="L129" s="262">
        <v>16</v>
      </c>
      <c r="M129" s="267">
        <v>74.193548387096769</v>
      </c>
      <c r="N129" s="256">
        <v>0</v>
      </c>
      <c r="O129" s="267">
        <v>74.193548387096769</v>
      </c>
    </row>
    <row r="130" spans="1:15" hidden="1">
      <c r="A130" s="255" t="s">
        <v>474</v>
      </c>
      <c r="B130" s="255" t="s">
        <v>463</v>
      </c>
      <c r="C130" s="256">
        <v>7</v>
      </c>
      <c r="D130" s="257">
        <v>42443</v>
      </c>
      <c r="E130" s="257">
        <v>42450</v>
      </c>
      <c r="F130" s="255" t="s">
        <v>464</v>
      </c>
      <c r="G130" s="258">
        <v>62</v>
      </c>
      <c r="H130" s="259">
        <v>7</v>
      </c>
      <c r="I130" s="260">
        <v>23</v>
      </c>
      <c r="J130" s="261">
        <v>1</v>
      </c>
      <c r="K130" s="57"/>
      <c r="L130" s="262">
        <v>31</v>
      </c>
      <c r="M130" s="263">
        <v>50</v>
      </c>
      <c r="N130" s="256">
        <v>0</v>
      </c>
      <c r="O130" s="263">
        <v>50</v>
      </c>
    </row>
    <row r="131" spans="1:15" hidden="1">
      <c r="A131" s="255" t="s">
        <v>476</v>
      </c>
      <c r="B131" s="255" t="s">
        <v>463</v>
      </c>
      <c r="C131" s="256">
        <v>7</v>
      </c>
      <c r="D131" s="257">
        <v>42457</v>
      </c>
      <c r="E131" s="257">
        <v>42464</v>
      </c>
      <c r="F131" s="255" t="s">
        <v>464</v>
      </c>
      <c r="G131" s="258">
        <v>62</v>
      </c>
      <c r="H131" s="259">
        <v>22</v>
      </c>
      <c r="I131" s="260">
        <v>16</v>
      </c>
      <c r="J131" s="261">
        <v>1</v>
      </c>
      <c r="K131" s="57"/>
      <c r="L131" s="262">
        <v>23</v>
      </c>
      <c r="M131" s="263">
        <v>62.903225806451609</v>
      </c>
      <c r="N131" s="256">
        <v>0</v>
      </c>
      <c r="O131" s="263">
        <v>62.903225806451609</v>
      </c>
    </row>
    <row r="132" spans="1:15" hidden="1">
      <c r="A132" s="255" t="s">
        <v>479</v>
      </c>
      <c r="B132" s="255" t="s">
        <v>463</v>
      </c>
      <c r="C132" s="256">
        <v>7</v>
      </c>
      <c r="D132" s="257">
        <v>42471</v>
      </c>
      <c r="E132" s="257">
        <v>42478</v>
      </c>
      <c r="F132" s="255" t="s">
        <v>464</v>
      </c>
      <c r="G132" s="258">
        <v>62</v>
      </c>
      <c r="H132" s="259">
        <v>1</v>
      </c>
      <c r="I132" s="260">
        <v>21</v>
      </c>
      <c r="J132" s="261">
        <v>2</v>
      </c>
      <c r="K132" s="57"/>
      <c r="L132" s="262">
        <v>38</v>
      </c>
      <c r="M132" s="263">
        <v>38.709677419354847</v>
      </c>
      <c r="N132" s="256">
        <v>0</v>
      </c>
      <c r="O132" s="263">
        <v>38.709677419354847</v>
      </c>
    </row>
    <row r="133" spans="1:15" hidden="1">
      <c r="A133" s="255" t="s">
        <v>621</v>
      </c>
      <c r="B133" s="255" t="s">
        <v>463</v>
      </c>
      <c r="C133" s="256">
        <v>7</v>
      </c>
      <c r="D133" s="257">
        <v>42590</v>
      </c>
      <c r="E133" s="257">
        <v>42597</v>
      </c>
      <c r="F133" s="255" t="s">
        <v>712</v>
      </c>
      <c r="G133" s="258">
        <v>62</v>
      </c>
      <c r="H133" s="259">
        <v>0</v>
      </c>
      <c r="I133" s="260">
        <v>3</v>
      </c>
      <c r="J133" s="261">
        <v>2</v>
      </c>
      <c r="K133" s="57"/>
      <c r="L133" s="262">
        <v>57</v>
      </c>
      <c r="M133" s="269">
        <v>8.064516129032258</v>
      </c>
      <c r="N133" s="57"/>
      <c r="O133" s="57"/>
    </row>
    <row r="134" spans="1:15" hidden="1">
      <c r="A134" s="255" t="s">
        <v>481</v>
      </c>
      <c r="B134" s="255" t="s">
        <v>463</v>
      </c>
      <c r="C134" s="256">
        <v>7</v>
      </c>
      <c r="D134" s="257">
        <v>42597</v>
      </c>
      <c r="E134" s="257">
        <v>42604</v>
      </c>
      <c r="F134" s="255" t="s">
        <v>464</v>
      </c>
      <c r="G134" s="258">
        <v>62</v>
      </c>
      <c r="H134" s="259">
        <v>0</v>
      </c>
      <c r="I134" s="260">
        <v>8</v>
      </c>
      <c r="J134" s="261">
        <v>0</v>
      </c>
      <c r="K134" s="57"/>
      <c r="L134" s="262">
        <v>54</v>
      </c>
      <c r="M134" s="270">
        <v>12.903225806451612</v>
      </c>
      <c r="N134" s="256">
        <v>0</v>
      </c>
      <c r="O134" s="270">
        <v>12.903225806451612</v>
      </c>
    </row>
    <row r="135" spans="1:15" hidden="1">
      <c r="A135" s="268" t="s">
        <v>622</v>
      </c>
      <c r="B135" s="255" t="s">
        <v>463</v>
      </c>
      <c r="C135" s="256">
        <v>7</v>
      </c>
      <c r="D135" s="257">
        <v>42604</v>
      </c>
      <c r="E135" s="257">
        <v>42611</v>
      </c>
      <c r="F135" s="255" t="s">
        <v>712</v>
      </c>
      <c r="G135" s="258">
        <v>62</v>
      </c>
      <c r="H135" s="259">
        <v>62</v>
      </c>
      <c r="I135" s="260">
        <v>0</v>
      </c>
      <c r="J135" s="261">
        <v>0</v>
      </c>
      <c r="K135" s="57"/>
      <c r="L135" s="262">
        <v>0</v>
      </c>
      <c r="M135" s="266">
        <v>100</v>
      </c>
      <c r="N135" s="256">
        <v>0</v>
      </c>
      <c r="O135" s="57"/>
    </row>
    <row r="136" spans="1:15" hidden="1">
      <c r="A136" s="255" t="s">
        <v>482</v>
      </c>
      <c r="B136" s="255" t="s">
        <v>463</v>
      </c>
      <c r="C136" s="256">
        <v>7</v>
      </c>
      <c r="D136" s="257">
        <v>42611</v>
      </c>
      <c r="E136" s="257">
        <v>42618</v>
      </c>
      <c r="F136" s="255" t="s">
        <v>464</v>
      </c>
      <c r="G136" s="258">
        <v>62</v>
      </c>
      <c r="H136" s="259">
        <v>0</v>
      </c>
      <c r="I136" s="260">
        <v>5</v>
      </c>
      <c r="J136" s="261">
        <v>0</v>
      </c>
      <c r="K136" s="57"/>
      <c r="L136" s="262">
        <v>57</v>
      </c>
      <c r="M136" s="269">
        <v>8.064516129032258</v>
      </c>
      <c r="N136" s="57"/>
      <c r="O136" s="57"/>
    </row>
    <row r="137" spans="1:15" hidden="1">
      <c r="A137" s="255" t="s">
        <v>623</v>
      </c>
      <c r="B137" s="255" t="s">
        <v>463</v>
      </c>
      <c r="C137" s="256">
        <v>7</v>
      </c>
      <c r="D137" s="257">
        <v>42618</v>
      </c>
      <c r="E137" s="257">
        <v>42625</v>
      </c>
      <c r="F137" s="255" t="s">
        <v>712</v>
      </c>
      <c r="G137" s="258">
        <v>62</v>
      </c>
      <c r="H137" s="259">
        <v>0</v>
      </c>
      <c r="I137" s="260">
        <v>3</v>
      </c>
      <c r="J137" s="261">
        <v>0</v>
      </c>
      <c r="K137" s="57"/>
      <c r="L137" s="262">
        <v>59</v>
      </c>
      <c r="M137" s="269">
        <v>4.8387096774193559</v>
      </c>
      <c r="N137" s="57"/>
      <c r="O137" s="57"/>
    </row>
    <row r="138" spans="1:15" hidden="1">
      <c r="A138" s="255" t="s">
        <v>483</v>
      </c>
      <c r="B138" s="255" t="s">
        <v>463</v>
      </c>
      <c r="C138" s="256">
        <v>7</v>
      </c>
      <c r="D138" s="257">
        <v>42625</v>
      </c>
      <c r="E138" s="257">
        <v>42632</v>
      </c>
      <c r="F138" s="255" t="s">
        <v>464</v>
      </c>
      <c r="G138" s="258">
        <v>62</v>
      </c>
      <c r="H138" s="259">
        <v>5</v>
      </c>
      <c r="I138" s="260">
        <v>5</v>
      </c>
      <c r="J138" s="261">
        <v>1</v>
      </c>
      <c r="K138" s="57"/>
      <c r="L138" s="262">
        <v>51</v>
      </c>
      <c r="M138" s="270">
        <v>17.741935483870964</v>
      </c>
      <c r="N138" s="256">
        <v>0</v>
      </c>
      <c r="O138" s="270">
        <v>17.741935483870964</v>
      </c>
    </row>
    <row r="139" spans="1:15" hidden="1">
      <c r="A139" s="255" t="s">
        <v>624</v>
      </c>
      <c r="B139" s="255" t="s">
        <v>463</v>
      </c>
      <c r="C139" s="256">
        <v>7</v>
      </c>
      <c r="D139" s="257">
        <v>42632</v>
      </c>
      <c r="E139" s="257">
        <v>42639</v>
      </c>
      <c r="F139" s="255" t="s">
        <v>712</v>
      </c>
      <c r="G139" s="258">
        <v>62</v>
      </c>
      <c r="H139" s="259">
        <v>0</v>
      </c>
      <c r="I139" s="260">
        <v>1</v>
      </c>
      <c r="J139" s="261">
        <v>0</v>
      </c>
      <c r="K139" s="57"/>
      <c r="L139" s="262">
        <v>61</v>
      </c>
      <c r="M139" s="269">
        <v>1.6129032258064515</v>
      </c>
      <c r="N139" s="57"/>
      <c r="O139" s="57"/>
    </row>
    <row r="140" spans="1:15" hidden="1">
      <c r="A140" s="255" t="s">
        <v>484</v>
      </c>
      <c r="B140" s="255" t="s">
        <v>463</v>
      </c>
      <c r="C140" s="256">
        <v>7</v>
      </c>
      <c r="D140" s="257">
        <v>42639</v>
      </c>
      <c r="E140" s="257">
        <v>42646</v>
      </c>
      <c r="F140" s="255" t="s">
        <v>464</v>
      </c>
      <c r="G140" s="258">
        <v>62</v>
      </c>
      <c r="H140" s="259">
        <v>0</v>
      </c>
      <c r="I140" s="260">
        <v>8</v>
      </c>
      <c r="J140" s="261">
        <v>2</v>
      </c>
      <c r="K140" s="57"/>
      <c r="L140" s="262">
        <v>52</v>
      </c>
      <c r="M140" s="270">
        <v>16.129032258064516</v>
      </c>
      <c r="N140" s="256">
        <v>0</v>
      </c>
      <c r="O140" s="270">
        <v>16.129032258064516</v>
      </c>
    </row>
    <row r="141" spans="1:15" hidden="1">
      <c r="A141" s="255" t="s">
        <v>625</v>
      </c>
      <c r="B141" s="255" t="s">
        <v>463</v>
      </c>
      <c r="C141" s="256">
        <v>7</v>
      </c>
      <c r="D141" s="257">
        <v>42646</v>
      </c>
      <c r="E141" s="257">
        <v>42653</v>
      </c>
      <c r="F141" s="255" t="s">
        <v>712</v>
      </c>
      <c r="G141" s="258">
        <v>62</v>
      </c>
      <c r="H141" s="259">
        <v>1</v>
      </c>
      <c r="I141" s="260">
        <v>1</v>
      </c>
      <c r="J141" s="261">
        <v>0</v>
      </c>
      <c r="K141" s="57"/>
      <c r="L141" s="262">
        <v>60</v>
      </c>
      <c r="M141" s="269">
        <v>3.225806451612903</v>
      </c>
      <c r="N141" s="256">
        <v>0</v>
      </c>
      <c r="O141" s="269">
        <v>3.225806451612903</v>
      </c>
    </row>
    <row r="142" spans="1:15" hidden="1">
      <c r="A142" s="255" t="s">
        <v>485</v>
      </c>
      <c r="B142" s="255" t="s">
        <v>463</v>
      </c>
      <c r="C142" s="256">
        <v>7</v>
      </c>
      <c r="D142" s="257">
        <v>42653</v>
      </c>
      <c r="E142" s="257">
        <v>42660</v>
      </c>
      <c r="F142" s="255" t="s">
        <v>464</v>
      </c>
      <c r="G142" s="258">
        <v>62</v>
      </c>
      <c r="H142" s="259">
        <v>7</v>
      </c>
      <c r="I142" s="260">
        <v>19</v>
      </c>
      <c r="J142" s="261">
        <v>0</v>
      </c>
      <c r="K142" s="57"/>
      <c r="L142" s="262">
        <v>36</v>
      </c>
      <c r="M142" s="263">
        <v>41.935483870967744</v>
      </c>
      <c r="N142" s="256">
        <v>1</v>
      </c>
      <c r="O142" s="263">
        <v>43.548387096774192</v>
      </c>
    </row>
    <row r="143" spans="1:15" hidden="1">
      <c r="A143" s="255" t="s">
        <v>626</v>
      </c>
      <c r="B143" s="255" t="s">
        <v>463</v>
      </c>
      <c r="C143" s="256">
        <v>7</v>
      </c>
      <c r="D143" s="257">
        <v>42660</v>
      </c>
      <c r="E143" s="257">
        <v>42667</v>
      </c>
      <c r="F143" s="255" t="s">
        <v>712</v>
      </c>
      <c r="G143" s="258">
        <v>62</v>
      </c>
      <c r="H143" s="259">
        <v>1</v>
      </c>
      <c r="I143" s="260">
        <v>5</v>
      </c>
      <c r="J143" s="261">
        <v>0</v>
      </c>
      <c r="K143" s="264">
        <v>1</v>
      </c>
      <c r="L143" s="262">
        <v>56</v>
      </c>
      <c r="M143" s="269">
        <v>9.6774193548387117</v>
      </c>
      <c r="N143" s="256">
        <v>0</v>
      </c>
      <c r="O143" s="269">
        <v>9.6774193548387117</v>
      </c>
    </row>
    <row r="144" spans="1:15" hidden="1">
      <c r="A144" s="255" t="s">
        <v>486</v>
      </c>
      <c r="B144" s="255" t="s">
        <v>463</v>
      </c>
      <c r="C144" s="256">
        <v>7</v>
      </c>
      <c r="D144" s="257">
        <v>42667</v>
      </c>
      <c r="E144" s="257">
        <v>42674</v>
      </c>
      <c r="F144" s="255" t="s">
        <v>464</v>
      </c>
      <c r="G144" s="258">
        <v>62</v>
      </c>
      <c r="H144" s="259">
        <v>25</v>
      </c>
      <c r="I144" s="260">
        <v>20</v>
      </c>
      <c r="J144" s="261">
        <v>0</v>
      </c>
      <c r="K144" s="264">
        <v>1</v>
      </c>
      <c r="L144" s="262">
        <v>17</v>
      </c>
      <c r="M144" s="267">
        <v>72.580645161290306</v>
      </c>
      <c r="N144" s="256">
        <v>0</v>
      </c>
      <c r="O144" s="267">
        <v>72.580645161290306</v>
      </c>
    </row>
    <row r="145" spans="1:15" hidden="1">
      <c r="A145" s="255" t="s">
        <v>627</v>
      </c>
      <c r="B145" s="255" t="s">
        <v>463</v>
      </c>
      <c r="C145" s="256">
        <v>7</v>
      </c>
      <c r="D145" s="257">
        <v>42674</v>
      </c>
      <c r="E145" s="257">
        <v>42681</v>
      </c>
      <c r="F145" s="255" t="s">
        <v>712</v>
      </c>
      <c r="G145" s="258">
        <v>62</v>
      </c>
      <c r="H145" s="259">
        <v>19</v>
      </c>
      <c r="I145" s="260">
        <v>17</v>
      </c>
      <c r="J145" s="261">
        <v>5</v>
      </c>
      <c r="K145" s="264">
        <v>2</v>
      </c>
      <c r="L145" s="262">
        <v>21</v>
      </c>
      <c r="M145" s="263">
        <v>66.129032258064512</v>
      </c>
      <c r="N145" s="256">
        <v>0</v>
      </c>
      <c r="O145" s="263">
        <v>66.129032258064512</v>
      </c>
    </row>
    <row r="146" spans="1:15" hidden="1">
      <c r="A146" s="255" t="s">
        <v>487</v>
      </c>
      <c r="B146" s="255" t="s">
        <v>463</v>
      </c>
      <c r="C146" s="256">
        <v>7</v>
      </c>
      <c r="D146" s="257">
        <v>42681</v>
      </c>
      <c r="E146" s="257">
        <v>42688</v>
      </c>
      <c r="F146" s="255" t="s">
        <v>464</v>
      </c>
      <c r="G146" s="258">
        <v>62</v>
      </c>
      <c r="H146" s="259">
        <v>51</v>
      </c>
      <c r="I146" s="260">
        <v>10</v>
      </c>
      <c r="J146" s="261">
        <v>0</v>
      </c>
      <c r="K146" s="264">
        <v>2</v>
      </c>
      <c r="L146" s="262">
        <v>1</v>
      </c>
      <c r="M146" s="266">
        <v>98.387096774193566</v>
      </c>
      <c r="N146" s="256">
        <v>0</v>
      </c>
      <c r="O146" s="266">
        <v>98.387096774193566</v>
      </c>
    </row>
    <row r="147" spans="1:15" hidden="1">
      <c r="A147" s="255" t="s">
        <v>628</v>
      </c>
      <c r="B147" s="255" t="s">
        <v>463</v>
      </c>
      <c r="C147" s="256">
        <v>7</v>
      </c>
      <c r="D147" s="257">
        <v>42688</v>
      </c>
      <c r="E147" s="257">
        <v>42695</v>
      </c>
      <c r="F147" s="255" t="s">
        <v>712</v>
      </c>
      <c r="G147" s="258">
        <v>62</v>
      </c>
      <c r="H147" s="259">
        <v>0</v>
      </c>
      <c r="I147" s="260">
        <v>7</v>
      </c>
      <c r="J147" s="261">
        <v>0</v>
      </c>
      <c r="K147" s="57"/>
      <c r="L147" s="262">
        <v>55</v>
      </c>
      <c r="M147" s="270">
        <v>11.29032258064516</v>
      </c>
      <c r="N147" s="57"/>
      <c r="O147" s="57"/>
    </row>
    <row r="148" spans="1:15" hidden="1">
      <c r="A148" s="255" t="s">
        <v>488</v>
      </c>
      <c r="B148" s="255" t="s">
        <v>463</v>
      </c>
      <c r="C148" s="256">
        <v>7</v>
      </c>
      <c r="D148" s="257">
        <v>42695</v>
      </c>
      <c r="E148" s="257">
        <v>42702</v>
      </c>
      <c r="F148" s="255" t="s">
        <v>464</v>
      </c>
      <c r="G148" s="258">
        <v>62</v>
      </c>
      <c r="H148" s="259">
        <v>17</v>
      </c>
      <c r="I148" s="260">
        <v>17</v>
      </c>
      <c r="J148" s="261">
        <v>2</v>
      </c>
      <c r="K148" s="57"/>
      <c r="L148" s="262">
        <v>26</v>
      </c>
      <c r="M148" s="263">
        <v>58.064516129032256</v>
      </c>
      <c r="N148" s="256">
        <v>4</v>
      </c>
      <c r="O148" s="263">
        <v>64.516129032258064</v>
      </c>
    </row>
    <row r="149" spans="1:15" hidden="1">
      <c r="A149" s="255" t="s">
        <v>629</v>
      </c>
      <c r="B149" s="255" t="s">
        <v>463</v>
      </c>
      <c r="C149" s="256">
        <v>7</v>
      </c>
      <c r="D149" s="257">
        <v>42702</v>
      </c>
      <c r="E149" s="257">
        <v>42709</v>
      </c>
      <c r="F149" s="255" t="s">
        <v>712</v>
      </c>
      <c r="G149" s="258">
        <v>62</v>
      </c>
      <c r="H149" s="259">
        <v>0</v>
      </c>
      <c r="I149" s="260">
        <v>1</v>
      </c>
      <c r="J149" s="261">
        <v>0</v>
      </c>
      <c r="K149" s="57"/>
      <c r="L149" s="262">
        <v>61</v>
      </c>
      <c r="M149" s="269">
        <v>1.6129032258064515</v>
      </c>
      <c r="N149" s="256">
        <v>0</v>
      </c>
      <c r="O149" s="269">
        <v>1.6129032258064515</v>
      </c>
    </row>
    <row r="150" spans="1:15" hidden="1">
      <c r="A150" s="255" t="s">
        <v>489</v>
      </c>
      <c r="B150" s="255" t="s">
        <v>463</v>
      </c>
      <c r="C150" s="256">
        <v>7</v>
      </c>
      <c r="D150" s="257">
        <v>42709</v>
      </c>
      <c r="E150" s="257">
        <v>42716</v>
      </c>
      <c r="F150" s="255" t="s">
        <v>464</v>
      </c>
      <c r="G150" s="258">
        <v>62</v>
      </c>
      <c r="H150" s="259">
        <v>11</v>
      </c>
      <c r="I150" s="260">
        <v>7</v>
      </c>
      <c r="J150" s="261">
        <v>0</v>
      </c>
      <c r="K150" s="57"/>
      <c r="L150" s="262">
        <v>44</v>
      </c>
      <c r="M150" s="263">
        <v>29.032258064516128</v>
      </c>
      <c r="N150" s="256">
        <v>0</v>
      </c>
      <c r="O150" s="263">
        <v>29.032258064516128</v>
      </c>
    </row>
    <row r="151" spans="1:15" hidden="1">
      <c r="A151" s="255" t="s">
        <v>630</v>
      </c>
      <c r="B151" s="255" t="s">
        <v>463</v>
      </c>
      <c r="C151" s="256">
        <v>7</v>
      </c>
      <c r="D151" s="257">
        <v>42716</v>
      </c>
      <c r="E151" s="257">
        <v>42723</v>
      </c>
      <c r="F151" s="255" t="s">
        <v>712</v>
      </c>
      <c r="G151" s="258">
        <v>62</v>
      </c>
      <c r="H151" s="259">
        <v>0</v>
      </c>
      <c r="I151" s="260">
        <v>5</v>
      </c>
      <c r="J151" s="261">
        <v>0</v>
      </c>
      <c r="K151" s="57"/>
      <c r="L151" s="262">
        <v>57</v>
      </c>
      <c r="M151" s="269">
        <v>8.064516129032258</v>
      </c>
      <c r="N151" s="57"/>
      <c r="O151" s="57"/>
    </row>
    <row r="152" spans="1:15" hidden="1">
      <c r="A152" s="255" t="s">
        <v>490</v>
      </c>
      <c r="B152" s="255" t="s">
        <v>463</v>
      </c>
      <c r="C152" s="256">
        <v>7</v>
      </c>
      <c r="D152" s="257">
        <v>42723</v>
      </c>
      <c r="E152" s="257">
        <v>42730</v>
      </c>
      <c r="F152" s="255" t="s">
        <v>464</v>
      </c>
      <c r="G152" s="258">
        <v>62</v>
      </c>
      <c r="H152" s="259">
        <v>16</v>
      </c>
      <c r="I152" s="260">
        <v>3</v>
      </c>
      <c r="J152" s="261">
        <v>0</v>
      </c>
      <c r="K152" s="57"/>
      <c r="L152" s="262">
        <v>43</v>
      </c>
      <c r="M152" s="263">
        <v>30.64516129032258</v>
      </c>
      <c r="N152" s="256">
        <v>0</v>
      </c>
      <c r="O152" s="263">
        <v>30.64516129032258</v>
      </c>
    </row>
    <row r="153" spans="1:15" hidden="1">
      <c r="A153" s="255" t="s">
        <v>631</v>
      </c>
      <c r="B153" s="255" t="s">
        <v>463</v>
      </c>
      <c r="C153" s="256">
        <v>7</v>
      </c>
      <c r="D153" s="257">
        <v>42730</v>
      </c>
      <c r="E153" s="257">
        <v>42737</v>
      </c>
      <c r="F153" s="255" t="s">
        <v>712</v>
      </c>
      <c r="G153" s="258">
        <v>62</v>
      </c>
      <c r="H153" s="259">
        <v>7</v>
      </c>
      <c r="I153" s="260">
        <v>8</v>
      </c>
      <c r="J153" s="261">
        <v>0</v>
      </c>
      <c r="K153" s="264">
        <v>2</v>
      </c>
      <c r="L153" s="262">
        <v>47</v>
      </c>
      <c r="M153" s="263">
        <v>24.193548387096776</v>
      </c>
      <c r="N153" s="256">
        <v>0</v>
      </c>
      <c r="O153" s="263">
        <v>24.193548387096776</v>
      </c>
    </row>
    <row r="154" spans="1:15" hidden="1">
      <c r="A154" s="255" t="s">
        <v>284</v>
      </c>
      <c r="B154" s="255" t="s">
        <v>285</v>
      </c>
      <c r="C154" s="256">
        <v>7</v>
      </c>
      <c r="D154" s="257">
        <v>42454</v>
      </c>
      <c r="E154" s="257">
        <v>42461</v>
      </c>
      <c r="F154" s="255" t="s">
        <v>286</v>
      </c>
      <c r="G154" s="258">
        <v>74</v>
      </c>
      <c r="H154" s="259">
        <v>31</v>
      </c>
      <c r="I154" s="260">
        <v>9</v>
      </c>
      <c r="J154" s="261">
        <v>0</v>
      </c>
      <c r="K154" s="57"/>
      <c r="L154" s="262">
        <v>34</v>
      </c>
      <c r="M154" s="263">
        <v>54.054054054054056</v>
      </c>
      <c r="N154" s="256">
        <v>0</v>
      </c>
      <c r="O154" s="263">
        <v>54.054054054054056</v>
      </c>
    </row>
    <row r="155" spans="1:15" hidden="1">
      <c r="A155" s="255" t="s">
        <v>287</v>
      </c>
      <c r="B155" s="255" t="s">
        <v>285</v>
      </c>
      <c r="C155" s="256">
        <v>7</v>
      </c>
      <c r="D155" s="257">
        <v>42461</v>
      </c>
      <c r="E155" s="257">
        <v>42468</v>
      </c>
      <c r="F155" s="255" t="s">
        <v>286</v>
      </c>
      <c r="G155" s="258">
        <v>74</v>
      </c>
      <c r="H155" s="259">
        <v>15</v>
      </c>
      <c r="I155" s="260">
        <v>12</v>
      </c>
      <c r="J155" s="261">
        <v>1</v>
      </c>
      <c r="K155" s="57"/>
      <c r="L155" s="262">
        <v>46</v>
      </c>
      <c r="M155" s="263">
        <v>37.837837837837839</v>
      </c>
      <c r="N155" s="256">
        <v>5</v>
      </c>
      <c r="O155" s="263">
        <v>44.594594594594604</v>
      </c>
    </row>
    <row r="156" spans="1:15" hidden="1">
      <c r="A156" s="254" t="s">
        <v>288</v>
      </c>
      <c r="B156" s="255" t="s">
        <v>285</v>
      </c>
      <c r="C156" s="256">
        <v>7</v>
      </c>
      <c r="D156" s="257">
        <v>42468</v>
      </c>
      <c r="E156" s="257">
        <v>42475</v>
      </c>
      <c r="F156" s="255" t="s">
        <v>286</v>
      </c>
      <c r="G156" s="258">
        <v>74</v>
      </c>
      <c r="H156" s="259">
        <v>23</v>
      </c>
      <c r="I156" s="260">
        <v>34</v>
      </c>
      <c r="J156" s="261">
        <v>1</v>
      </c>
      <c r="K156" s="264">
        <v>2</v>
      </c>
      <c r="L156" s="262">
        <v>16</v>
      </c>
      <c r="M156" s="267">
        <v>78.378378378378372</v>
      </c>
      <c r="N156" s="256">
        <v>0</v>
      </c>
      <c r="O156" s="267">
        <v>78.378378378378372</v>
      </c>
    </row>
    <row r="157" spans="1:15" hidden="1">
      <c r="A157" s="254" t="s">
        <v>289</v>
      </c>
      <c r="B157" s="255" t="s">
        <v>285</v>
      </c>
      <c r="C157" s="256">
        <v>7</v>
      </c>
      <c r="D157" s="257">
        <v>42475</v>
      </c>
      <c r="E157" s="257">
        <v>42482</v>
      </c>
      <c r="F157" s="255" t="s">
        <v>286</v>
      </c>
      <c r="G157" s="258">
        <v>74</v>
      </c>
      <c r="H157" s="259">
        <v>44</v>
      </c>
      <c r="I157" s="260">
        <v>30</v>
      </c>
      <c r="J157" s="261">
        <v>0</v>
      </c>
      <c r="K157" s="264">
        <v>11</v>
      </c>
      <c r="L157" s="262">
        <v>0</v>
      </c>
      <c r="M157" s="266">
        <v>100</v>
      </c>
      <c r="N157" s="256">
        <v>0</v>
      </c>
      <c r="O157" s="266">
        <v>100</v>
      </c>
    </row>
    <row r="158" spans="1:15" hidden="1">
      <c r="A158" s="255" t="s">
        <v>290</v>
      </c>
      <c r="B158" s="255" t="s">
        <v>285</v>
      </c>
      <c r="C158" s="256">
        <v>7</v>
      </c>
      <c r="D158" s="257">
        <v>42489</v>
      </c>
      <c r="E158" s="257">
        <v>42496</v>
      </c>
      <c r="F158" s="255" t="s">
        <v>286</v>
      </c>
      <c r="G158" s="258">
        <v>74</v>
      </c>
      <c r="H158" s="259">
        <v>5</v>
      </c>
      <c r="I158" s="260">
        <v>34</v>
      </c>
      <c r="J158" s="261">
        <v>0</v>
      </c>
      <c r="K158" s="264">
        <v>1</v>
      </c>
      <c r="L158" s="262">
        <v>35</v>
      </c>
      <c r="M158" s="263">
        <v>52.702702702702702</v>
      </c>
      <c r="N158" s="256">
        <v>0</v>
      </c>
      <c r="O158" s="263">
        <v>52.702702702702702</v>
      </c>
    </row>
    <row r="159" spans="1:15" hidden="1">
      <c r="A159" s="268" t="s">
        <v>291</v>
      </c>
      <c r="B159" s="255" t="s">
        <v>285</v>
      </c>
      <c r="C159" s="256">
        <v>7</v>
      </c>
      <c r="D159" s="257">
        <v>42496</v>
      </c>
      <c r="E159" s="257">
        <v>42503</v>
      </c>
      <c r="F159" s="255" t="s">
        <v>286</v>
      </c>
      <c r="G159" s="258">
        <v>74</v>
      </c>
      <c r="H159" s="259">
        <v>74</v>
      </c>
      <c r="I159" s="260">
        <v>0</v>
      </c>
      <c r="J159" s="261">
        <v>0</v>
      </c>
      <c r="K159" s="57"/>
      <c r="L159" s="262">
        <v>0</v>
      </c>
      <c r="M159" s="266">
        <v>100</v>
      </c>
      <c r="N159" s="256">
        <v>0</v>
      </c>
      <c r="O159" s="57"/>
    </row>
    <row r="160" spans="1:15" hidden="1">
      <c r="A160" s="255" t="s">
        <v>292</v>
      </c>
      <c r="B160" s="255" t="s">
        <v>285</v>
      </c>
      <c r="C160" s="256">
        <v>7</v>
      </c>
      <c r="D160" s="257">
        <v>42517</v>
      </c>
      <c r="E160" s="257">
        <v>42524</v>
      </c>
      <c r="F160" s="255" t="s">
        <v>286</v>
      </c>
      <c r="G160" s="258">
        <v>74</v>
      </c>
      <c r="H160" s="259">
        <v>37</v>
      </c>
      <c r="I160" s="260">
        <v>12</v>
      </c>
      <c r="J160" s="261">
        <v>0</v>
      </c>
      <c r="K160" s="264">
        <v>1</v>
      </c>
      <c r="L160" s="262">
        <v>25</v>
      </c>
      <c r="M160" s="263">
        <v>66.21621621621621</v>
      </c>
      <c r="N160" s="256">
        <v>1</v>
      </c>
      <c r="O160" s="263">
        <v>67.567567567567565</v>
      </c>
    </row>
    <row r="161" spans="1:15" hidden="1">
      <c r="A161" s="255" t="s">
        <v>293</v>
      </c>
      <c r="B161" s="255" t="s">
        <v>285</v>
      </c>
      <c r="C161" s="256">
        <v>7</v>
      </c>
      <c r="D161" s="257">
        <v>42524</v>
      </c>
      <c r="E161" s="257">
        <v>42531</v>
      </c>
      <c r="F161" s="255" t="s">
        <v>286</v>
      </c>
      <c r="G161" s="258">
        <v>74</v>
      </c>
      <c r="H161" s="259">
        <v>9</v>
      </c>
      <c r="I161" s="260">
        <v>15</v>
      </c>
      <c r="J161" s="261">
        <v>1</v>
      </c>
      <c r="K161" s="264">
        <v>1</v>
      </c>
      <c r="L161" s="262">
        <v>49</v>
      </c>
      <c r="M161" s="263">
        <v>33.783783783783782</v>
      </c>
      <c r="N161" s="256">
        <v>9</v>
      </c>
      <c r="O161" s="263">
        <v>45.945945945945951</v>
      </c>
    </row>
    <row r="162" spans="1:15" hidden="1">
      <c r="A162" s="255" t="s">
        <v>294</v>
      </c>
      <c r="B162" s="255" t="s">
        <v>285</v>
      </c>
      <c r="C162" s="256">
        <v>7</v>
      </c>
      <c r="D162" s="257">
        <v>42531</v>
      </c>
      <c r="E162" s="257">
        <v>42538</v>
      </c>
      <c r="F162" s="255" t="s">
        <v>286</v>
      </c>
      <c r="G162" s="258">
        <v>74</v>
      </c>
      <c r="H162" s="259">
        <v>17</v>
      </c>
      <c r="I162" s="260">
        <v>6</v>
      </c>
      <c r="J162" s="261">
        <v>2</v>
      </c>
      <c r="K162" s="57"/>
      <c r="L162" s="262">
        <v>49</v>
      </c>
      <c r="M162" s="263">
        <v>33.783783783783782</v>
      </c>
      <c r="N162" s="256">
        <v>0</v>
      </c>
      <c r="O162" s="263">
        <v>33.783783783783782</v>
      </c>
    </row>
    <row r="163" spans="1:15" hidden="1">
      <c r="A163" s="255" t="s">
        <v>295</v>
      </c>
      <c r="B163" s="255" t="s">
        <v>285</v>
      </c>
      <c r="C163" s="256">
        <v>7</v>
      </c>
      <c r="D163" s="257">
        <v>42545</v>
      </c>
      <c r="E163" s="257">
        <v>42552</v>
      </c>
      <c r="F163" s="255" t="s">
        <v>286</v>
      </c>
      <c r="G163" s="258">
        <v>74</v>
      </c>
      <c r="H163" s="259">
        <v>30</v>
      </c>
      <c r="I163" s="260">
        <v>3</v>
      </c>
      <c r="J163" s="261">
        <v>0</v>
      </c>
      <c r="K163" s="57"/>
      <c r="L163" s="262">
        <v>41</v>
      </c>
      <c r="M163" s="263">
        <v>44.594594594594604</v>
      </c>
      <c r="N163" s="256">
        <v>3</v>
      </c>
      <c r="O163" s="263">
        <v>48.648648648648638</v>
      </c>
    </row>
    <row r="164" spans="1:15" hidden="1">
      <c r="A164" s="254" t="s">
        <v>296</v>
      </c>
      <c r="B164" s="255" t="s">
        <v>285</v>
      </c>
      <c r="C164" s="256">
        <v>7</v>
      </c>
      <c r="D164" s="257">
        <v>42552</v>
      </c>
      <c r="E164" s="257">
        <v>42559</v>
      </c>
      <c r="F164" s="255" t="s">
        <v>286</v>
      </c>
      <c r="G164" s="258">
        <v>74</v>
      </c>
      <c r="H164" s="259">
        <v>23</v>
      </c>
      <c r="I164" s="260">
        <v>38</v>
      </c>
      <c r="J164" s="261">
        <v>0</v>
      </c>
      <c r="K164" s="264">
        <v>1</v>
      </c>
      <c r="L164" s="262">
        <v>13</v>
      </c>
      <c r="M164" s="265">
        <v>82.432432432432435</v>
      </c>
      <c r="N164" s="256">
        <v>2</v>
      </c>
      <c r="O164" s="265">
        <v>85.13513513513513</v>
      </c>
    </row>
    <row r="165" spans="1:15" hidden="1">
      <c r="A165" s="254" t="s">
        <v>297</v>
      </c>
      <c r="B165" s="255" t="s">
        <v>285</v>
      </c>
      <c r="C165" s="256">
        <v>7</v>
      </c>
      <c r="D165" s="257">
        <v>42566</v>
      </c>
      <c r="E165" s="257">
        <v>42573</v>
      </c>
      <c r="F165" s="255" t="s">
        <v>286</v>
      </c>
      <c r="G165" s="258">
        <v>74</v>
      </c>
      <c r="H165" s="259">
        <v>18</v>
      </c>
      <c r="I165" s="260">
        <v>6</v>
      </c>
      <c r="J165" s="261">
        <v>0</v>
      </c>
      <c r="K165" s="264">
        <v>2</v>
      </c>
      <c r="L165" s="262">
        <v>50</v>
      </c>
      <c r="M165" s="263">
        <v>32.432432432432435</v>
      </c>
      <c r="N165" s="256">
        <v>2</v>
      </c>
      <c r="O165" s="263">
        <v>35.135135135135137</v>
      </c>
    </row>
    <row r="166" spans="1:15" hidden="1">
      <c r="A166" s="254" t="s">
        <v>298</v>
      </c>
      <c r="B166" s="255" t="s">
        <v>285</v>
      </c>
      <c r="C166" s="256">
        <v>7</v>
      </c>
      <c r="D166" s="257">
        <v>42573</v>
      </c>
      <c r="E166" s="257">
        <v>42580</v>
      </c>
      <c r="F166" s="255" t="s">
        <v>286</v>
      </c>
      <c r="G166" s="258">
        <v>74</v>
      </c>
      <c r="H166" s="259">
        <v>12</v>
      </c>
      <c r="I166" s="260">
        <v>15</v>
      </c>
      <c r="J166" s="261">
        <v>0</v>
      </c>
      <c r="K166" s="57"/>
      <c r="L166" s="262">
        <v>47</v>
      </c>
      <c r="M166" s="263">
        <v>36.486486486486484</v>
      </c>
      <c r="N166" s="256">
        <v>2</v>
      </c>
      <c r="O166" s="263">
        <v>39.189189189189186</v>
      </c>
    </row>
    <row r="167" spans="1:15" hidden="1">
      <c r="A167" s="254" t="s">
        <v>299</v>
      </c>
      <c r="B167" s="255" t="s">
        <v>285</v>
      </c>
      <c r="C167" s="256">
        <v>7</v>
      </c>
      <c r="D167" s="257">
        <v>42587</v>
      </c>
      <c r="E167" s="257">
        <v>42594</v>
      </c>
      <c r="F167" s="255" t="s">
        <v>286</v>
      </c>
      <c r="G167" s="258">
        <v>74</v>
      </c>
      <c r="H167" s="259">
        <v>3</v>
      </c>
      <c r="I167" s="260">
        <v>22</v>
      </c>
      <c r="J167" s="261">
        <v>1</v>
      </c>
      <c r="K167" s="264">
        <v>3</v>
      </c>
      <c r="L167" s="262">
        <v>48</v>
      </c>
      <c r="M167" s="263">
        <v>35.135135135135137</v>
      </c>
      <c r="N167" s="256">
        <v>2</v>
      </c>
      <c r="O167" s="263">
        <v>37.837837837837839</v>
      </c>
    </row>
    <row r="168" spans="1:15" hidden="1">
      <c r="A168" s="254" t="s">
        <v>300</v>
      </c>
      <c r="B168" s="255" t="s">
        <v>285</v>
      </c>
      <c r="C168" s="256">
        <v>7</v>
      </c>
      <c r="D168" s="257">
        <v>42594</v>
      </c>
      <c r="E168" s="257">
        <v>42601</v>
      </c>
      <c r="F168" s="255" t="s">
        <v>286</v>
      </c>
      <c r="G168" s="258">
        <v>74</v>
      </c>
      <c r="H168" s="259">
        <v>35</v>
      </c>
      <c r="I168" s="260">
        <v>16</v>
      </c>
      <c r="J168" s="261">
        <v>1</v>
      </c>
      <c r="K168" s="264">
        <v>1</v>
      </c>
      <c r="L168" s="262">
        <v>22</v>
      </c>
      <c r="M168" s="267">
        <v>70.270270270270274</v>
      </c>
      <c r="N168" s="256">
        <v>10</v>
      </c>
      <c r="O168" s="265">
        <v>83.78378378378379</v>
      </c>
    </row>
    <row r="169" spans="1:15" hidden="1">
      <c r="A169" s="255" t="s">
        <v>301</v>
      </c>
      <c r="B169" s="255" t="s">
        <v>285</v>
      </c>
      <c r="C169" s="256">
        <v>7</v>
      </c>
      <c r="D169" s="257">
        <v>42608</v>
      </c>
      <c r="E169" s="257">
        <v>42615</v>
      </c>
      <c r="F169" s="255" t="s">
        <v>286</v>
      </c>
      <c r="G169" s="258">
        <v>74</v>
      </c>
      <c r="H169" s="259">
        <v>15</v>
      </c>
      <c r="I169" s="260">
        <v>7</v>
      </c>
      <c r="J169" s="261">
        <v>0</v>
      </c>
      <c r="K169" s="57"/>
      <c r="L169" s="262">
        <v>52</v>
      </c>
      <c r="M169" s="263">
        <v>29.72972972972973</v>
      </c>
      <c r="N169" s="256">
        <v>0</v>
      </c>
      <c r="O169" s="263">
        <v>29.72972972972973</v>
      </c>
    </row>
    <row r="170" spans="1:15" hidden="1">
      <c r="A170" s="255" t="s">
        <v>302</v>
      </c>
      <c r="B170" s="255" t="s">
        <v>285</v>
      </c>
      <c r="C170" s="256">
        <v>7</v>
      </c>
      <c r="D170" s="257">
        <v>42615</v>
      </c>
      <c r="E170" s="257">
        <v>42622</v>
      </c>
      <c r="F170" s="255" t="s">
        <v>286</v>
      </c>
      <c r="G170" s="258">
        <v>74</v>
      </c>
      <c r="H170" s="259">
        <v>32</v>
      </c>
      <c r="I170" s="260">
        <v>10</v>
      </c>
      <c r="J170" s="261">
        <v>0</v>
      </c>
      <c r="K170" s="57"/>
      <c r="L170" s="262">
        <v>32</v>
      </c>
      <c r="M170" s="263">
        <v>56.756756756756758</v>
      </c>
      <c r="N170" s="256">
        <v>0</v>
      </c>
      <c r="O170" s="263">
        <v>56.756756756756758</v>
      </c>
    </row>
    <row r="171" spans="1:15" hidden="1">
      <c r="A171" s="255" t="s">
        <v>303</v>
      </c>
      <c r="B171" s="255" t="s">
        <v>285</v>
      </c>
      <c r="C171" s="256">
        <v>7</v>
      </c>
      <c r="D171" s="257">
        <v>42629</v>
      </c>
      <c r="E171" s="257">
        <v>42636</v>
      </c>
      <c r="F171" s="255" t="s">
        <v>286</v>
      </c>
      <c r="G171" s="258">
        <v>74</v>
      </c>
      <c r="H171" s="259">
        <v>21</v>
      </c>
      <c r="I171" s="260">
        <v>20</v>
      </c>
      <c r="J171" s="261">
        <v>3</v>
      </c>
      <c r="K171" s="264">
        <v>2</v>
      </c>
      <c r="L171" s="262">
        <v>30</v>
      </c>
      <c r="M171" s="263">
        <v>59.45945945945946</v>
      </c>
      <c r="N171" s="256">
        <v>10</v>
      </c>
      <c r="O171" s="267">
        <v>72.972972972972968</v>
      </c>
    </row>
    <row r="172" spans="1:15" hidden="1">
      <c r="A172" s="255" t="s">
        <v>304</v>
      </c>
      <c r="B172" s="255" t="s">
        <v>285</v>
      </c>
      <c r="C172" s="256">
        <v>7</v>
      </c>
      <c r="D172" s="257">
        <v>42643</v>
      </c>
      <c r="E172" s="257">
        <v>42650</v>
      </c>
      <c r="F172" s="255" t="s">
        <v>286</v>
      </c>
      <c r="G172" s="258">
        <v>74</v>
      </c>
      <c r="H172" s="259">
        <v>18</v>
      </c>
      <c r="I172" s="260">
        <v>9</v>
      </c>
      <c r="J172" s="261">
        <v>0</v>
      </c>
      <c r="K172" s="264">
        <v>2</v>
      </c>
      <c r="L172" s="262">
        <v>47</v>
      </c>
      <c r="M172" s="263">
        <v>36.486486486486484</v>
      </c>
      <c r="N172" s="256">
        <v>3</v>
      </c>
      <c r="O172" s="263">
        <v>40.54054054054054</v>
      </c>
    </row>
    <row r="173" spans="1:15" hidden="1">
      <c r="A173" s="255" t="s">
        <v>305</v>
      </c>
      <c r="B173" s="255" t="s">
        <v>285</v>
      </c>
      <c r="C173" s="256">
        <v>7</v>
      </c>
      <c r="D173" s="257">
        <v>42650</v>
      </c>
      <c r="E173" s="257">
        <v>42657</v>
      </c>
      <c r="F173" s="255" t="s">
        <v>286</v>
      </c>
      <c r="G173" s="258">
        <v>74</v>
      </c>
      <c r="H173" s="259">
        <v>4</v>
      </c>
      <c r="I173" s="260">
        <v>7</v>
      </c>
      <c r="J173" s="261">
        <v>0</v>
      </c>
      <c r="K173" s="57"/>
      <c r="L173" s="262">
        <v>63</v>
      </c>
      <c r="M173" s="270">
        <v>14.864864864864865</v>
      </c>
      <c r="N173" s="256">
        <v>0</v>
      </c>
      <c r="O173" s="270">
        <v>14.864864864864865</v>
      </c>
    </row>
    <row r="174" spans="1:15" hidden="1">
      <c r="A174" s="255" t="s">
        <v>306</v>
      </c>
      <c r="B174" s="255" t="s">
        <v>285</v>
      </c>
      <c r="C174" s="256">
        <v>7</v>
      </c>
      <c r="D174" s="257">
        <v>42657</v>
      </c>
      <c r="E174" s="257">
        <v>42664</v>
      </c>
      <c r="F174" s="255" t="s">
        <v>286</v>
      </c>
      <c r="G174" s="258">
        <v>74</v>
      </c>
      <c r="H174" s="259">
        <v>66</v>
      </c>
      <c r="I174" s="260">
        <v>3</v>
      </c>
      <c r="J174" s="261">
        <v>0</v>
      </c>
      <c r="K174" s="57"/>
      <c r="L174" s="262">
        <v>5</v>
      </c>
      <c r="M174" s="266">
        <v>93.243243243243256</v>
      </c>
      <c r="N174" s="256">
        <v>4</v>
      </c>
      <c r="O174" s="266">
        <v>98.648648648648646</v>
      </c>
    </row>
    <row r="175" spans="1:15" hidden="1">
      <c r="A175" s="254" t="s">
        <v>307</v>
      </c>
      <c r="B175" s="255" t="s">
        <v>285</v>
      </c>
      <c r="C175" s="256">
        <v>7</v>
      </c>
      <c r="D175" s="257">
        <v>42664</v>
      </c>
      <c r="E175" s="257">
        <v>42671</v>
      </c>
      <c r="F175" s="255" t="s">
        <v>286</v>
      </c>
      <c r="G175" s="258">
        <v>74</v>
      </c>
      <c r="H175" s="259">
        <v>40</v>
      </c>
      <c r="I175" s="260">
        <v>18</v>
      </c>
      <c r="J175" s="261">
        <v>1</v>
      </c>
      <c r="K175" s="264">
        <v>4</v>
      </c>
      <c r="L175" s="262">
        <v>15</v>
      </c>
      <c r="M175" s="267">
        <v>79.729729729729726</v>
      </c>
      <c r="N175" s="256">
        <v>4</v>
      </c>
      <c r="O175" s="265">
        <v>85.13513513513513</v>
      </c>
    </row>
    <row r="176" spans="1:15" hidden="1">
      <c r="A176" s="255" t="s">
        <v>308</v>
      </c>
      <c r="B176" s="255" t="s">
        <v>285</v>
      </c>
      <c r="C176" s="256">
        <v>7</v>
      </c>
      <c r="D176" s="257">
        <v>42671</v>
      </c>
      <c r="E176" s="257">
        <v>42678</v>
      </c>
      <c r="F176" s="255" t="s">
        <v>286</v>
      </c>
      <c r="G176" s="258">
        <v>74</v>
      </c>
      <c r="H176" s="259">
        <v>0</v>
      </c>
      <c r="I176" s="260">
        <v>5</v>
      </c>
      <c r="J176" s="261">
        <v>1</v>
      </c>
      <c r="K176" s="57"/>
      <c r="L176" s="262">
        <v>68</v>
      </c>
      <c r="M176" s="269">
        <v>8.1081081081081088</v>
      </c>
      <c r="N176" s="256">
        <v>0</v>
      </c>
      <c r="O176" s="269">
        <v>8.1081081081081088</v>
      </c>
    </row>
    <row r="177" spans="1:15" hidden="1">
      <c r="A177" s="254" t="s">
        <v>309</v>
      </c>
      <c r="B177" s="255" t="s">
        <v>285</v>
      </c>
      <c r="C177" s="256">
        <v>7</v>
      </c>
      <c r="D177" s="257">
        <v>42678</v>
      </c>
      <c r="E177" s="257">
        <v>42685</v>
      </c>
      <c r="F177" s="255" t="s">
        <v>286</v>
      </c>
      <c r="G177" s="258">
        <v>74</v>
      </c>
      <c r="H177" s="259">
        <v>26</v>
      </c>
      <c r="I177" s="260">
        <v>7</v>
      </c>
      <c r="J177" s="261">
        <v>0</v>
      </c>
      <c r="K177" s="57"/>
      <c r="L177" s="262">
        <v>41</v>
      </c>
      <c r="M177" s="263">
        <v>44.594594594594604</v>
      </c>
      <c r="N177" s="256">
        <v>0</v>
      </c>
      <c r="O177" s="263">
        <v>44.594594594594604</v>
      </c>
    </row>
    <row r="178" spans="1:15" hidden="1">
      <c r="A178" s="254" t="s">
        <v>310</v>
      </c>
      <c r="B178" s="255" t="s">
        <v>285</v>
      </c>
      <c r="C178" s="256">
        <v>7</v>
      </c>
      <c r="D178" s="257">
        <v>42685</v>
      </c>
      <c r="E178" s="257">
        <v>42692</v>
      </c>
      <c r="F178" s="255" t="s">
        <v>286</v>
      </c>
      <c r="G178" s="258">
        <v>74</v>
      </c>
      <c r="H178" s="259">
        <v>33</v>
      </c>
      <c r="I178" s="260">
        <v>4</v>
      </c>
      <c r="J178" s="261">
        <v>1</v>
      </c>
      <c r="K178" s="57"/>
      <c r="L178" s="262">
        <v>36</v>
      </c>
      <c r="M178" s="263">
        <v>51.351351351351362</v>
      </c>
      <c r="N178" s="256">
        <v>1</v>
      </c>
      <c r="O178" s="263">
        <v>52.702702702702702</v>
      </c>
    </row>
    <row r="179" spans="1:15" hidden="1">
      <c r="A179" s="254" t="s">
        <v>311</v>
      </c>
      <c r="B179" s="255" t="s">
        <v>285</v>
      </c>
      <c r="C179" s="256">
        <v>7</v>
      </c>
      <c r="D179" s="257">
        <v>42692</v>
      </c>
      <c r="E179" s="257">
        <v>42699</v>
      </c>
      <c r="F179" s="255" t="s">
        <v>286</v>
      </c>
      <c r="G179" s="258">
        <v>74</v>
      </c>
      <c r="H179" s="259">
        <v>1</v>
      </c>
      <c r="I179" s="260">
        <v>5</v>
      </c>
      <c r="J179" s="261">
        <v>2</v>
      </c>
      <c r="K179" s="57"/>
      <c r="L179" s="262">
        <v>66</v>
      </c>
      <c r="M179" s="270">
        <v>10.810810810810811</v>
      </c>
      <c r="N179" s="256">
        <v>0</v>
      </c>
      <c r="O179" s="270">
        <v>10.810810810810811</v>
      </c>
    </row>
    <row r="180" spans="1:15">
      <c r="A180" s="254" t="s">
        <v>204</v>
      </c>
      <c r="B180" s="255" t="s">
        <v>205</v>
      </c>
      <c r="C180" s="256">
        <v>7</v>
      </c>
      <c r="D180" s="257">
        <v>42454</v>
      </c>
      <c r="E180" s="257">
        <v>42461</v>
      </c>
      <c r="F180" s="255" t="s">
        <v>206</v>
      </c>
      <c r="G180" s="258">
        <v>74</v>
      </c>
      <c r="H180" s="259">
        <v>2</v>
      </c>
      <c r="I180" s="260">
        <v>27</v>
      </c>
      <c r="J180" s="261">
        <v>0</v>
      </c>
      <c r="K180" s="57"/>
      <c r="L180" s="262">
        <v>45</v>
      </c>
      <c r="M180" s="263">
        <v>39.189189189189186</v>
      </c>
      <c r="N180" s="256">
        <v>0</v>
      </c>
      <c r="O180" s="263">
        <v>39.189189189189186</v>
      </c>
    </row>
    <row r="181" spans="1:15">
      <c r="A181" s="268" t="s">
        <v>207</v>
      </c>
      <c r="B181" s="255" t="s">
        <v>205</v>
      </c>
      <c r="C181" s="256">
        <v>7</v>
      </c>
      <c r="D181" s="257">
        <v>42461</v>
      </c>
      <c r="E181" s="257">
        <v>42468</v>
      </c>
      <c r="F181" s="255" t="s">
        <v>206</v>
      </c>
      <c r="G181" s="258">
        <v>74</v>
      </c>
      <c r="H181" s="259">
        <v>74</v>
      </c>
      <c r="I181" s="260">
        <v>0</v>
      </c>
      <c r="J181" s="261">
        <v>0</v>
      </c>
      <c r="K181" s="57"/>
      <c r="L181" s="262">
        <v>0</v>
      </c>
      <c r="M181" s="266">
        <v>100</v>
      </c>
      <c r="N181" s="256">
        <v>0</v>
      </c>
      <c r="O181" s="57"/>
    </row>
    <row r="182" spans="1:15">
      <c r="A182" s="271" t="s">
        <v>208</v>
      </c>
      <c r="B182" s="255" t="s">
        <v>205</v>
      </c>
      <c r="C182" s="256">
        <v>7</v>
      </c>
      <c r="D182" s="257">
        <v>42468</v>
      </c>
      <c r="E182" s="257">
        <v>42475</v>
      </c>
      <c r="F182" s="255" t="s">
        <v>206</v>
      </c>
      <c r="G182" s="258">
        <v>74</v>
      </c>
      <c r="H182" s="259">
        <v>13</v>
      </c>
      <c r="I182" s="260">
        <v>18</v>
      </c>
      <c r="J182" s="261">
        <v>0</v>
      </c>
      <c r="K182" s="57"/>
      <c r="L182" s="262">
        <v>43</v>
      </c>
      <c r="M182" s="263">
        <v>41.891891891891895</v>
      </c>
      <c r="N182" s="256">
        <v>3</v>
      </c>
      <c r="O182" s="263">
        <v>45.945945945945951</v>
      </c>
    </row>
    <row r="183" spans="1:15">
      <c r="A183" s="255" t="s">
        <v>209</v>
      </c>
      <c r="B183" s="255" t="s">
        <v>205</v>
      </c>
      <c r="C183" s="256">
        <v>7</v>
      </c>
      <c r="D183" s="257">
        <v>42475</v>
      </c>
      <c r="E183" s="257">
        <v>42482</v>
      </c>
      <c r="F183" s="255" t="s">
        <v>206</v>
      </c>
      <c r="G183" s="258">
        <v>74</v>
      </c>
      <c r="H183" s="259">
        <v>23</v>
      </c>
      <c r="I183" s="260">
        <v>22</v>
      </c>
      <c r="J183" s="261">
        <v>4</v>
      </c>
      <c r="K183" s="264">
        <v>1</v>
      </c>
      <c r="L183" s="262">
        <v>25</v>
      </c>
      <c r="M183" s="263">
        <v>66.21621621621621</v>
      </c>
      <c r="N183" s="256">
        <v>0</v>
      </c>
      <c r="O183" s="263">
        <v>66.21621621621621</v>
      </c>
    </row>
    <row r="184" spans="1:15">
      <c r="A184" s="255" t="s">
        <v>210</v>
      </c>
      <c r="B184" s="255" t="s">
        <v>205</v>
      </c>
      <c r="C184" s="256">
        <v>7</v>
      </c>
      <c r="D184" s="257">
        <v>42482</v>
      </c>
      <c r="E184" s="257">
        <v>42489</v>
      </c>
      <c r="F184" s="255" t="s">
        <v>206</v>
      </c>
      <c r="G184" s="258">
        <v>74</v>
      </c>
      <c r="H184" s="259">
        <v>12</v>
      </c>
      <c r="I184" s="260">
        <v>43</v>
      </c>
      <c r="J184" s="261">
        <v>1</v>
      </c>
      <c r="K184" s="264">
        <v>1</v>
      </c>
      <c r="L184" s="262">
        <v>18</v>
      </c>
      <c r="M184" s="267">
        <v>75.675675675675677</v>
      </c>
      <c r="N184" s="256">
        <v>0</v>
      </c>
      <c r="O184" s="267">
        <v>75.675675675675677</v>
      </c>
    </row>
    <row r="185" spans="1:15">
      <c r="A185" s="268" t="s">
        <v>211</v>
      </c>
      <c r="B185" s="255" t="s">
        <v>205</v>
      </c>
      <c r="C185" s="256">
        <v>7</v>
      </c>
      <c r="D185" s="257">
        <v>42489</v>
      </c>
      <c r="E185" s="257">
        <v>42496</v>
      </c>
      <c r="F185" s="255" t="s">
        <v>206</v>
      </c>
      <c r="G185" s="258">
        <v>74</v>
      </c>
      <c r="H185" s="259">
        <v>74</v>
      </c>
      <c r="I185" s="260">
        <v>0</v>
      </c>
      <c r="J185" s="261">
        <v>0</v>
      </c>
      <c r="K185" s="57"/>
      <c r="L185" s="262">
        <v>0</v>
      </c>
      <c r="M185" s="266">
        <v>100</v>
      </c>
      <c r="N185" s="256">
        <v>0</v>
      </c>
      <c r="O185" s="57"/>
    </row>
    <row r="186" spans="1:15">
      <c r="A186" s="255" t="s">
        <v>212</v>
      </c>
      <c r="B186" s="255" t="s">
        <v>205</v>
      </c>
      <c r="C186" s="256">
        <v>7</v>
      </c>
      <c r="D186" s="257">
        <v>42496</v>
      </c>
      <c r="E186" s="257">
        <v>42503</v>
      </c>
      <c r="F186" s="255" t="s">
        <v>206</v>
      </c>
      <c r="G186" s="258">
        <v>74</v>
      </c>
      <c r="H186" s="259">
        <v>25</v>
      </c>
      <c r="I186" s="260">
        <v>31</v>
      </c>
      <c r="J186" s="261">
        <v>1</v>
      </c>
      <c r="K186" s="57"/>
      <c r="L186" s="262">
        <v>17</v>
      </c>
      <c r="M186" s="267">
        <v>77.027027027027032</v>
      </c>
      <c r="N186" s="256">
        <v>1</v>
      </c>
      <c r="O186" s="267">
        <v>78.378378378378372</v>
      </c>
    </row>
    <row r="187" spans="1:15">
      <c r="A187" s="255" t="s">
        <v>213</v>
      </c>
      <c r="B187" s="255" t="s">
        <v>205</v>
      </c>
      <c r="C187" s="256">
        <v>7</v>
      </c>
      <c r="D187" s="257">
        <v>42510</v>
      </c>
      <c r="E187" s="257">
        <v>42517</v>
      </c>
      <c r="F187" s="255" t="s">
        <v>206</v>
      </c>
      <c r="G187" s="258">
        <v>74</v>
      </c>
      <c r="H187" s="259">
        <v>21</v>
      </c>
      <c r="I187" s="260">
        <v>20</v>
      </c>
      <c r="J187" s="261">
        <v>1</v>
      </c>
      <c r="K187" s="57"/>
      <c r="L187" s="262">
        <v>32</v>
      </c>
      <c r="M187" s="263">
        <v>56.756756756756758</v>
      </c>
      <c r="N187" s="256">
        <v>0</v>
      </c>
      <c r="O187" s="263">
        <v>56.756756756756758</v>
      </c>
    </row>
    <row r="188" spans="1:15">
      <c r="A188" s="255" t="s">
        <v>214</v>
      </c>
      <c r="B188" s="255" t="s">
        <v>205</v>
      </c>
      <c r="C188" s="256">
        <v>7</v>
      </c>
      <c r="D188" s="257">
        <v>42517</v>
      </c>
      <c r="E188" s="257">
        <v>42524</v>
      </c>
      <c r="F188" s="255" t="s">
        <v>206</v>
      </c>
      <c r="G188" s="258">
        <v>74</v>
      </c>
      <c r="H188" s="259">
        <v>17</v>
      </c>
      <c r="I188" s="260">
        <v>37</v>
      </c>
      <c r="J188" s="261">
        <v>4</v>
      </c>
      <c r="K188" s="57"/>
      <c r="L188" s="262">
        <v>16</v>
      </c>
      <c r="M188" s="267">
        <v>78.378378378378372</v>
      </c>
      <c r="N188" s="256">
        <v>4</v>
      </c>
      <c r="O188" s="265">
        <v>83.78378378378379</v>
      </c>
    </row>
    <row r="189" spans="1:15">
      <c r="A189" s="255" t="s">
        <v>215</v>
      </c>
      <c r="B189" s="255" t="s">
        <v>205</v>
      </c>
      <c r="C189" s="256">
        <v>7</v>
      </c>
      <c r="D189" s="257">
        <v>42524</v>
      </c>
      <c r="E189" s="257">
        <v>42531</v>
      </c>
      <c r="F189" s="255" t="s">
        <v>206</v>
      </c>
      <c r="G189" s="258">
        <v>74</v>
      </c>
      <c r="H189" s="259">
        <v>36</v>
      </c>
      <c r="I189" s="260">
        <v>14</v>
      </c>
      <c r="J189" s="261">
        <v>1</v>
      </c>
      <c r="K189" s="57"/>
      <c r="L189" s="262">
        <v>23</v>
      </c>
      <c r="M189" s="263">
        <v>68.918918918918919</v>
      </c>
      <c r="N189" s="256">
        <v>0</v>
      </c>
      <c r="O189" s="263">
        <v>68.918918918918919</v>
      </c>
    </row>
    <row r="190" spans="1:15">
      <c r="A190" s="255" t="s">
        <v>216</v>
      </c>
      <c r="B190" s="255" t="s">
        <v>205</v>
      </c>
      <c r="C190" s="256">
        <v>7</v>
      </c>
      <c r="D190" s="257">
        <v>42538</v>
      </c>
      <c r="E190" s="257">
        <v>42545</v>
      </c>
      <c r="F190" s="255" t="s">
        <v>206</v>
      </c>
      <c r="G190" s="258">
        <v>74</v>
      </c>
      <c r="H190" s="259">
        <v>29</v>
      </c>
      <c r="I190" s="260">
        <v>14</v>
      </c>
      <c r="J190" s="261">
        <v>2</v>
      </c>
      <c r="K190" s="57"/>
      <c r="L190" s="262">
        <v>29</v>
      </c>
      <c r="M190" s="263">
        <v>60.810810810810814</v>
      </c>
      <c r="N190" s="256">
        <v>0</v>
      </c>
      <c r="O190" s="263">
        <v>60.810810810810814</v>
      </c>
    </row>
    <row r="191" spans="1:15">
      <c r="A191" s="271" t="s">
        <v>217</v>
      </c>
      <c r="B191" s="255" t="s">
        <v>205</v>
      </c>
      <c r="C191" s="256">
        <v>7</v>
      </c>
      <c r="D191" s="257">
        <v>42545</v>
      </c>
      <c r="E191" s="257">
        <v>42552</v>
      </c>
      <c r="F191" s="255" t="s">
        <v>206</v>
      </c>
      <c r="G191" s="258">
        <v>74</v>
      </c>
      <c r="H191" s="259">
        <v>20</v>
      </c>
      <c r="I191" s="260">
        <v>21</v>
      </c>
      <c r="J191" s="261">
        <v>1</v>
      </c>
      <c r="K191" s="57"/>
      <c r="L191" s="262">
        <v>32</v>
      </c>
      <c r="M191" s="263">
        <v>56.756756756756758</v>
      </c>
      <c r="N191" s="256">
        <v>2</v>
      </c>
      <c r="O191" s="263">
        <v>59.45945945945946</v>
      </c>
    </row>
    <row r="192" spans="1:15">
      <c r="A192" s="255" t="s">
        <v>218</v>
      </c>
      <c r="B192" s="255" t="s">
        <v>205</v>
      </c>
      <c r="C192" s="256">
        <v>7</v>
      </c>
      <c r="D192" s="257">
        <v>42552</v>
      </c>
      <c r="E192" s="257">
        <v>42559</v>
      </c>
      <c r="F192" s="255" t="s">
        <v>206</v>
      </c>
      <c r="G192" s="258">
        <v>74</v>
      </c>
      <c r="H192" s="259">
        <v>35</v>
      </c>
      <c r="I192" s="260">
        <v>8</v>
      </c>
      <c r="J192" s="261">
        <v>3</v>
      </c>
      <c r="K192" s="57"/>
      <c r="L192" s="262">
        <v>28</v>
      </c>
      <c r="M192" s="263">
        <v>62.162162162162168</v>
      </c>
      <c r="N192" s="256">
        <v>0</v>
      </c>
      <c r="O192" s="263">
        <v>62.162162162162168</v>
      </c>
    </row>
    <row r="193" spans="1:15">
      <c r="A193" s="255" t="s">
        <v>219</v>
      </c>
      <c r="B193" s="255" t="s">
        <v>205</v>
      </c>
      <c r="C193" s="256">
        <v>7</v>
      </c>
      <c r="D193" s="257">
        <v>42559</v>
      </c>
      <c r="E193" s="257">
        <v>42566</v>
      </c>
      <c r="F193" s="255" t="s">
        <v>206</v>
      </c>
      <c r="G193" s="258">
        <v>74</v>
      </c>
      <c r="H193" s="259">
        <v>2</v>
      </c>
      <c r="I193" s="260">
        <v>16</v>
      </c>
      <c r="J193" s="261">
        <v>0</v>
      </c>
      <c r="K193" s="57"/>
      <c r="L193" s="262">
        <v>56</v>
      </c>
      <c r="M193" s="263">
        <v>24.324324324324319</v>
      </c>
      <c r="N193" s="256">
        <v>1</v>
      </c>
      <c r="O193" s="263">
        <v>25.675675675675681</v>
      </c>
    </row>
    <row r="194" spans="1:15">
      <c r="A194" s="271" t="s">
        <v>220</v>
      </c>
      <c r="B194" s="255" t="s">
        <v>205</v>
      </c>
      <c r="C194" s="256">
        <v>7</v>
      </c>
      <c r="D194" s="257">
        <v>42566</v>
      </c>
      <c r="E194" s="257">
        <v>42573</v>
      </c>
      <c r="F194" s="255" t="s">
        <v>206</v>
      </c>
      <c r="G194" s="258">
        <v>74</v>
      </c>
      <c r="H194" s="259">
        <v>34</v>
      </c>
      <c r="I194" s="260">
        <v>6</v>
      </c>
      <c r="J194" s="261">
        <v>2</v>
      </c>
      <c r="K194" s="57"/>
      <c r="L194" s="262">
        <v>32</v>
      </c>
      <c r="M194" s="263">
        <v>56.756756756756758</v>
      </c>
      <c r="N194" s="256">
        <v>0</v>
      </c>
      <c r="O194" s="263">
        <v>56.756756756756758</v>
      </c>
    </row>
    <row r="195" spans="1:15">
      <c r="A195" s="255" t="s">
        <v>221</v>
      </c>
      <c r="B195" s="255" t="s">
        <v>205</v>
      </c>
      <c r="C195" s="256">
        <v>7</v>
      </c>
      <c r="D195" s="257">
        <v>42580</v>
      </c>
      <c r="E195" s="257">
        <v>42587</v>
      </c>
      <c r="F195" s="255" t="s">
        <v>206</v>
      </c>
      <c r="G195" s="258">
        <v>74</v>
      </c>
      <c r="H195" s="259">
        <v>18</v>
      </c>
      <c r="I195" s="260">
        <v>9</v>
      </c>
      <c r="J195" s="261">
        <v>1</v>
      </c>
      <c r="K195" s="57"/>
      <c r="L195" s="262">
        <v>46</v>
      </c>
      <c r="M195" s="263">
        <v>37.837837837837839</v>
      </c>
      <c r="N195" s="256">
        <v>0</v>
      </c>
      <c r="O195" s="263">
        <v>37.837837837837839</v>
      </c>
    </row>
    <row r="196" spans="1:15">
      <c r="A196" s="254" t="s">
        <v>222</v>
      </c>
      <c r="B196" s="255" t="s">
        <v>205</v>
      </c>
      <c r="C196" s="256">
        <v>7</v>
      </c>
      <c r="D196" s="257">
        <v>42587</v>
      </c>
      <c r="E196" s="257">
        <v>42594</v>
      </c>
      <c r="F196" s="255" t="s">
        <v>206</v>
      </c>
      <c r="G196" s="258">
        <v>74</v>
      </c>
      <c r="H196" s="259">
        <v>8</v>
      </c>
      <c r="I196" s="260">
        <v>33</v>
      </c>
      <c r="J196" s="261">
        <v>2</v>
      </c>
      <c r="K196" s="57"/>
      <c r="L196" s="262">
        <v>31</v>
      </c>
      <c r="M196" s="263">
        <v>58.108108108108105</v>
      </c>
      <c r="N196" s="256">
        <v>0</v>
      </c>
      <c r="O196" s="263">
        <v>58.108108108108105</v>
      </c>
    </row>
    <row r="197" spans="1:15">
      <c r="A197" s="271" t="s">
        <v>223</v>
      </c>
      <c r="B197" s="255" t="s">
        <v>205</v>
      </c>
      <c r="C197" s="256">
        <v>7</v>
      </c>
      <c r="D197" s="257">
        <v>42594</v>
      </c>
      <c r="E197" s="257">
        <v>42601</v>
      </c>
      <c r="F197" s="255" t="s">
        <v>206</v>
      </c>
      <c r="G197" s="258">
        <v>74</v>
      </c>
      <c r="H197" s="259">
        <v>0</v>
      </c>
      <c r="I197" s="260">
        <v>6</v>
      </c>
      <c r="J197" s="261">
        <v>0</v>
      </c>
      <c r="K197" s="57"/>
      <c r="L197" s="262">
        <v>68</v>
      </c>
      <c r="M197" s="269">
        <v>8.1081081081081088</v>
      </c>
      <c r="N197" s="256">
        <v>0</v>
      </c>
      <c r="O197" s="269">
        <v>8.1081081081081088</v>
      </c>
    </row>
    <row r="198" spans="1:15">
      <c r="A198" s="255" t="s">
        <v>224</v>
      </c>
      <c r="B198" s="255" t="s">
        <v>205</v>
      </c>
      <c r="C198" s="256">
        <v>7</v>
      </c>
      <c r="D198" s="257">
        <v>42601</v>
      </c>
      <c r="E198" s="257">
        <v>42608</v>
      </c>
      <c r="F198" s="255" t="s">
        <v>206</v>
      </c>
      <c r="G198" s="258">
        <v>74</v>
      </c>
      <c r="H198" s="259">
        <v>16</v>
      </c>
      <c r="I198" s="260">
        <v>7</v>
      </c>
      <c r="J198" s="261">
        <v>0</v>
      </c>
      <c r="K198" s="57"/>
      <c r="L198" s="262">
        <v>51</v>
      </c>
      <c r="M198" s="263">
        <v>31.081081081081084</v>
      </c>
      <c r="N198" s="256">
        <v>0</v>
      </c>
      <c r="O198" s="263">
        <v>31.081081081081084</v>
      </c>
    </row>
    <row r="199" spans="1:15">
      <c r="A199" s="255" t="s">
        <v>225</v>
      </c>
      <c r="B199" s="255" t="s">
        <v>205</v>
      </c>
      <c r="C199" s="256">
        <v>7</v>
      </c>
      <c r="D199" s="257">
        <v>42608</v>
      </c>
      <c r="E199" s="257">
        <v>42615</v>
      </c>
      <c r="F199" s="255" t="s">
        <v>206</v>
      </c>
      <c r="G199" s="258">
        <v>74</v>
      </c>
      <c r="H199" s="259">
        <v>16</v>
      </c>
      <c r="I199" s="260">
        <v>3</v>
      </c>
      <c r="J199" s="261">
        <v>2</v>
      </c>
      <c r="K199" s="57"/>
      <c r="L199" s="262">
        <v>53</v>
      </c>
      <c r="M199" s="263">
        <v>28.378378378378379</v>
      </c>
      <c r="N199" s="256">
        <v>0</v>
      </c>
      <c r="O199" s="263">
        <v>28.378378378378379</v>
      </c>
    </row>
    <row r="200" spans="1:15">
      <c r="A200" s="255" t="s">
        <v>226</v>
      </c>
      <c r="B200" s="255" t="s">
        <v>205</v>
      </c>
      <c r="C200" s="256">
        <v>7</v>
      </c>
      <c r="D200" s="257">
        <v>42622</v>
      </c>
      <c r="E200" s="257">
        <v>42629</v>
      </c>
      <c r="F200" s="255" t="s">
        <v>206</v>
      </c>
      <c r="G200" s="258">
        <v>74</v>
      </c>
      <c r="H200" s="259">
        <v>40</v>
      </c>
      <c r="I200" s="260">
        <v>17</v>
      </c>
      <c r="J200" s="261">
        <v>0</v>
      </c>
      <c r="K200" s="57"/>
      <c r="L200" s="262">
        <v>17</v>
      </c>
      <c r="M200" s="267">
        <v>77.027027027027032</v>
      </c>
      <c r="N200" s="256">
        <v>0</v>
      </c>
      <c r="O200" s="267">
        <v>77.027027027027032</v>
      </c>
    </row>
    <row r="201" spans="1:15">
      <c r="A201" s="255" t="s">
        <v>227</v>
      </c>
      <c r="B201" s="255" t="s">
        <v>205</v>
      </c>
      <c r="C201" s="256">
        <v>7</v>
      </c>
      <c r="D201" s="257">
        <v>42629</v>
      </c>
      <c r="E201" s="257">
        <v>42636</v>
      </c>
      <c r="F201" s="255" t="s">
        <v>206</v>
      </c>
      <c r="G201" s="258">
        <v>74</v>
      </c>
      <c r="H201" s="259">
        <v>23</v>
      </c>
      <c r="I201" s="260">
        <v>14</v>
      </c>
      <c r="J201" s="261">
        <v>3</v>
      </c>
      <c r="K201" s="264">
        <v>2</v>
      </c>
      <c r="L201" s="262">
        <v>34</v>
      </c>
      <c r="M201" s="263">
        <v>54.054054054054056</v>
      </c>
      <c r="N201" s="256">
        <v>9</v>
      </c>
      <c r="O201" s="263">
        <v>66.21621621621621</v>
      </c>
    </row>
    <row r="202" spans="1:15">
      <c r="A202" s="255" t="s">
        <v>228</v>
      </c>
      <c r="B202" s="255" t="s">
        <v>205</v>
      </c>
      <c r="C202" s="256">
        <v>7</v>
      </c>
      <c r="D202" s="257">
        <v>42636</v>
      </c>
      <c r="E202" s="257">
        <v>42643</v>
      </c>
      <c r="F202" s="255" t="s">
        <v>206</v>
      </c>
      <c r="G202" s="258">
        <v>74</v>
      </c>
      <c r="H202" s="259">
        <v>16</v>
      </c>
      <c r="I202" s="260">
        <v>11</v>
      </c>
      <c r="J202" s="261">
        <v>3</v>
      </c>
      <c r="K202" s="57"/>
      <c r="L202" s="262">
        <v>44</v>
      </c>
      <c r="M202" s="263">
        <v>40.54054054054054</v>
      </c>
      <c r="N202" s="256">
        <v>0</v>
      </c>
      <c r="O202" s="263">
        <v>40.54054054054054</v>
      </c>
    </row>
    <row r="203" spans="1:15">
      <c r="A203" s="255" t="s">
        <v>229</v>
      </c>
      <c r="B203" s="255" t="s">
        <v>205</v>
      </c>
      <c r="C203" s="256">
        <v>7</v>
      </c>
      <c r="D203" s="257">
        <v>42643</v>
      </c>
      <c r="E203" s="257">
        <v>42650</v>
      </c>
      <c r="F203" s="255" t="s">
        <v>206</v>
      </c>
      <c r="G203" s="258">
        <v>74</v>
      </c>
      <c r="H203" s="259">
        <v>36</v>
      </c>
      <c r="I203" s="260">
        <v>5</v>
      </c>
      <c r="J203" s="261">
        <v>1</v>
      </c>
      <c r="K203" s="57"/>
      <c r="L203" s="262">
        <v>32</v>
      </c>
      <c r="M203" s="263">
        <v>56.756756756756758</v>
      </c>
      <c r="N203" s="256">
        <v>11</v>
      </c>
      <c r="O203" s="267">
        <v>71.621621621621628</v>
      </c>
    </row>
    <row r="204" spans="1:15">
      <c r="A204" s="255" t="s">
        <v>230</v>
      </c>
      <c r="B204" s="255" t="s">
        <v>205</v>
      </c>
      <c r="C204" s="256">
        <v>7</v>
      </c>
      <c r="D204" s="257">
        <v>42650</v>
      </c>
      <c r="E204" s="257">
        <v>42657</v>
      </c>
      <c r="F204" s="255" t="s">
        <v>206</v>
      </c>
      <c r="G204" s="258">
        <v>74</v>
      </c>
      <c r="H204" s="259">
        <v>0</v>
      </c>
      <c r="I204" s="260">
        <v>12</v>
      </c>
      <c r="J204" s="261">
        <v>3</v>
      </c>
      <c r="K204" s="57"/>
      <c r="L204" s="262">
        <v>59</v>
      </c>
      <c r="M204" s="263">
        <v>20.27027027027027</v>
      </c>
      <c r="N204" s="256">
        <v>0</v>
      </c>
      <c r="O204" s="263">
        <v>20.27027027027027</v>
      </c>
    </row>
    <row r="205" spans="1:15">
      <c r="A205" s="271" t="s">
        <v>231</v>
      </c>
      <c r="B205" s="255" t="s">
        <v>205</v>
      </c>
      <c r="C205" s="256">
        <v>7</v>
      </c>
      <c r="D205" s="257">
        <v>42657</v>
      </c>
      <c r="E205" s="257">
        <v>42664</v>
      </c>
      <c r="F205" s="255" t="s">
        <v>206</v>
      </c>
      <c r="G205" s="258">
        <v>74</v>
      </c>
      <c r="H205" s="259">
        <v>44</v>
      </c>
      <c r="I205" s="260">
        <v>10</v>
      </c>
      <c r="J205" s="261">
        <v>0</v>
      </c>
      <c r="K205" s="264">
        <v>1</v>
      </c>
      <c r="L205" s="262">
        <v>20</v>
      </c>
      <c r="M205" s="267">
        <v>72.972972972972968</v>
      </c>
      <c r="N205" s="256">
        <v>7</v>
      </c>
      <c r="O205" s="265">
        <v>82.432432432432435</v>
      </c>
    </row>
    <row r="206" spans="1:15">
      <c r="A206" s="255" t="s">
        <v>232</v>
      </c>
      <c r="B206" s="255" t="s">
        <v>205</v>
      </c>
      <c r="C206" s="256">
        <v>7</v>
      </c>
      <c r="D206" s="257">
        <v>42664</v>
      </c>
      <c r="E206" s="257">
        <v>42671</v>
      </c>
      <c r="F206" s="255" t="s">
        <v>206</v>
      </c>
      <c r="G206" s="258">
        <v>74</v>
      </c>
      <c r="H206" s="259">
        <v>11</v>
      </c>
      <c r="I206" s="260">
        <v>6</v>
      </c>
      <c r="J206" s="261">
        <v>0</v>
      </c>
      <c r="K206" s="57"/>
      <c r="L206" s="262">
        <v>57</v>
      </c>
      <c r="M206" s="263">
        <v>22.972972972972975</v>
      </c>
      <c r="N206" s="256">
        <v>0</v>
      </c>
      <c r="O206" s="263">
        <v>22.972972972972975</v>
      </c>
    </row>
    <row r="207" spans="1:15">
      <c r="A207" s="255" t="s">
        <v>233</v>
      </c>
      <c r="B207" s="255" t="s">
        <v>205</v>
      </c>
      <c r="C207" s="256">
        <v>7</v>
      </c>
      <c r="D207" s="257">
        <v>42671</v>
      </c>
      <c r="E207" s="257">
        <v>42678</v>
      </c>
      <c r="F207" s="255" t="s">
        <v>206</v>
      </c>
      <c r="G207" s="258">
        <v>74</v>
      </c>
      <c r="H207" s="259">
        <v>26</v>
      </c>
      <c r="I207" s="260">
        <v>5</v>
      </c>
      <c r="J207" s="261">
        <v>0</v>
      </c>
      <c r="K207" s="57"/>
      <c r="L207" s="262">
        <v>43</v>
      </c>
      <c r="M207" s="263">
        <v>41.891891891891895</v>
      </c>
      <c r="N207" s="256">
        <v>0</v>
      </c>
      <c r="O207" s="263">
        <v>41.891891891891895</v>
      </c>
    </row>
    <row r="208" spans="1:15">
      <c r="A208" s="255" t="s">
        <v>234</v>
      </c>
      <c r="B208" s="255" t="s">
        <v>205</v>
      </c>
      <c r="C208" s="256">
        <v>7</v>
      </c>
      <c r="D208" s="257">
        <v>42678</v>
      </c>
      <c r="E208" s="257">
        <v>42685</v>
      </c>
      <c r="F208" s="255" t="s">
        <v>206</v>
      </c>
      <c r="G208" s="258">
        <v>74</v>
      </c>
      <c r="H208" s="259">
        <v>0</v>
      </c>
      <c r="I208" s="260">
        <v>1</v>
      </c>
      <c r="J208" s="261">
        <v>1</v>
      </c>
      <c r="K208" s="57"/>
      <c r="L208" s="262">
        <v>72</v>
      </c>
      <c r="M208" s="269">
        <v>2.7027027027027026</v>
      </c>
      <c r="N208" s="57"/>
      <c r="O208" s="57"/>
    </row>
    <row r="209" spans="1:15">
      <c r="A209" s="254" t="s">
        <v>235</v>
      </c>
      <c r="B209" s="255" t="s">
        <v>205</v>
      </c>
      <c r="C209" s="256">
        <v>7</v>
      </c>
      <c r="D209" s="257">
        <v>42685</v>
      </c>
      <c r="E209" s="257">
        <v>42692</v>
      </c>
      <c r="F209" s="255" t="s">
        <v>206</v>
      </c>
      <c r="G209" s="258">
        <v>74</v>
      </c>
      <c r="H209" s="259">
        <v>33</v>
      </c>
      <c r="I209" s="260">
        <v>6</v>
      </c>
      <c r="J209" s="261">
        <v>0</v>
      </c>
      <c r="K209" s="57"/>
      <c r="L209" s="262">
        <v>35</v>
      </c>
      <c r="M209" s="263">
        <v>52.702702702702702</v>
      </c>
      <c r="N209" s="256">
        <v>0</v>
      </c>
      <c r="O209" s="263">
        <v>52.702702702702702</v>
      </c>
    </row>
    <row r="210" spans="1:15">
      <c r="A210" s="255" t="s">
        <v>236</v>
      </c>
      <c r="B210" s="255" t="s">
        <v>205</v>
      </c>
      <c r="C210" s="256">
        <v>7</v>
      </c>
      <c r="D210" s="257">
        <v>42692</v>
      </c>
      <c r="E210" s="257">
        <v>42699</v>
      </c>
      <c r="F210" s="255" t="s">
        <v>206</v>
      </c>
      <c r="G210" s="258">
        <v>74</v>
      </c>
      <c r="H210" s="259">
        <v>0</v>
      </c>
      <c r="I210" s="260">
        <v>0</v>
      </c>
      <c r="J210" s="261">
        <v>0</v>
      </c>
      <c r="K210" s="57"/>
      <c r="L210" s="262">
        <v>74</v>
      </c>
      <c r="M210" s="269">
        <v>0</v>
      </c>
      <c r="N210" s="57"/>
      <c r="O210" s="57"/>
    </row>
    <row r="211" spans="1:15" hidden="1">
      <c r="A211" s="255" t="s">
        <v>465</v>
      </c>
      <c r="B211" s="255" t="s">
        <v>466</v>
      </c>
      <c r="C211" s="256">
        <v>7</v>
      </c>
      <c r="D211" s="257">
        <v>42380</v>
      </c>
      <c r="E211" s="257">
        <v>42387</v>
      </c>
      <c r="F211" s="255" t="s">
        <v>464</v>
      </c>
      <c r="G211" s="258">
        <v>62</v>
      </c>
      <c r="H211" s="259">
        <v>17</v>
      </c>
      <c r="I211" s="260">
        <v>18</v>
      </c>
      <c r="J211" s="261">
        <v>1</v>
      </c>
      <c r="K211" s="57"/>
      <c r="L211" s="262">
        <v>26</v>
      </c>
      <c r="M211" s="263">
        <v>58.064516129032256</v>
      </c>
      <c r="N211" s="256">
        <v>0</v>
      </c>
      <c r="O211" s="263">
        <v>58.064516129032256</v>
      </c>
    </row>
    <row r="212" spans="1:15" hidden="1">
      <c r="A212" s="255" t="s">
        <v>468</v>
      </c>
      <c r="B212" s="255" t="s">
        <v>466</v>
      </c>
      <c r="C212" s="256">
        <v>7</v>
      </c>
      <c r="D212" s="257">
        <v>42394</v>
      </c>
      <c r="E212" s="257">
        <v>42401</v>
      </c>
      <c r="F212" s="255" t="s">
        <v>464</v>
      </c>
      <c r="G212" s="258">
        <v>62</v>
      </c>
      <c r="H212" s="259">
        <v>0</v>
      </c>
      <c r="I212" s="260">
        <v>32</v>
      </c>
      <c r="J212" s="261">
        <v>2</v>
      </c>
      <c r="K212" s="57"/>
      <c r="L212" s="262">
        <v>28</v>
      </c>
      <c r="M212" s="263">
        <v>54.838709677419359</v>
      </c>
      <c r="N212" s="57"/>
      <c r="O212" s="57"/>
    </row>
    <row r="213" spans="1:15" hidden="1">
      <c r="A213" s="255" t="s">
        <v>469</v>
      </c>
      <c r="B213" s="255" t="s">
        <v>466</v>
      </c>
      <c r="C213" s="256">
        <v>7</v>
      </c>
      <c r="D213" s="257">
        <v>42408</v>
      </c>
      <c r="E213" s="257">
        <v>42415</v>
      </c>
      <c r="F213" s="255" t="s">
        <v>464</v>
      </c>
      <c r="G213" s="258">
        <v>62</v>
      </c>
      <c r="H213" s="259">
        <v>8</v>
      </c>
      <c r="I213" s="260">
        <v>27</v>
      </c>
      <c r="J213" s="261">
        <v>1</v>
      </c>
      <c r="K213" s="57"/>
      <c r="L213" s="262">
        <v>26</v>
      </c>
      <c r="M213" s="263">
        <v>58.064516129032256</v>
      </c>
      <c r="N213" s="256">
        <v>0</v>
      </c>
      <c r="O213" s="263">
        <v>58.064516129032256</v>
      </c>
    </row>
    <row r="214" spans="1:15" hidden="1">
      <c r="A214" s="255" t="s">
        <v>471</v>
      </c>
      <c r="B214" s="255" t="s">
        <v>466</v>
      </c>
      <c r="C214" s="256">
        <v>7</v>
      </c>
      <c r="D214" s="257">
        <v>42422</v>
      </c>
      <c r="E214" s="257">
        <v>42429</v>
      </c>
      <c r="F214" s="255" t="s">
        <v>464</v>
      </c>
      <c r="G214" s="258">
        <v>62</v>
      </c>
      <c r="H214" s="259">
        <v>9</v>
      </c>
      <c r="I214" s="260">
        <v>19</v>
      </c>
      <c r="J214" s="261">
        <v>1</v>
      </c>
      <c r="K214" s="264">
        <v>1</v>
      </c>
      <c r="L214" s="262">
        <v>33</v>
      </c>
      <c r="M214" s="263">
        <v>46.774193548387096</v>
      </c>
      <c r="N214" s="256">
        <v>0</v>
      </c>
      <c r="O214" s="263">
        <v>46.774193548387096</v>
      </c>
    </row>
    <row r="215" spans="1:15" hidden="1">
      <c r="A215" s="255" t="s">
        <v>473</v>
      </c>
      <c r="B215" s="255" t="s">
        <v>466</v>
      </c>
      <c r="C215" s="256">
        <v>7</v>
      </c>
      <c r="D215" s="257">
        <v>42436</v>
      </c>
      <c r="E215" s="257">
        <v>42443</v>
      </c>
      <c r="F215" s="255" t="s">
        <v>464</v>
      </c>
      <c r="G215" s="258">
        <v>62</v>
      </c>
      <c r="H215" s="259">
        <v>0</v>
      </c>
      <c r="I215" s="260">
        <v>11</v>
      </c>
      <c r="J215" s="261">
        <v>1</v>
      </c>
      <c r="K215" s="57"/>
      <c r="L215" s="262">
        <v>50</v>
      </c>
      <c r="M215" s="270">
        <v>19.354838709677423</v>
      </c>
      <c r="N215" s="57"/>
      <c r="O215" s="57"/>
    </row>
    <row r="216" spans="1:15" hidden="1">
      <c r="A216" s="255" t="s">
        <v>475</v>
      </c>
      <c r="B216" s="255" t="s">
        <v>466</v>
      </c>
      <c r="C216" s="256">
        <v>7</v>
      </c>
      <c r="D216" s="257">
        <v>42450</v>
      </c>
      <c r="E216" s="257">
        <v>42457</v>
      </c>
      <c r="F216" s="255" t="s">
        <v>464</v>
      </c>
      <c r="G216" s="258">
        <v>62</v>
      </c>
      <c r="H216" s="259">
        <v>0</v>
      </c>
      <c r="I216" s="260">
        <v>13</v>
      </c>
      <c r="J216" s="261">
        <v>0</v>
      </c>
      <c r="K216" s="57"/>
      <c r="L216" s="262">
        <v>49</v>
      </c>
      <c r="M216" s="263">
        <v>20.967741935483872</v>
      </c>
      <c r="N216" s="57"/>
      <c r="O216" s="57"/>
    </row>
    <row r="217" spans="1:15" hidden="1">
      <c r="A217" s="255" t="s">
        <v>478</v>
      </c>
      <c r="B217" s="255" t="s">
        <v>466</v>
      </c>
      <c r="C217" s="256">
        <v>7</v>
      </c>
      <c r="D217" s="257">
        <v>42464</v>
      </c>
      <c r="E217" s="257">
        <v>42471</v>
      </c>
      <c r="F217" s="255" t="s">
        <v>464</v>
      </c>
      <c r="G217" s="258">
        <v>62</v>
      </c>
      <c r="H217" s="259">
        <v>3</v>
      </c>
      <c r="I217" s="260">
        <v>7</v>
      </c>
      <c r="J217" s="261">
        <v>2</v>
      </c>
      <c r="K217" s="57"/>
      <c r="L217" s="262">
        <v>50</v>
      </c>
      <c r="M217" s="270">
        <v>19.354838709677423</v>
      </c>
      <c r="N217" s="256">
        <v>0</v>
      </c>
      <c r="O217" s="270">
        <v>19.354838709677423</v>
      </c>
    </row>
    <row r="218" spans="1:15" hidden="1">
      <c r="A218" s="255" t="s">
        <v>480</v>
      </c>
      <c r="B218" s="255" t="s">
        <v>466</v>
      </c>
      <c r="C218" s="256">
        <v>7</v>
      </c>
      <c r="D218" s="257">
        <v>42478</v>
      </c>
      <c r="E218" s="257">
        <v>42485</v>
      </c>
      <c r="F218" s="255" t="s">
        <v>464</v>
      </c>
      <c r="G218" s="258">
        <v>62</v>
      </c>
      <c r="H218" s="259">
        <v>0</v>
      </c>
      <c r="I218" s="260">
        <v>13</v>
      </c>
      <c r="J218" s="261">
        <v>1</v>
      </c>
      <c r="K218" s="57"/>
      <c r="L218" s="262">
        <v>48</v>
      </c>
      <c r="M218" s="263">
        <v>22.58064516129032</v>
      </c>
      <c r="N218" s="57"/>
      <c r="O218" s="57"/>
    </row>
    <row r="219" spans="1:15" hidden="1">
      <c r="A219" s="254" t="s">
        <v>313</v>
      </c>
      <c r="B219" s="255" t="s">
        <v>314</v>
      </c>
      <c r="C219" s="256">
        <v>7</v>
      </c>
      <c r="D219" s="257">
        <v>42461</v>
      </c>
      <c r="E219" s="257">
        <v>42468</v>
      </c>
      <c r="F219" s="255" t="s">
        <v>50</v>
      </c>
      <c r="G219" s="258">
        <v>74</v>
      </c>
      <c r="H219" s="259">
        <v>20</v>
      </c>
      <c r="I219" s="260">
        <v>24</v>
      </c>
      <c r="J219" s="261">
        <v>6</v>
      </c>
      <c r="K219" s="264">
        <v>5</v>
      </c>
      <c r="L219" s="262">
        <v>24</v>
      </c>
      <c r="M219" s="263">
        <v>67.567567567567565</v>
      </c>
      <c r="N219" s="256">
        <v>6</v>
      </c>
      <c r="O219" s="267">
        <v>75.675675675675677</v>
      </c>
    </row>
    <row r="220" spans="1:15" hidden="1">
      <c r="A220" s="254" t="s">
        <v>316</v>
      </c>
      <c r="B220" s="255" t="s">
        <v>314</v>
      </c>
      <c r="C220" s="256">
        <v>7</v>
      </c>
      <c r="D220" s="257">
        <v>42468</v>
      </c>
      <c r="E220" s="257">
        <v>42475</v>
      </c>
      <c r="F220" s="255" t="s">
        <v>53</v>
      </c>
      <c r="G220" s="258">
        <v>74</v>
      </c>
      <c r="H220" s="259">
        <v>40</v>
      </c>
      <c r="I220" s="260">
        <v>25</v>
      </c>
      <c r="J220" s="261">
        <v>1</v>
      </c>
      <c r="K220" s="264">
        <v>2</v>
      </c>
      <c r="L220" s="262">
        <v>8</v>
      </c>
      <c r="M220" s="265">
        <v>89.189189189189207</v>
      </c>
      <c r="N220" s="256">
        <v>0</v>
      </c>
      <c r="O220" s="265">
        <v>89.189189189189207</v>
      </c>
    </row>
    <row r="221" spans="1:15" hidden="1">
      <c r="A221" s="255" t="s">
        <v>319</v>
      </c>
      <c r="B221" s="255" t="s">
        <v>314</v>
      </c>
      <c r="C221" s="256">
        <v>7</v>
      </c>
      <c r="D221" s="257">
        <v>42482</v>
      </c>
      <c r="E221" s="257">
        <v>42489</v>
      </c>
      <c r="F221" s="255" t="s">
        <v>53</v>
      </c>
      <c r="G221" s="258">
        <v>74</v>
      </c>
      <c r="H221" s="259">
        <v>5</v>
      </c>
      <c r="I221" s="260">
        <v>41</v>
      </c>
      <c r="J221" s="261">
        <v>5</v>
      </c>
      <c r="K221" s="264">
        <v>2</v>
      </c>
      <c r="L221" s="262">
        <v>23</v>
      </c>
      <c r="M221" s="263">
        <v>68.918918918918919</v>
      </c>
      <c r="N221" s="256">
        <v>2</v>
      </c>
      <c r="O221" s="267">
        <v>71.621621621621628</v>
      </c>
    </row>
    <row r="222" spans="1:15" hidden="1">
      <c r="A222" s="255" t="s">
        <v>332</v>
      </c>
      <c r="B222" s="255" t="s">
        <v>314</v>
      </c>
      <c r="C222" s="256">
        <v>7</v>
      </c>
      <c r="D222" s="257">
        <v>42531</v>
      </c>
      <c r="E222" s="257">
        <v>42538</v>
      </c>
      <c r="F222" s="255" t="s">
        <v>50</v>
      </c>
      <c r="G222" s="258">
        <v>74</v>
      </c>
      <c r="H222" s="259">
        <v>14</v>
      </c>
      <c r="I222" s="260">
        <v>44</v>
      </c>
      <c r="J222" s="261">
        <v>2</v>
      </c>
      <c r="K222" s="57"/>
      <c r="L222" s="262">
        <v>14</v>
      </c>
      <c r="M222" s="265">
        <v>81.081081081081081</v>
      </c>
      <c r="N222" s="256">
        <v>2</v>
      </c>
      <c r="O222" s="265">
        <v>83.78378378378379</v>
      </c>
    </row>
    <row r="223" spans="1:15" hidden="1">
      <c r="A223" s="255" t="s">
        <v>343</v>
      </c>
      <c r="B223" s="255" t="s">
        <v>314</v>
      </c>
      <c r="C223" s="256">
        <v>7</v>
      </c>
      <c r="D223" s="257">
        <v>42573</v>
      </c>
      <c r="E223" s="257">
        <v>42580</v>
      </c>
      <c r="F223" s="255" t="s">
        <v>50</v>
      </c>
      <c r="G223" s="258">
        <v>74</v>
      </c>
      <c r="H223" s="259">
        <v>0</v>
      </c>
      <c r="I223" s="260">
        <v>7</v>
      </c>
      <c r="J223" s="261">
        <v>1</v>
      </c>
      <c r="K223" s="57"/>
      <c r="L223" s="262">
        <v>66</v>
      </c>
      <c r="M223" s="270">
        <v>10.810810810810811</v>
      </c>
      <c r="N223" s="57"/>
      <c r="O223" s="57"/>
    </row>
    <row r="224" spans="1:15" hidden="1">
      <c r="A224" s="255" t="s">
        <v>348</v>
      </c>
      <c r="B224" s="255" t="s">
        <v>314</v>
      </c>
      <c r="C224" s="256">
        <v>7</v>
      </c>
      <c r="D224" s="257">
        <v>42587</v>
      </c>
      <c r="E224" s="257">
        <v>42594</v>
      </c>
      <c r="F224" s="255" t="s">
        <v>50</v>
      </c>
      <c r="G224" s="258">
        <v>74</v>
      </c>
      <c r="H224" s="259">
        <v>1</v>
      </c>
      <c r="I224" s="260">
        <v>8</v>
      </c>
      <c r="J224" s="261">
        <v>0</v>
      </c>
      <c r="K224" s="57"/>
      <c r="L224" s="262">
        <v>65</v>
      </c>
      <c r="M224" s="270">
        <v>12.16216216216216</v>
      </c>
      <c r="N224" s="256">
        <v>3</v>
      </c>
      <c r="O224" s="270">
        <v>16.216216216216218</v>
      </c>
    </row>
    <row r="225" spans="1:15" hidden="1">
      <c r="A225" s="255" t="s">
        <v>355</v>
      </c>
      <c r="B225" s="255" t="s">
        <v>314</v>
      </c>
      <c r="C225" s="256">
        <v>7</v>
      </c>
      <c r="D225" s="257">
        <v>42615</v>
      </c>
      <c r="E225" s="257">
        <v>42622</v>
      </c>
      <c r="F225" s="255" t="s">
        <v>50</v>
      </c>
      <c r="G225" s="258">
        <v>74</v>
      </c>
      <c r="H225" s="259">
        <v>25</v>
      </c>
      <c r="I225" s="260">
        <v>25</v>
      </c>
      <c r="J225" s="261">
        <v>1</v>
      </c>
      <c r="K225" s="57"/>
      <c r="L225" s="262">
        <v>23</v>
      </c>
      <c r="M225" s="263">
        <v>68.918918918918919</v>
      </c>
      <c r="N225" s="256">
        <v>0</v>
      </c>
      <c r="O225" s="263">
        <v>68.918918918918919</v>
      </c>
    </row>
    <row r="226" spans="1:15" hidden="1">
      <c r="A226" s="255" t="s">
        <v>432</v>
      </c>
      <c r="B226" s="255" t="s">
        <v>52</v>
      </c>
      <c r="C226" s="256">
        <v>7</v>
      </c>
      <c r="D226" s="257">
        <v>42457</v>
      </c>
      <c r="E226" s="257">
        <v>42464</v>
      </c>
      <c r="F226" s="255" t="s">
        <v>431</v>
      </c>
      <c r="G226" s="258">
        <v>82</v>
      </c>
      <c r="H226" s="259">
        <v>30</v>
      </c>
      <c r="I226" s="260">
        <v>13</v>
      </c>
      <c r="J226" s="261">
        <v>0</v>
      </c>
      <c r="K226" s="264">
        <v>3</v>
      </c>
      <c r="L226" s="262">
        <v>39</v>
      </c>
      <c r="M226" s="263">
        <v>52.439024390243901</v>
      </c>
      <c r="N226" s="256">
        <v>3</v>
      </c>
      <c r="O226" s="263">
        <v>56.09756097560976</v>
      </c>
    </row>
    <row r="227" spans="1:15" hidden="1">
      <c r="A227" s="268" t="s">
        <v>434</v>
      </c>
      <c r="B227" s="255" t="s">
        <v>52</v>
      </c>
      <c r="C227" s="256">
        <v>7</v>
      </c>
      <c r="D227" s="257">
        <v>42464</v>
      </c>
      <c r="E227" s="257">
        <v>42471</v>
      </c>
      <c r="F227" s="255" t="s">
        <v>431</v>
      </c>
      <c r="G227" s="258">
        <v>82</v>
      </c>
      <c r="H227" s="259">
        <v>82</v>
      </c>
      <c r="I227" s="260">
        <v>0</v>
      </c>
      <c r="J227" s="261">
        <v>0</v>
      </c>
      <c r="K227" s="57"/>
      <c r="L227" s="262">
        <v>0</v>
      </c>
      <c r="M227" s="266">
        <v>100</v>
      </c>
      <c r="N227" s="256">
        <v>0</v>
      </c>
      <c r="O227" s="57"/>
    </row>
    <row r="228" spans="1:15" hidden="1">
      <c r="A228" s="268" t="s">
        <v>439</v>
      </c>
      <c r="B228" s="255" t="s">
        <v>52</v>
      </c>
      <c r="C228" s="256">
        <v>7</v>
      </c>
      <c r="D228" s="257">
        <v>42471</v>
      </c>
      <c r="E228" s="257">
        <v>42478</v>
      </c>
      <c r="F228" s="255" t="s">
        <v>431</v>
      </c>
      <c r="G228" s="258">
        <v>82</v>
      </c>
      <c r="H228" s="259">
        <v>82</v>
      </c>
      <c r="I228" s="260">
        <v>0</v>
      </c>
      <c r="J228" s="261">
        <v>0</v>
      </c>
      <c r="K228" s="57"/>
      <c r="L228" s="262">
        <v>0</v>
      </c>
      <c r="M228" s="266">
        <v>100</v>
      </c>
      <c r="N228" s="256">
        <v>0</v>
      </c>
      <c r="O228" s="57"/>
    </row>
    <row r="229" spans="1:15" hidden="1">
      <c r="A229" s="268" t="s">
        <v>443</v>
      </c>
      <c r="B229" s="255" t="s">
        <v>52</v>
      </c>
      <c r="C229" s="256">
        <v>7</v>
      </c>
      <c r="D229" s="257">
        <v>42478</v>
      </c>
      <c r="E229" s="257">
        <v>42485</v>
      </c>
      <c r="F229" s="255" t="s">
        <v>431</v>
      </c>
      <c r="G229" s="258">
        <v>82</v>
      </c>
      <c r="H229" s="259">
        <v>82</v>
      </c>
      <c r="I229" s="260">
        <v>0</v>
      </c>
      <c r="J229" s="261">
        <v>0</v>
      </c>
      <c r="K229" s="57"/>
      <c r="L229" s="262">
        <v>0</v>
      </c>
      <c r="M229" s="266">
        <v>100</v>
      </c>
      <c r="N229" s="256">
        <v>0</v>
      </c>
      <c r="O229" s="57"/>
    </row>
    <row r="230" spans="1:15" hidden="1">
      <c r="A230" s="268" t="s">
        <v>446</v>
      </c>
      <c r="B230" s="255" t="s">
        <v>52</v>
      </c>
      <c r="C230" s="256">
        <v>7</v>
      </c>
      <c r="D230" s="257">
        <v>42485</v>
      </c>
      <c r="E230" s="257">
        <v>42492</v>
      </c>
      <c r="F230" s="255" t="s">
        <v>431</v>
      </c>
      <c r="G230" s="258">
        <v>82</v>
      </c>
      <c r="H230" s="259">
        <v>80</v>
      </c>
      <c r="I230" s="260">
        <v>2</v>
      </c>
      <c r="J230" s="261">
        <v>0</v>
      </c>
      <c r="K230" s="57"/>
      <c r="L230" s="262">
        <v>0</v>
      </c>
      <c r="M230" s="266">
        <v>100</v>
      </c>
      <c r="N230" s="256">
        <v>0</v>
      </c>
      <c r="O230" s="57"/>
    </row>
    <row r="231" spans="1:15" hidden="1">
      <c r="A231" s="255" t="s">
        <v>448</v>
      </c>
      <c r="B231" s="255" t="s">
        <v>52</v>
      </c>
      <c r="C231" s="256">
        <v>7</v>
      </c>
      <c r="D231" s="257">
        <v>42492</v>
      </c>
      <c r="E231" s="257">
        <v>42499</v>
      </c>
      <c r="F231" s="255" t="s">
        <v>431</v>
      </c>
      <c r="G231" s="258">
        <v>82</v>
      </c>
      <c r="H231" s="259">
        <v>35</v>
      </c>
      <c r="I231" s="260">
        <v>38</v>
      </c>
      <c r="J231" s="261">
        <v>2</v>
      </c>
      <c r="K231" s="264">
        <v>7</v>
      </c>
      <c r="L231" s="262">
        <v>7</v>
      </c>
      <c r="M231" s="266">
        <v>91.463414634146332</v>
      </c>
      <c r="N231" s="256">
        <v>2</v>
      </c>
      <c r="O231" s="266">
        <v>93.902439024390247</v>
      </c>
    </row>
    <row r="232" spans="1:15" hidden="1">
      <c r="A232" s="255" t="s">
        <v>322</v>
      </c>
      <c r="B232" s="255" t="s">
        <v>52</v>
      </c>
      <c r="C232" s="256">
        <v>7</v>
      </c>
      <c r="D232" s="257">
        <v>42499</v>
      </c>
      <c r="E232" s="257">
        <v>42506</v>
      </c>
      <c r="F232" s="255" t="s">
        <v>50</v>
      </c>
      <c r="G232" s="258">
        <v>82</v>
      </c>
      <c r="H232" s="259">
        <v>10</v>
      </c>
      <c r="I232" s="260">
        <v>43</v>
      </c>
      <c r="J232" s="261">
        <v>1</v>
      </c>
      <c r="K232" s="57"/>
      <c r="L232" s="262">
        <v>28</v>
      </c>
      <c r="M232" s="263">
        <v>65.853658536585371</v>
      </c>
      <c r="N232" s="256">
        <v>0</v>
      </c>
      <c r="O232" s="263">
        <v>65.853658536585371</v>
      </c>
    </row>
    <row r="233" spans="1:15" hidden="1">
      <c r="A233" s="255" t="s">
        <v>325</v>
      </c>
      <c r="B233" s="255" t="s">
        <v>52</v>
      </c>
      <c r="C233" s="256">
        <v>7</v>
      </c>
      <c r="D233" s="257">
        <v>42506</v>
      </c>
      <c r="E233" s="257">
        <v>42513</v>
      </c>
      <c r="F233" s="255" t="s">
        <v>53</v>
      </c>
      <c r="G233" s="258">
        <v>82</v>
      </c>
      <c r="H233" s="259">
        <v>59</v>
      </c>
      <c r="I233" s="260">
        <v>12</v>
      </c>
      <c r="J233" s="261">
        <v>0</v>
      </c>
      <c r="K233" s="264">
        <v>6</v>
      </c>
      <c r="L233" s="262">
        <v>11</v>
      </c>
      <c r="M233" s="265">
        <v>86.58536585365853</v>
      </c>
      <c r="N233" s="256">
        <v>0</v>
      </c>
      <c r="O233" s="265">
        <v>86.58536585365853</v>
      </c>
    </row>
    <row r="234" spans="1:15" hidden="1">
      <c r="A234" s="255" t="s">
        <v>145</v>
      </c>
      <c r="B234" s="255" t="s">
        <v>52</v>
      </c>
      <c r="C234" s="256">
        <v>14</v>
      </c>
      <c r="D234" s="257">
        <v>42513</v>
      </c>
      <c r="E234" s="257">
        <v>42527</v>
      </c>
      <c r="F234" s="255" t="s">
        <v>144</v>
      </c>
      <c r="G234" s="258">
        <v>82</v>
      </c>
      <c r="H234" s="259">
        <v>20</v>
      </c>
      <c r="I234" s="260">
        <v>30</v>
      </c>
      <c r="J234" s="261">
        <v>6</v>
      </c>
      <c r="K234" s="264">
        <v>1</v>
      </c>
      <c r="L234" s="262">
        <v>26</v>
      </c>
      <c r="M234" s="263">
        <v>68.292682926829272</v>
      </c>
      <c r="N234" s="256">
        <v>2</v>
      </c>
      <c r="O234" s="267">
        <v>70.731707317073173</v>
      </c>
    </row>
    <row r="235" spans="1:15" hidden="1">
      <c r="A235" s="255" t="s">
        <v>166</v>
      </c>
      <c r="B235" s="255" t="s">
        <v>52</v>
      </c>
      <c r="C235" s="256">
        <v>7</v>
      </c>
      <c r="D235" s="257">
        <v>42527</v>
      </c>
      <c r="E235" s="257">
        <v>42534</v>
      </c>
      <c r="F235" s="255" t="s">
        <v>47</v>
      </c>
      <c r="G235" s="258">
        <v>82</v>
      </c>
      <c r="H235" s="259">
        <v>13</v>
      </c>
      <c r="I235" s="260">
        <v>55</v>
      </c>
      <c r="J235" s="261">
        <v>1</v>
      </c>
      <c r="K235" s="264">
        <v>10</v>
      </c>
      <c r="L235" s="262">
        <v>13</v>
      </c>
      <c r="M235" s="265">
        <v>84.146341463414629</v>
      </c>
      <c r="N235" s="256">
        <v>0</v>
      </c>
      <c r="O235" s="265">
        <v>84.146341463414629</v>
      </c>
    </row>
    <row r="236" spans="1:15" hidden="1">
      <c r="A236" s="255" t="s">
        <v>395</v>
      </c>
      <c r="B236" s="255" t="s">
        <v>52</v>
      </c>
      <c r="C236" s="256">
        <v>7</v>
      </c>
      <c r="D236" s="257">
        <v>42534</v>
      </c>
      <c r="E236" s="257">
        <v>42541</v>
      </c>
      <c r="F236" s="255" t="s">
        <v>201</v>
      </c>
      <c r="G236" s="258">
        <v>82</v>
      </c>
      <c r="H236" s="259">
        <v>50</v>
      </c>
      <c r="I236" s="260">
        <v>26</v>
      </c>
      <c r="J236" s="261">
        <v>5</v>
      </c>
      <c r="K236" s="264">
        <v>12</v>
      </c>
      <c r="L236" s="262">
        <v>1</v>
      </c>
      <c r="M236" s="266">
        <v>98.780487804878049</v>
      </c>
      <c r="N236" s="256">
        <v>0</v>
      </c>
      <c r="O236" s="266">
        <v>98.780487804878049</v>
      </c>
    </row>
    <row r="237" spans="1:15" hidden="1">
      <c r="A237" s="255" t="s">
        <v>149</v>
      </c>
      <c r="B237" s="255" t="s">
        <v>52</v>
      </c>
      <c r="C237" s="256">
        <v>14</v>
      </c>
      <c r="D237" s="257">
        <v>42541</v>
      </c>
      <c r="E237" s="257">
        <v>42555</v>
      </c>
      <c r="F237" s="255" t="s">
        <v>147</v>
      </c>
      <c r="G237" s="258">
        <v>82</v>
      </c>
      <c r="H237" s="259">
        <v>1</v>
      </c>
      <c r="I237" s="260">
        <v>19</v>
      </c>
      <c r="J237" s="261">
        <v>0</v>
      </c>
      <c r="K237" s="57"/>
      <c r="L237" s="262">
        <v>62</v>
      </c>
      <c r="M237" s="263">
        <v>24.390243902439025</v>
      </c>
      <c r="N237" s="256">
        <v>0</v>
      </c>
      <c r="O237" s="263">
        <v>24.390243902439025</v>
      </c>
    </row>
    <row r="238" spans="1:15" hidden="1">
      <c r="A238" s="255" t="s">
        <v>337</v>
      </c>
      <c r="B238" s="255" t="s">
        <v>52</v>
      </c>
      <c r="C238" s="256">
        <v>7</v>
      </c>
      <c r="D238" s="257">
        <v>42555</v>
      </c>
      <c r="E238" s="257">
        <v>42562</v>
      </c>
      <c r="F238" s="255" t="s">
        <v>50</v>
      </c>
      <c r="G238" s="258">
        <v>82</v>
      </c>
      <c r="H238" s="259">
        <v>22</v>
      </c>
      <c r="I238" s="260">
        <v>53</v>
      </c>
      <c r="J238" s="261">
        <v>3</v>
      </c>
      <c r="K238" s="57"/>
      <c r="L238" s="262">
        <v>4</v>
      </c>
      <c r="M238" s="266">
        <v>95.121951219512198</v>
      </c>
      <c r="N238" s="256">
        <v>1</v>
      </c>
      <c r="O238" s="266">
        <v>96.341463414634148</v>
      </c>
    </row>
    <row r="239" spans="1:15" hidden="1">
      <c r="A239" s="255" t="s">
        <v>339</v>
      </c>
      <c r="B239" s="255" t="s">
        <v>52</v>
      </c>
      <c r="C239" s="256">
        <v>7</v>
      </c>
      <c r="D239" s="257">
        <v>42562</v>
      </c>
      <c r="E239" s="257">
        <v>42569</v>
      </c>
      <c r="F239" s="255" t="s">
        <v>53</v>
      </c>
      <c r="G239" s="258">
        <v>82</v>
      </c>
      <c r="H239" s="259">
        <v>26</v>
      </c>
      <c r="I239" s="260">
        <v>2</v>
      </c>
      <c r="J239" s="261">
        <v>1</v>
      </c>
      <c r="K239" s="57"/>
      <c r="L239" s="262">
        <v>53</v>
      </c>
      <c r="M239" s="263">
        <v>35.365853658536587</v>
      </c>
      <c r="N239" s="256">
        <v>0</v>
      </c>
      <c r="O239" s="263">
        <v>35.365853658536587</v>
      </c>
    </row>
    <row r="240" spans="1:15" hidden="1">
      <c r="A240" s="255" t="s">
        <v>341</v>
      </c>
      <c r="B240" s="255" t="s">
        <v>52</v>
      </c>
      <c r="C240" s="256">
        <v>7</v>
      </c>
      <c r="D240" s="257">
        <v>42569</v>
      </c>
      <c r="E240" s="257">
        <v>42576</v>
      </c>
      <c r="F240" s="255" t="s">
        <v>50</v>
      </c>
      <c r="G240" s="258">
        <v>82</v>
      </c>
      <c r="H240" s="259">
        <v>19</v>
      </c>
      <c r="I240" s="260">
        <v>27</v>
      </c>
      <c r="J240" s="261">
        <v>3</v>
      </c>
      <c r="K240" s="264">
        <v>1</v>
      </c>
      <c r="L240" s="262">
        <v>33</v>
      </c>
      <c r="M240" s="263">
        <v>59.756097560975604</v>
      </c>
      <c r="N240" s="256">
        <v>1</v>
      </c>
      <c r="O240" s="263">
        <v>60.975609756097555</v>
      </c>
    </row>
    <row r="241" spans="1:15" hidden="1">
      <c r="A241" s="255" t="s">
        <v>344</v>
      </c>
      <c r="B241" s="255" t="s">
        <v>52</v>
      </c>
      <c r="C241" s="256">
        <v>7</v>
      </c>
      <c r="D241" s="257">
        <v>42576</v>
      </c>
      <c r="E241" s="257">
        <v>42583</v>
      </c>
      <c r="F241" s="255" t="s">
        <v>53</v>
      </c>
      <c r="G241" s="258">
        <v>82</v>
      </c>
      <c r="H241" s="259">
        <v>16</v>
      </c>
      <c r="I241" s="260">
        <v>5</v>
      </c>
      <c r="J241" s="261">
        <v>0</v>
      </c>
      <c r="K241" s="57"/>
      <c r="L241" s="262">
        <v>61</v>
      </c>
      <c r="M241" s="263">
        <v>25.609756097560975</v>
      </c>
      <c r="N241" s="256">
        <v>0</v>
      </c>
      <c r="O241" s="263">
        <v>25.609756097560975</v>
      </c>
    </row>
    <row r="242" spans="1:15" hidden="1">
      <c r="A242" s="255" t="s">
        <v>346</v>
      </c>
      <c r="B242" s="255" t="s">
        <v>52</v>
      </c>
      <c r="C242" s="256">
        <v>7</v>
      </c>
      <c r="D242" s="257">
        <v>42583</v>
      </c>
      <c r="E242" s="257">
        <v>42590</v>
      </c>
      <c r="F242" s="255" t="s">
        <v>50</v>
      </c>
      <c r="G242" s="258">
        <v>82</v>
      </c>
      <c r="H242" s="259">
        <v>12</v>
      </c>
      <c r="I242" s="260">
        <v>26</v>
      </c>
      <c r="J242" s="261">
        <v>0</v>
      </c>
      <c r="K242" s="57"/>
      <c r="L242" s="262">
        <v>44</v>
      </c>
      <c r="M242" s="263">
        <v>46.341463414634148</v>
      </c>
      <c r="N242" s="256">
        <v>0</v>
      </c>
      <c r="O242" s="263">
        <v>46.341463414634148</v>
      </c>
    </row>
    <row r="243" spans="1:15" hidden="1">
      <c r="A243" s="255" t="s">
        <v>349</v>
      </c>
      <c r="B243" s="255" t="s">
        <v>52</v>
      </c>
      <c r="C243" s="256">
        <v>7</v>
      </c>
      <c r="D243" s="257">
        <v>42590</v>
      </c>
      <c r="E243" s="257">
        <v>42597</v>
      </c>
      <c r="F243" s="255" t="s">
        <v>53</v>
      </c>
      <c r="G243" s="258">
        <v>82</v>
      </c>
      <c r="H243" s="259">
        <v>22</v>
      </c>
      <c r="I243" s="260">
        <v>13</v>
      </c>
      <c r="J243" s="261">
        <v>0</v>
      </c>
      <c r="K243" s="57"/>
      <c r="L243" s="262">
        <v>47</v>
      </c>
      <c r="M243" s="263">
        <v>42.68292682926829</v>
      </c>
      <c r="N243" s="256">
        <v>2</v>
      </c>
      <c r="O243" s="263">
        <v>45.121951219512191</v>
      </c>
    </row>
    <row r="244" spans="1:15" hidden="1">
      <c r="A244" s="255" t="s">
        <v>151</v>
      </c>
      <c r="B244" s="255" t="s">
        <v>52</v>
      </c>
      <c r="C244" s="256">
        <v>14</v>
      </c>
      <c r="D244" s="257">
        <v>42597</v>
      </c>
      <c r="E244" s="257">
        <v>42611</v>
      </c>
      <c r="F244" s="255" t="s">
        <v>144</v>
      </c>
      <c r="G244" s="258">
        <v>82</v>
      </c>
      <c r="H244" s="259">
        <v>10</v>
      </c>
      <c r="I244" s="260">
        <v>23</v>
      </c>
      <c r="J244" s="261">
        <v>4</v>
      </c>
      <c r="K244" s="57"/>
      <c r="L244" s="262">
        <v>45</v>
      </c>
      <c r="M244" s="263">
        <v>45.121951219512191</v>
      </c>
      <c r="N244" s="256">
        <v>1</v>
      </c>
      <c r="O244" s="263">
        <v>46.341463414634148</v>
      </c>
    </row>
    <row r="245" spans="1:15" hidden="1">
      <c r="A245" s="255" t="s">
        <v>179</v>
      </c>
      <c r="B245" s="255" t="s">
        <v>52</v>
      </c>
      <c r="C245" s="256">
        <v>7</v>
      </c>
      <c r="D245" s="257">
        <v>42611</v>
      </c>
      <c r="E245" s="257">
        <v>42618</v>
      </c>
      <c r="F245" s="255" t="s">
        <v>47</v>
      </c>
      <c r="G245" s="258">
        <v>82</v>
      </c>
      <c r="H245" s="259">
        <v>29</v>
      </c>
      <c r="I245" s="260">
        <v>25</v>
      </c>
      <c r="J245" s="261">
        <v>2</v>
      </c>
      <c r="K245" s="264">
        <v>4</v>
      </c>
      <c r="L245" s="262">
        <v>26</v>
      </c>
      <c r="M245" s="263">
        <v>68.292682926829272</v>
      </c>
      <c r="N245" s="256">
        <v>0</v>
      </c>
      <c r="O245" s="263">
        <v>68.292682926829272</v>
      </c>
    </row>
    <row r="246" spans="1:15" hidden="1">
      <c r="A246" s="255" t="s">
        <v>408</v>
      </c>
      <c r="B246" s="255" t="s">
        <v>52</v>
      </c>
      <c r="C246" s="256">
        <v>7</v>
      </c>
      <c r="D246" s="257">
        <v>42618</v>
      </c>
      <c r="E246" s="257">
        <v>42625</v>
      </c>
      <c r="F246" s="255" t="s">
        <v>201</v>
      </c>
      <c r="G246" s="258">
        <v>82</v>
      </c>
      <c r="H246" s="259">
        <v>45</v>
      </c>
      <c r="I246" s="260">
        <v>25</v>
      </c>
      <c r="J246" s="261">
        <v>0</v>
      </c>
      <c r="K246" s="264">
        <v>12</v>
      </c>
      <c r="L246" s="262">
        <v>12</v>
      </c>
      <c r="M246" s="265">
        <v>85.365853658536579</v>
      </c>
      <c r="N246" s="256">
        <v>0</v>
      </c>
      <c r="O246" s="265">
        <v>85.365853658536579</v>
      </c>
    </row>
    <row r="247" spans="1:15" hidden="1">
      <c r="A247" s="255" t="s">
        <v>153</v>
      </c>
      <c r="B247" s="255" t="s">
        <v>52</v>
      </c>
      <c r="C247" s="256">
        <v>14</v>
      </c>
      <c r="D247" s="257">
        <v>42625</v>
      </c>
      <c r="E247" s="257">
        <v>42639</v>
      </c>
      <c r="F247" s="255" t="s">
        <v>147</v>
      </c>
      <c r="G247" s="258">
        <v>82</v>
      </c>
      <c r="H247" s="259">
        <v>32</v>
      </c>
      <c r="I247" s="260">
        <v>30</v>
      </c>
      <c r="J247" s="261">
        <v>1</v>
      </c>
      <c r="K247" s="264">
        <v>8</v>
      </c>
      <c r="L247" s="262">
        <v>19</v>
      </c>
      <c r="M247" s="267">
        <v>76.829268292682912</v>
      </c>
      <c r="N247" s="256">
        <v>9</v>
      </c>
      <c r="O247" s="265">
        <v>87.804878048780481</v>
      </c>
    </row>
    <row r="248" spans="1:15" hidden="1">
      <c r="A248" s="255" t="s">
        <v>360</v>
      </c>
      <c r="B248" s="255" t="s">
        <v>52</v>
      </c>
      <c r="C248" s="256">
        <v>7</v>
      </c>
      <c r="D248" s="257">
        <v>42639</v>
      </c>
      <c r="E248" s="257">
        <v>42646</v>
      </c>
      <c r="F248" s="255" t="s">
        <v>50</v>
      </c>
      <c r="G248" s="258">
        <v>82</v>
      </c>
      <c r="H248" s="259">
        <v>58</v>
      </c>
      <c r="I248" s="260">
        <v>15</v>
      </c>
      <c r="J248" s="261">
        <v>0</v>
      </c>
      <c r="K248" s="264">
        <v>7</v>
      </c>
      <c r="L248" s="262">
        <v>9</v>
      </c>
      <c r="M248" s="265">
        <v>89.024390243902431</v>
      </c>
      <c r="N248" s="256">
        <v>5</v>
      </c>
      <c r="O248" s="266">
        <v>95.121951219512198</v>
      </c>
    </row>
    <row r="249" spans="1:15" hidden="1">
      <c r="A249" s="255" t="s">
        <v>362</v>
      </c>
      <c r="B249" s="255" t="s">
        <v>52</v>
      </c>
      <c r="C249" s="256">
        <v>7</v>
      </c>
      <c r="D249" s="257">
        <v>42646</v>
      </c>
      <c r="E249" s="257">
        <v>42653</v>
      </c>
      <c r="F249" s="255" t="s">
        <v>53</v>
      </c>
      <c r="G249" s="258">
        <v>82</v>
      </c>
      <c r="H249" s="259">
        <v>26</v>
      </c>
      <c r="I249" s="260">
        <v>29</v>
      </c>
      <c r="J249" s="261">
        <v>3</v>
      </c>
      <c r="K249" s="264">
        <v>2</v>
      </c>
      <c r="L249" s="262">
        <v>24</v>
      </c>
      <c r="M249" s="267">
        <v>70.731707317073173</v>
      </c>
      <c r="N249" s="256">
        <v>0</v>
      </c>
      <c r="O249" s="267">
        <v>70.731707317073173</v>
      </c>
    </row>
    <row r="250" spans="1:15" hidden="1">
      <c r="A250" s="255" t="s">
        <v>364</v>
      </c>
      <c r="B250" s="255" t="s">
        <v>52</v>
      </c>
      <c r="C250" s="256">
        <v>7</v>
      </c>
      <c r="D250" s="257">
        <v>42653</v>
      </c>
      <c r="E250" s="257">
        <v>42660</v>
      </c>
      <c r="F250" s="255" t="s">
        <v>50</v>
      </c>
      <c r="G250" s="258">
        <v>82</v>
      </c>
      <c r="H250" s="259">
        <v>51</v>
      </c>
      <c r="I250" s="260">
        <v>11</v>
      </c>
      <c r="J250" s="261">
        <v>1</v>
      </c>
      <c r="K250" s="264">
        <v>6</v>
      </c>
      <c r="L250" s="262">
        <v>19</v>
      </c>
      <c r="M250" s="267">
        <v>76.829268292682912</v>
      </c>
      <c r="N250" s="256">
        <v>0</v>
      </c>
      <c r="O250" s="267">
        <v>76.829268292682912</v>
      </c>
    </row>
    <row r="251" spans="1:15" hidden="1">
      <c r="A251" s="255" t="s">
        <v>366</v>
      </c>
      <c r="B251" s="255" t="s">
        <v>52</v>
      </c>
      <c r="C251" s="256">
        <v>7</v>
      </c>
      <c r="D251" s="257">
        <v>42660</v>
      </c>
      <c r="E251" s="257">
        <v>42667</v>
      </c>
      <c r="F251" s="255" t="s">
        <v>53</v>
      </c>
      <c r="G251" s="258">
        <v>82</v>
      </c>
      <c r="H251" s="259">
        <v>54</v>
      </c>
      <c r="I251" s="260">
        <v>6</v>
      </c>
      <c r="J251" s="261">
        <v>0</v>
      </c>
      <c r="K251" s="57"/>
      <c r="L251" s="262">
        <v>22</v>
      </c>
      <c r="M251" s="267">
        <v>73.170731707317088</v>
      </c>
      <c r="N251" s="256">
        <v>0</v>
      </c>
      <c r="O251" s="267">
        <v>73.170731707317088</v>
      </c>
    </row>
    <row r="252" spans="1:15" hidden="1">
      <c r="A252" s="255" t="s">
        <v>368</v>
      </c>
      <c r="B252" s="255" t="s">
        <v>52</v>
      </c>
      <c r="C252" s="256">
        <v>7</v>
      </c>
      <c r="D252" s="257">
        <v>42667</v>
      </c>
      <c r="E252" s="257">
        <v>42674</v>
      </c>
      <c r="F252" s="255" t="s">
        <v>50</v>
      </c>
      <c r="G252" s="258">
        <v>82</v>
      </c>
      <c r="H252" s="259">
        <v>17</v>
      </c>
      <c r="I252" s="260">
        <v>16</v>
      </c>
      <c r="J252" s="261">
        <v>2</v>
      </c>
      <c r="K252" s="57"/>
      <c r="L252" s="262">
        <v>47</v>
      </c>
      <c r="M252" s="263">
        <v>42.68292682926829</v>
      </c>
      <c r="N252" s="256">
        <v>0</v>
      </c>
      <c r="O252" s="263">
        <v>42.68292682926829</v>
      </c>
    </row>
    <row r="253" spans="1:15" hidden="1">
      <c r="A253" s="255" t="s">
        <v>370</v>
      </c>
      <c r="B253" s="255" t="s">
        <v>52</v>
      </c>
      <c r="C253" s="256">
        <v>7</v>
      </c>
      <c r="D253" s="257">
        <v>42674</v>
      </c>
      <c r="E253" s="257">
        <v>42681</v>
      </c>
      <c r="F253" s="255" t="s">
        <v>53</v>
      </c>
      <c r="G253" s="258">
        <v>82</v>
      </c>
      <c r="H253" s="259">
        <v>2</v>
      </c>
      <c r="I253" s="260">
        <v>6</v>
      </c>
      <c r="J253" s="261">
        <v>0</v>
      </c>
      <c r="K253" s="57"/>
      <c r="L253" s="262">
        <v>74</v>
      </c>
      <c r="M253" s="269">
        <v>9.7560975609756095</v>
      </c>
      <c r="N253" s="256">
        <v>0</v>
      </c>
      <c r="O253" s="269">
        <v>9.7560975609756095</v>
      </c>
    </row>
    <row r="254" spans="1:15" hidden="1">
      <c r="A254" s="254" t="s">
        <v>372</v>
      </c>
      <c r="B254" s="255" t="s">
        <v>52</v>
      </c>
      <c r="C254" s="256">
        <v>7</v>
      </c>
      <c r="D254" s="257">
        <v>42681</v>
      </c>
      <c r="E254" s="257">
        <v>42688</v>
      </c>
      <c r="F254" s="255" t="s">
        <v>50</v>
      </c>
      <c r="G254" s="258">
        <v>82</v>
      </c>
      <c r="H254" s="259">
        <v>80</v>
      </c>
      <c r="I254" s="260">
        <v>1</v>
      </c>
      <c r="J254" s="261">
        <v>0</v>
      </c>
      <c r="K254" s="264">
        <v>2</v>
      </c>
      <c r="L254" s="262">
        <v>1</v>
      </c>
      <c r="M254" s="266">
        <v>98.780487804878049</v>
      </c>
      <c r="N254" s="256">
        <v>1</v>
      </c>
      <c r="O254" s="266">
        <v>100</v>
      </c>
    </row>
    <row r="255" spans="1:15" hidden="1">
      <c r="A255" s="254" t="s">
        <v>374</v>
      </c>
      <c r="B255" s="255" t="s">
        <v>52</v>
      </c>
      <c r="C255" s="256">
        <v>7</v>
      </c>
      <c r="D255" s="257">
        <v>42688</v>
      </c>
      <c r="E255" s="257">
        <v>42695</v>
      </c>
      <c r="F255" s="255" t="s">
        <v>53</v>
      </c>
      <c r="G255" s="258">
        <v>82</v>
      </c>
      <c r="H255" s="259">
        <v>24</v>
      </c>
      <c r="I255" s="260">
        <v>6</v>
      </c>
      <c r="J255" s="261">
        <v>1</v>
      </c>
      <c r="K255" s="57"/>
      <c r="L255" s="262">
        <v>51</v>
      </c>
      <c r="M255" s="263">
        <v>37.804878048780481</v>
      </c>
      <c r="N255" s="256">
        <v>1</v>
      </c>
      <c r="O255" s="263">
        <v>39.024390243902438</v>
      </c>
    </row>
    <row r="256" spans="1:15" hidden="1">
      <c r="A256" s="255" t="s">
        <v>376</v>
      </c>
      <c r="B256" s="255" t="s">
        <v>52</v>
      </c>
      <c r="C256" s="256">
        <v>7</v>
      </c>
      <c r="D256" s="257">
        <v>42695</v>
      </c>
      <c r="E256" s="257">
        <v>42702</v>
      </c>
      <c r="F256" s="255" t="s">
        <v>50</v>
      </c>
      <c r="G256" s="258">
        <v>82</v>
      </c>
      <c r="H256" s="259">
        <v>0</v>
      </c>
      <c r="I256" s="260">
        <v>1</v>
      </c>
      <c r="J256" s="261">
        <v>0</v>
      </c>
      <c r="K256" s="57"/>
      <c r="L256" s="262">
        <v>81</v>
      </c>
      <c r="M256" s="269">
        <v>1.2195121951219512</v>
      </c>
      <c r="N256" s="57"/>
      <c r="O256" s="57"/>
    </row>
    <row r="257" spans="1:15" hidden="1">
      <c r="A257" s="255" t="s">
        <v>51</v>
      </c>
      <c r="B257" s="255" t="s">
        <v>52</v>
      </c>
      <c r="C257" s="256">
        <v>7</v>
      </c>
      <c r="D257" s="257">
        <v>42702</v>
      </c>
      <c r="E257" s="257">
        <v>42709</v>
      </c>
      <c r="F257" s="255" t="s">
        <v>53</v>
      </c>
      <c r="G257" s="258">
        <v>82</v>
      </c>
      <c r="H257" s="259">
        <v>0</v>
      </c>
      <c r="I257" s="260">
        <v>1</v>
      </c>
      <c r="J257" s="261">
        <v>1</v>
      </c>
      <c r="K257" s="57"/>
      <c r="L257" s="262">
        <v>80</v>
      </c>
      <c r="M257" s="269">
        <v>2.4390243902439024</v>
      </c>
      <c r="N257" s="256">
        <v>1</v>
      </c>
      <c r="O257" s="269">
        <v>3.6585365853658534</v>
      </c>
    </row>
    <row r="258" spans="1:15" hidden="1">
      <c r="A258" s="255" t="s">
        <v>55</v>
      </c>
      <c r="B258" s="255" t="s">
        <v>52</v>
      </c>
      <c r="C258" s="256">
        <v>7</v>
      </c>
      <c r="D258" s="257">
        <v>42709</v>
      </c>
      <c r="E258" s="257">
        <v>42716</v>
      </c>
      <c r="F258" s="255" t="s">
        <v>50</v>
      </c>
      <c r="G258" s="258">
        <v>82</v>
      </c>
      <c r="H258" s="259">
        <v>18</v>
      </c>
      <c r="I258" s="260">
        <v>15</v>
      </c>
      <c r="J258" s="261">
        <v>1</v>
      </c>
      <c r="K258" s="57"/>
      <c r="L258" s="262">
        <v>48</v>
      </c>
      <c r="M258" s="263">
        <v>41.463414634146339</v>
      </c>
      <c r="N258" s="256">
        <v>0</v>
      </c>
      <c r="O258" s="263">
        <v>41.463414634146339</v>
      </c>
    </row>
    <row r="259" spans="1:15" hidden="1">
      <c r="A259" s="255" t="s">
        <v>57</v>
      </c>
      <c r="B259" s="255" t="s">
        <v>52</v>
      </c>
      <c r="C259" s="256">
        <v>7</v>
      </c>
      <c r="D259" s="257">
        <v>42716</v>
      </c>
      <c r="E259" s="257">
        <v>42723</v>
      </c>
      <c r="F259" s="255" t="s">
        <v>53</v>
      </c>
      <c r="G259" s="258">
        <v>82</v>
      </c>
      <c r="H259" s="259">
        <v>7</v>
      </c>
      <c r="I259" s="260">
        <v>5</v>
      </c>
      <c r="J259" s="261">
        <v>0</v>
      </c>
      <c r="K259" s="57"/>
      <c r="L259" s="262">
        <v>70</v>
      </c>
      <c r="M259" s="270">
        <v>14.634146341463413</v>
      </c>
      <c r="N259" s="256">
        <v>0</v>
      </c>
      <c r="O259" s="270">
        <v>14.634146341463413</v>
      </c>
    </row>
    <row r="260" spans="1:15" hidden="1">
      <c r="A260" s="255" t="s">
        <v>59</v>
      </c>
      <c r="B260" s="255" t="s">
        <v>52</v>
      </c>
      <c r="C260" s="256">
        <v>7</v>
      </c>
      <c r="D260" s="257">
        <v>42723</v>
      </c>
      <c r="E260" s="257">
        <v>42730</v>
      </c>
      <c r="F260" s="255" t="s">
        <v>50</v>
      </c>
      <c r="G260" s="258">
        <v>82</v>
      </c>
      <c r="H260" s="259">
        <v>0</v>
      </c>
      <c r="I260" s="260">
        <v>10</v>
      </c>
      <c r="J260" s="261">
        <v>0</v>
      </c>
      <c r="K260" s="57"/>
      <c r="L260" s="262">
        <v>72</v>
      </c>
      <c r="M260" s="270">
        <v>12.195121951219512</v>
      </c>
      <c r="N260" s="57"/>
      <c r="O260" s="57"/>
    </row>
    <row r="261" spans="1:15" hidden="1">
      <c r="A261" s="255" t="s">
        <v>202</v>
      </c>
      <c r="B261" s="255" t="s">
        <v>52</v>
      </c>
      <c r="C261" s="256">
        <v>7</v>
      </c>
      <c r="D261" s="257">
        <v>42730</v>
      </c>
      <c r="E261" s="257">
        <v>42737</v>
      </c>
      <c r="F261" s="255" t="s">
        <v>53</v>
      </c>
      <c r="G261" s="258">
        <v>82</v>
      </c>
      <c r="H261" s="259">
        <v>0</v>
      </c>
      <c r="I261" s="260">
        <v>1</v>
      </c>
      <c r="J261" s="261">
        <v>0</v>
      </c>
      <c r="K261" s="57"/>
      <c r="L261" s="262">
        <v>81</v>
      </c>
      <c r="M261" s="269">
        <v>1.2195121951219512</v>
      </c>
      <c r="N261" s="57"/>
      <c r="O261" s="57"/>
    </row>
    <row r="262" spans="1:15" hidden="1">
      <c r="A262" s="255" t="s">
        <v>135</v>
      </c>
      <c r="B262" s="255" t="s">
        <v>107</v>
      </c>
      <c r="C262" s="256">
        <v>14</v>
      </c>
      <c r="D262" s="257">
        <v>42375</v>
      </c>
      <c r="E262" s="257">
        <v>42389</v>
      </c>
      <c r="F262" s="255" t="s">
        <v>136</v>
      </c>
      <c r="G262" s="258">
        <v>28</v>
      </c>
      <c r="H262" s="259">
        <v>13</v>
      </c>
      <c r="I262" s="260">
        <v>13</v>
      </c>
      <c r="J262" s="261">
        <v>0</v>
      </c>
      <c r="K262" s="57"/>
      <c r="L262" s="262">
        <v>2</v>
      </c>
      <c r="M262" s="266">
        <v>92.857142857142861</v>
      </c>
      <c r="N262" s="256">
        <v>0</v>
      </c>
      <c r="O262" s="266">
        <v>92.857142857142861</v>
      </c>
    </row>
    <row r="263" spans="1:15" hidden="1">
      <c r="A263" s="255" t="s">
        <v>106</v>
      </c>
      <c r="B263" s="255" t="s">
        <v>107</v>
      </c>
      <c r="C263" s="256">
        <v>10</v>
      </c>
      <c r="D263" s="257">
        <v>42389</v>
      </c>
      <c r="E263" s="257">
        <v>42399</v>
      </c>
      <c r="F263" s="255" t="s">
        <v>108</v>
      </c>
      <c r="G263" s="258">
        <v>28</v>
      </c>
      <c r="H263" s="259">
        <v>9</v>
      </c>
      <c r="I263" s="260">
        <v>19</v>
      </c>
      <c r="J263" s="261">
        <v>0</v>
      </c>
      <c r="K263" s="264">
        <v>1</v>
      </c>
      <c r="L263" s="262">
        <v>0</v>
      </c>
      <c r="M263" s="266">
        <v>100</v>
      </c>
      <c r="N263" s="256">
        <v>0</v>
      </c>
      <c r="O263" s="266">
        <v>100</v>
      </c>
    </row>
    <row r="264" spans="1:15" hidden="1">
      <c r="A264" s="255" t="s">
        <v>109</v>
      </c>
      <c r="B264" s="255" t="s">
        <v>107</v>
      </c>
      <c r="C264" s="256">
        <v>10</v>
      </c>
      <c r="D264" s="257">
        <v>42399</v>
      </c>
      <c r="E264" s="257">
        <v>42409</v>
      </c>
      <c r="F264" s="255" t="s">
        <v>110</v>
      </c>
      <c r="G264" s="258">
        <v>28</v>
      </c>
      <c r="H264" s="259">
        <v>0</v>
      </c>
      <c r="I264" s="260">
        <v>28</v>
      </c>
      <c r="J264" s="261">
        <v>0</v>
      </c>
      <c r="K264" s="264">
        <v>6</v>
      </c>
      <c r="L264" s="262">
        <v>0</v>
      </c>
      <c r="M264" s="266">
        <v>100</v>
      </c>
      <c r="N264" s="57"/>
      <c r="O264" s="57"/>
    </row>
    <row r="265" spans="1:15" hidden="1">
      <c r="A265" s="255" t="s">
        <v>137</v>
      </c>
      <c r="B265" s="255" t="s">
        <v>107</v>
      </c>
      <c r="C265" s="256">
        <v>14</v>
      </c>
      <c r="D265" s="257">
        <v>42409</v>
      </c>
      <c r="E265" s="257">
        <v>42423</v>
      </c>
      <c r="F265" s="255" t="s">
        <v>138</v>
      </c>
      <c r="G265" s="258">
        <v>28</v>
      </c>
      <c r="H265" s="259">
        <v>0</v>
      </c>
      <c r="I265" s="260">
        <v>27</v>
      </c>
      <c r="J265" s="261">
        <v>0</v>
      </c>
      <c r="K265" s="264">
        <v>3</v>
      </c>
      <c r="L265" s="262">
        <v>1</v>
      </c>
      <c r="M265" s="266">
        <v>96.428571428571431</v>
      </c>
      <c r="N265" s="57"/>
      <c r="O265" s="57"/>
    </row>
    <row r="266" spans="1:15" hidden="1">
      <c r="A266" s="255" t="s">
        <v>139</v>
      </c>
      <c r="B266" s="255" t="s">
        <v>107</v>
      </c>
      <c r="C266" s="256">
        <v>14</v>
      </c>
      <c r="D266" s="257">
        <v>42423</v>
      </c>
      <c r="E266" s="257">
        <v>42437</v>
      </c>
      <c r="F266" s="255" t="s">
        <v>136</v>
      </c>
      <c r="G266" s="258">
        <v>28</v>
      </c>
      <c r="H266" s="259">
        <v>0</v>
      </c>
      <c r="I266" s="260">
        <v>17</v>
      </c>
      <c r="J266" s="261">
        <v>0</v>
      </c>
      <c r="K266" s="264">
        <v>2</v>
      </c>
      <c r="L266" s="262">
        <v>11</v>
      </c>
      <c r="M266" s="263">
        <v>60.714285714285715</v>
      </c>
      <c r="N266" s="256">
        <v>0</v>
      </c>
      <c r="O266" s="263">
        <v>60.714285714285715</v>
      </c>
    </row>
    <row r="267" spans="1:15" hidden="1">
      <c r="A267" s="255" t="s">
        <v>111</v>
      </c>
      <c r="B267" s="255" t="s">
        <v>107</v>
      </c>
      <c r="C267" s="256">
        <v>10</v>
      </c>
      <c r="D267" s="257">
        <v>42437</v>
      </c>
      <c r="E267" s="257">
        <v>42447</v>
      </c>
      <c r="F267" s="255" t="s">
        <v>108</v>
      </c>
      <c r="G267" s="258">
        <v>28</v>
      </c>
      <c r="H267" s="259">
        <v>7</v>
      </c>
      <c r="I267" s="260">
        <v>12</v>
      </c>
      <c r="J267" s="261">
        <v>0</v>
      </c>
      <c r="K267" s="57"/>
      <c r="L267" s="262">
        <v>9</v>
      </c>
      <c r="M267" s="263">
        <v>67.857142857142861</v>
      </c>
      <c r="N267" s="256">
        <v>1</v>
      </c>
      <c r="O267" s="267">
        <v>71.428571428571431</v>
      </c>
    </row>
    <row r="268" spans="1:15" hidden="1">
      <c r="A268" s="255" t="s">
        <v>112</v>
      </c>
      <c r="B268" s="255" t="s">
        <v>107</v>
      </c>
      <c r="C268" s="256">
        <v>10</v>
      </c>
      <c r="D268" s="257">
        <v>42447</v>
      </c>
      <c r="E268" s="257">
        <v>42457</v>
      </c>
      <c r="F268" s="255" t="s">
        <v>110</v>
      </c>
      <c r="G268" s="258">
        <v>28</v>
      </c>
      <c r="H268" s="259">
        <v>11</v>
      </c>
      <c r="I268" s="260">
        <v>3</v>
      </c>
      <c r="J268" s="261">
        <v>0</v>
      </c>
      <c r="K268" s="57"/>
      <c r="L268" s="262">
        <v>14</v>
      </c>
      <c r="M268" s="263">
        <v>50</v>
      </c>
      <c r="N268" s="256">
        <v>0</v>
      </c>
      <c r="O268" s="263">
        <v>50</v>
      </c>
    </row>
    <row r="269" spans="1:15" hidden="1">
      <c r="A269" s="255" t="s">
        <v>113</v>
      </c>
      <c r="B269" s="255" t="s">
        <v>107</v>
      </c>
      <c r="C269" s="256">
        <v>10</v>
      </c>
      <c r="D269" s="257">
        <v>42457</v>
      </c>
      <c r="E269" s="257">
        <v>42467</v>
      </c>
      <c r="F269" s="255" t="s">
        <v>108</v>
      </c>
      <c r="G269" s="258">
        <v>28</v>
      </c>
      <c r="H269" s="259">
        <v>0</v>
      </c>
      <c r="I269" s="260">
        <v>6</v>
      </c>
      <c r="J269" s="261">
        <v>1</v>
      </c>
      <c r="K269" s="57"/>
      <c r="L269" s="262">
        <v>21</v>
      </c>
      <c r="M269" s="263">
        <v>25</v>
      </c>
      <c r="N269" s="256">
        <v>0</v>
      </c>
      <c r="O269" s="263">
        <v>25</v>
      </c>
    </row>
    <row r="270" spans="1:15" hidden="1">
      <c r="A270" s="255" t="s">
        <v>114</v>
      </c>
      <c r="B270" s="255" t="s">
        <v>107</v>
      </c>
      <c r="C270" s="256">
        <v>10</v>
      </c>
      <c r="D270" s="257">
        <v>42467</v>
      </c>
      <c r="E270" s="257">
        <v>42477</v>
      </c>
      <c r="F270" s="255" t="s">
        <v>110</v>
      </c>
      <c r="G270" s="258">
        <v>28</v>
      </c>
      <c r="H270" s="259">
        <v>3</v>
      </c>
      <c r="I270" s="260">
        <v>0</v>
      </c>
      <c r="J270" s="261">
        <v>0</v>
      </c>
      <c r="K270" s="57"/>
      <c r="L270" s="262">
        <v>25</v>
      </c>
      <c r="M270" s="270">
        <v>10.714285714285714</v>
      </c>
      <c r="N270" s="256">
        <v>1</v>
      </c>
      <c r="O270" s="270">
        <v>14.285714285714286</v>
      </c>
    </row>
    <row r="271" spans="1:15" hidden="1">
      <c r="A271" s="255" t="s">
        <v>140</v>
      </c>
      <c r="B271" s="255" t="s">
        <v>107</v>
      </c>
      <c r="C271" s="256">
        <v>14</v>
      </c>
      <c r="D271" s="257">
        <v>42477</v>
      </c>
      <c r="E271" s="257">
        <v>42491</v>
      </c>
      <c r="F271" s="255" t="s">
        <v>138</v>
      </c>
      <c r="G271" s="258">
        <v>28</v>
      </c>
      <c r="H271" s="259">
        <v>0</v>
      </c>
      <c r="I271" s="260">
        <v>13</v>
      </c>
      <c r="J271" s="261">
        <v>0</v>
      </c>
      <c r="K271" s="57"/>
      <c r="L271" s="262">
        <v>15</v>
      </c>
      <c r="M271" s="263">
        <v>46.428571428571431</v>
      </c>
      <c r="N271" s="57"/>
      <c r="O271" s="57"/>
    </row>
    <row r="272" spans="1:15" hidden="1">
      <c r="A272" s="255" t="s">
        <v>141</v>
      </c>
      <c r="B272" s="255" t="s">
        <v>107</v>
      </c>
      <c r="C272" s="256">
        <v>14</v>
      </c>
      <c r="D272" s="257">
        <v>42611</v>
      </c>
      <c r="E272" s="257">
        <v>42625</v>
      </c>
      <c r="F272" s="255" t="s">
        <v>136</v>
      </c>
      <c r="G272" s="258">
        <v>28</v>
      </c>
      <c r="H272" s="259">
        <v>0</v>
      </c>
      <c r="I272" s="260">
        <v>3</v>
      </c>
      <c r="J272" s="261">
        <v>0</v>
      </c>
      <c r="K272" s="57"/>
      <c r="L272" s="262">
        <v>25</v>
      </c>
      <c r="M272" s="270">
        <v>10.714285714285714</v>
      </c>
      <c r="N272" s="57"/>
      <c r="O272" s="57"/>
    </row>
    <row r="273" spans="1:15" hidden="1">
      <c r="A273" s="255" t="s">
        <v>115</v>
      </c>
      <c r="B273" s="255" t="s">
        <v>107</v>
      </c>
      <c r="C273" s="256">
        <v>10</v>
      </c>
      <c r="D273" s="257">
        <v>42625</v>
      </c>
      <c r="E273" s="257">
        <v>42635</v>
      </c>
      <c r="F273" s="255" t="s">
        <v>108</v>
      </c>
      <c r="G273" s="258">
        <v>28</v>
      </c>
      <c r="H273" s="259">
        <v>0</v>
      </c>
      <c r="I273" s="260">
        <v>6</v>
      </c>
      <c r="J273" s="261">
        <v>0</v>
      </c>
      <c r="K273" s="264">
        <v>1</v>
      </c>
      <c r="L273" s="262">
        <v>22</v>
      </c>
      <c r="M273" s="263">
        <v>21.428571428571427</v>
      </c>
      <c r="N273" s="256">
        <v>0</v>
      </c>
      <c r="O273" s="263">
        <v>21.428571428571427</v>
      </c>
    </row>
    <row r="274" spans="1:15" hidden="1">
      <c r="A274" s="255" t="s">
        <v>116</v>
      </c>
      <c r="B274" s="255" t="s">
        <v>107</v>
      </c>
      <c r="C274" s="256">
        <v>10</v>
      </c>
      <c r="D274" s="257">
        <v>42635</v>
      </c>
      <c r="E274" s="257">
        <v>42645</v>
      </c>
      <c r="F274" s="255" t="s">
        <v>110</v>
      </c>
      <c r="G274" s="258">
        <v>28</v>
      </c>
      <c r="H274" s="259">
        <v>7</v>
      </c>
      <c r="I274" s="260">
        <v>1</v>
      </c>
      <c r="J274" s="261">
        <v>1</v>
      </c>
      <c r="K274" s="57"/>
      <c r="L274" s="262">
        <v>19</v>
      </c>
      <c r="M274" s="263">
        <v>32.142857142857146</v>
      </c>
      <c r="N274" s="256">
        <v>0</v>
      </c>
      <c r="O274" s="263">
        <v>32.142857142857146</v>
      </c>
    </row>
    <row r="275" spans="1:15" hidden="1">
      <c r="A275" s="268" t="s">
        <v>117</v>
      </c>
      <c r="B275" s="255" t="s">
        <v>107</v>
      </c>
      <c r="C275" s="256">
        <v>10</v>
      </c>
      <c r="D275" s="257">
        <v>42645</v>
      </c>
      <c r="E275" s="257">
        <v>42655</v>
      </c>
      <c r="F275" s="255" t="s">
        <v>108</v>
      </c>
      <c r="G275" s="258">
        <v>28</v>
      </c>
      <c r="H275" s="259">
        <v>28</v>
      </c>
      <c r="I275" s="260">
        <v>0</v>
      </c>
      <c r="J275" s="261">
        <v>0</v>
      </c>
      <c r="K275" s="57"/>
      <c r="L275" s="262">
        <v>0</v>
      </c>
      <c r="M275" s="266">
        <v>100</v>
      </c>
      <c r="N275" s="256">
        <v>0</v>
      </c>
      <c r="O275" s="57"/>
    </row>
    <row r="276" spans="1:15" hidden="1">
      <c r="A276" s="255" t="s">
        <v>118</v>
      </c>
      <c r="B276" s="255" t="s">
        <v>107</v>
      </c>
      <c r="C276" s="256">
        <v>10</v>
      </c>
      <c r="D276" s="257">
        <v>42655</v>
      </c>
      <c r="E276" s="257">
        <v>42665</v>
      </c>
      <c r="F276" s="255" t="s">
        <v>110</v>
      </c>
      <c r="G276" s="258">
        <v>28</v>
      </c>
      <c r="H276" s="259">
        <v>8</v>
      </c>
      <c r="I276" s="260">
        <v>3</v>
      </c>
      <c r="J276" s="261">
        <v>0</v>
      </c>
      <c r="K276" s="57"/>
      <c r="L276" s="262">
        <v>17</v>
      </c>
      <c r="M276" s="263">
        <v>39.285714285714285</v>
      </c>
      <c r="N276" s="256">
        <v>2</v>
      </c>
      <c r="O276" s="263">
        <v>46.428571428571431</v>
      </c>
    </row>
    <row r="277" spans="1:15" hidden="1">
      <c r="A277" s="255" t="s">
        <v>119</v>
      </c>
      <c r="B277" s="255" t="s">
        <v>107</v>
      </c>
      <c r="C277" s="256">
        <v>10</v>
      </c>
      <c r="D277" s="257">
        <v>42665</v>
      </c>
      <c r="E277" s="257">
        <v>42675</v>
      </c>
      <c r="F277" s="255" t="s">
        <v>108</v>
      </c>
      <c r="G277" s="258">
        <v>28</v>
      </c>
      <c r="H277" s="259">
        <v>6</v>
      </c>
      <c r="I277" s="260">
        <v>9</v>
      </c>
      <c r="J277" s="261">
        <v>0</v>
      </c>
      <c r="K277" s="57"/>
      <c r="L277" s="262">
        <v>13</v>
      </c>
      <c r="M277" s="263">
        <v>53.571428571428569</v>
      </c>
      <c r="N277" s="256">
        <v>0</v>
      </c>
      <c r="O277" s="263">
        <v>53.571428571428569</v>
      </c>
    </row>
    <row r="278" spans="1:15" hidden="1">
      <c r="A278" s="255" t="s">
        <v>120</v>
      </c>
      <c r="B278" s="255" t="s">
        <v>107</v>
      </c>
      <c r="C278" s="256">
        <v>10</v>
      </c>
      <c r="D278" s="257">
        <v>42675</v>
      </c>
      <c r="E278" s="257">
        <v>42685</v>
      </c>
      <c r="F278" s="255" t="s">
        <v>110</v>
      </c>
      <c r="G278" s="258">
        <v>28</v>
      </c>
      <c r="H278" s="259">
        <v>0</v>
      </c>
      <c r="I278" s="260">
        <v>13</v>
      </c>
      <c r="J278" s="261">
        <v>0</v>
      </c>
      <c r="K278" s="57"/>
      <c r="L278" s="262">
        <v>15</v>
      </c>
      <c r="M278" s="263">
        <v>46.428571428571431</v>
      </c>
      <c r="N278" s="57"/>
      <c r="O278" s="57"/>
    </row>
    <row r="279" spans="1:15" hidden="1">
      <c r="A279" s="255" t="s">
        <v>121</v>
      </c>
      <c r="B279" s="255" t="s">
        <v>107</v>
      </c>
      <c r="C279" s="256">
        <v>10</v>
      </c>
      <c r="D279" s="257">
        <v>42685</v>
      </c>
      <c r="E279" s="257">
        <v>42695</v>
      </c>
      <c r="F279" s="255" t="s">
        <v>108</v>
      </c>
      <c r="G279" s="258">
        <v>28</v>
      </c>
      <c r="H279" s="259">
        <v>0</v>
      </c>
      <c r="I279" s="260">
        <v>10</v>
      </c>
      <c r="J279" s="261">
        <v>0</v>
      </c>
      <c r="K279" s="57"/>
      <c r="L279" s="262">
        <v>18</v>
      </c>
      <c r="M279" s="263">
        <v>35.714285714285715</v>
      </c>
      <c r="N279" s="256">
        <v>0</v>
      </c>
      <c r="O279" s="263">
        <v>35.714285714285715</v>
      </c>
    </row>
    <row r="280" spans="1:15" hidden="1">
      <c r="A280" s="255" t="s">
        <v>122</v>
      </c>
      <c r="B280" s="255" t="s">
        <v>107</v>
      </c>
      <c r="C280" s="256">
        <v>10</v>
      </c>
      <c r="D280" s="257">
        <v>42695</v>
      </c>
      <c r="E280" s="257">
        <v>42705</v>
      </c>
      <c r="F280" s="255" t="s">
        <v>110</v>
      </c>
      <c r="G280" s="258">
        <v>28</v>
      </c>
      <c r="H280" s="259">
        <v>5</v>
      </c>
      <c r="I280" s="260">
        <v>5</v>
      </c>
      <c r="J280" s="261">
        <v>0</v>
      </c>
      <c r="K280" s="57"/>
      <c r="L280" s="262">
        <v>18</v>
      </c>
      <c r="M280" s="263">
        <v>35.714285714285715</v>
      </c>
      <c r="N280" s="256">
        <v>0</v>
      </c>
      <c r="O280" s="263">
        <v>35.714285714285715</v>
      </c>
    </row>
    <row r="281" spans="1:15" hidden="1">
      <c r="A281" s="255" t="s">
        <v>123</v>
      </c>
      <c r="B281" s="255" t="s">
        <v>107</v>
      </c>
      <c r="C281" s="256">
        <v>10</v>
      </c>
      <c r="D281" s="257">
        <v>42705</v>
      </c>
      <c r="E281" s="257">
        <v>42715</v>
      </c>
      <c r="F281" s="255" t="s">
        <v>108</v>
      </c>
      <c r="G281" s="258">
        <v>28</v>
      </c>
      <c r="H281" s="259">
        <v>2</v>
      </c>
      <c r="I281" s="260">
        <v>3</v>
      </c>
      <c r="J281" s="261">
        <v>1</v>
      </c>
      <c r="K281" s="57"/>
      <c r="L281" s="262">
        <v>22</v>
      </c>
      <c r="M281" s="263">
        <v>21.428571428571427</v>
      </c>
      <c r="N281" s="256">
        <v>0</v>
      </c>
      <c r="O281" s="263">
        <v>21.428571428571427</v>
      </c>
    </row>
    <row r="282" spans="1:15" hidden="1">
      <c r="A282" s="268" t="s">
        <v>124</v>
      </c>
      <c r="B282" s="255" t="s">
        <v>107</v>
      </c>
      <c r="C282" s="256">
        <v>10</v>
      </c>
      <c r="D282" s="257">
        <v>42715</v>
      </c>
      <c r="E282" s="257">
        <v>42725</v>
      </c>
      <c r="F282" s="255" t="s">
        <v>110</v>
      </c>
      <c r="G282" s="258">
        <v>28</v>
      </c>
      <c r="H282" s="259">
        <v>28</v>
      </c>
      <c r="I282" s="260">
        <v>0</v>
      </c>
      <c r="J282" s="261">
        <v>0</v>
      </c>
      <c r="K282" s="57"/>
      <c r="L282" s="262">
        <v>0</v>
      </c>
      <c r="M282" s="266">
        <v>100</v>
      </c>
      <c r="N282" s="256">
        <v>0</v>
      </c>
      <c r="O282" s="57"/>
    </row>
    <row r="283" spans="1:15" hidden="1">
      <c r="A283" s="255" t="s">
        <v>142</v>
      </c>
      <c r="B283" s="255" t="s">
        <v>107</v>
      </c>
      <c r="C283" s="256">
        <v>14</v>
      </c>
      <c r="D283" s="257">
        <v>42725</v>
      </c>
      <c r="E283" s="257">
        <v>42739</v>
      </c>
      <c r="F283" s="255" t="s">
        <v>138</v>
      </c>
      <c r="G283" s="258">
        <v>28</v>
      </c>
      <c r="H283" s="259">
        <v>0</v>
      </c>
      <c r="I283" s="260">
        <v>7</v>
      </c>
      <c r="J283" s="261">
        <v>0</v>
      </c>
      <c r="K283" s="57"/>
      <c r="L283" s="262">
        <v>21</v>
      </c>
      <c r="M283" s="263">
        <v>25</v>
      </c>
      <c r="N283" s="57"/>
      <c r="O283" s="57"/>
    </row>
    <row r="284" spans="1:15" hidden="1">
      <c r="A284" s="255" t="s">
        <v>430</v>
      </c>
      <c r="B284" s="255" t="s">
        <v>30</v>
      </c>
      <c r="C284" s="256">
        <v>7</v>
      </c>
      <c r="D284" s="257">
        <v>42456</v>
      </c>
      <c r="E284" s="257">
        <v>42463</v>
      </c>
      <c r="F284" s="255" t="s">
        <v>431</v>
      </c>
      <c r="G284" s="258">
        <v>82</v>
      </c>
      <c r="H284" s="259">
        <v>19</v>
      </c>
      <c r="I284" s="260">
        <v>43</v>
      </c>
      <c r="J284" s="261">
        <v>5</v>
      </c>
      <c r="K284" s="264">
        <v>8</v>
      </c>
      <c r="L284" s="262">
        <v>15</v>
      </c>
      <c r="M284" s="265">
        <v>81.707317073170728</v>
      </c>
      <c r="N284" s="256">
        <v>3</v>
      </c>
      <c r="O284" s="265">
        <v>85.365853658536579</v>
      </c>
    </row>
    <row r="285" spans="1:15" hidden="1">
      <c r="A285" s="255" t="s">
        <v>433</v>
      </c>
      <c r="B285" s="255" t="s">
        <v>30</v>
      </c>
      <c r="C285" s="256">
        <v>7</v>
      </c>
      <c r="D285" s="257">
        <v>42463</v>
      </c>
      <c r="E285" s="257">
        <v>42470</v>
      </c>
      <c r="F285" s="255" t="s">
        <v>431</v>
      </c>
      <c r="G285" s="258">
        <v>82</v>
      </c>
      <c r="H285" s="259">
        <v>15</v>
      </c>
      <c r="I285" s="260">
        <v>44</v>
      </c>
      <c r="J285" s="261">
        <v>1</v>
      </c>
      <c r="K285" s="57"/>
      <c r="L285" s="262">
        <v>22</v>
      </c>
      <c r="M285" s="267">
        <v>73.170731707317088</v>
      </c>
      <c r="N285" s="256">
        <v>1</v>
      </c>
      <c r="O285" s="267">
        <v>74.390243902439039</v>
      </c>
    </row>
    <row r="286" spans="1:15" hidden="1">
      <c r="A286" s="255" t="s">
        <v>438</v>
      </c>
      <c r="B286" s="255" t="s">
        <v>30</v>
      </c>
      <c r="C286" s="256">
        <v>7</v>
      </c>
      <c r="D286" s="257">
        <v>42470</v>
      </c>
      <c r="E286" s="257">
        <v>42477</v>
      </c>
      <c r="F286" s="255" t="s">
        <v>431</v>
      </c>
      <c r="G286" s="258">
        <v>82</v>
      </c>
      <c r="H286" s="259">
        <v>13</v>
      </c>
      <c r="I286" s="260">
        <v>49</v>
      </c>
      <c r="J286" s="261">
        <v>5</v>
      </c>
      <c r="K286" s="57"/>
      <c r="L286" s="262">
        <v>15</v>
      </c>
      <c r="M286" s="265">
        <v>81.707317073170728</v>
      </c>
      <c r="N286" s="256">
        <v>0</v>
      </c>
      <c r="O286" s="265">
        <v>81.707317073170728</v>
      </c>
    </row>
    <row r="287" spans="1:15" hidden="1">
      <c r="A287" s="255" t="s">
        <v>442</v>
      </c>
      <c r="B287" s="255" t="s">
        <v>30</v>
      </c>
      <c r="C287" s="256">
        <v>7</v>
      </c>
      <c r="D287" s="257">
        <v>42477</v>
      </c>
      <c r="E287" s="257">
        <v>42484</v>
      </c>
      <c r="F287" s="255" t="s">
        <v>431</v>
      </c>
      <c r="G287" s="258">
        <v>82</v>
      </c>
      <c r="H287" s="259">
        <v>6</v>
      </c>
      <c r="I287" s="260">
        <v>69</v>
      </c>
      <c r="J287" s="261">
        <v>0</v>
      </c>
      <c r="K287" s="57"/>
      <c r="L287" s="262">
        <v>7</v>
      </c>
      <c r="M287" s="266">
        <v>91.463414634146332</v>
      </c>
      <c r="N287" s="256">
        <v>3</v>
      </c>
      <c r="O287" s="266">
        <v>95.121951219512198</v>
      </c>
    </row>
    <row r="288" spans="1:15" hidden="1">
      <c r="A288" s="255" t="s">
        <v>445</v>
      </c>
      <c r="B288" s="255" t="s">
        <v>30</v>
      </c>
      <c r="C288" s="256">
        <v>7</v>
      </c>
      <c r="D288" s="257">
        <v>42484</v>
      </c>
      <c r="E288" s="257">
        <v>42491</v>
      </c>
      <c r="F288" s="255" t="s">
        <v>431</v>
      </c>
      <c r="G288" s="258">
        <v>82</v>
      </c>
      <c r="H288" s="259">
        <v>15</v>
      </c>
      <c r="I288" s="260">
        <v>58</v>
      </c>
      <c r="J288" s="261">
        <v>5</v>
      </c>
      <c r="K288" s="264">
        <v>7</v>
      </c>
      <c r="L288" s="262">
        <v>4</v>
      </c>
      <c r="M288" s="266">
        <v>95.121951219512198</v>
      </c>
      <c r="N288" s="256">
        <v>3</v>
      </c>
      <c r="O288" s="266">
        <v>98.780487804878049</v>
      </c>
    </row>
    <row r="289" spans="1:15" hidden="1">
      <c r="A289" s="255" t="s">
        <v>143</v>
      </c>
      <c r="B289" s="255" t="s">
        <v>30</v>
      </c>
      <c r="C289" s="256">
        <v>14</v>
      </c>
      <c r="D289" s="257">
        <v>42491</v>
      </c>
      <c r="E289" s="257">
        <v>42505</v>
      </c>
      <c r="F289" s="255" t="s">
        <v>144</v>
      </c>
      <c r="G289" s="258">
        <v>82</v>
      </c>
      <c r="H289" s="259">
        <v>9</v>
      </c>
      <c r="I289" s="260">
        <v>45</v>
      </c>
      <c r="J289" s="261">
        <v>0</v>
      </c>
      <c r="K289" s="57"/>
      <c r="L289" s="262">
        <v>28</v>
      </c>
      <c r="M289" s="263">
        <v>65.853658536585371</v>
      </c>
      <c r="N289" s="256">
        <v>0</v>
      </c>
      <c r="O289" s="263">
        <v>65.853658536585371</v>
      </c>
    </row>
    <row r="290" spans="1:15" hidden="1">
      <c r="A290" s="255" t="s">
        <v>164</v>
      </c>
      <c r="B290" s="255" t="s">
        <v>30</v>
      </c>
      <c r="C290" s="256">
        <v>7</v>
      </c>
      <c r="D290" s="257">
        <v>42505</v>
      </c>
      <c r="E290" s="257">
        <v>42512</v>
      </c>
      <c r="F290" s="255" t="s">
        <v>47</v>
      </c>
      <c r="G290" s="258">
        <v>82</v>
      </c>
      <c r="H290" s="259">
        <v>28</v>
      </c>
      <c r="I290" s="260">
        <v>30</v>
      </c>
      <c r="J290" s="261">
        <v>9</v>
      </c>
      <c r="K290" s="264">
        <v>3</v>
      </c>
      <c r="L290" s="262">
        <v>15</v>
      </c>
      <c r="M290" s="265">
        <v>81.707317073170728</v>
      </c>
      <c r="N290" s="256">
        <v>1</v>
      </c>
      <c r="O290" s="265">
        <v>82.926829268292678</v>
      </c>
    </row>
    <row r="291" spans="1:15" hidden="1">
      <c r="A291" s="255" t="s">
        <v>393</v>
      </c>
      <c r="B291" s="255" t="s">
        <v>30</v>
      </c>
      <c r="C291" s="256">
        <v>7</v>
      </c>
      <c r="D291" s="257">
        <v>42512</v>
      </c>
      <c r="E291" s="257">
        <v>42519</v>
      </c>
      <c r="F291" s="255" t="s">
        <v>201</v>
      </c>
      <c r="G291" s="258">
        <v>82</v>
      </c>
      <c r="H291" s="259">
        <v>41</v>
      </c>
      <c r="I291" s="260">
        <v>38</v>
      </c>
      <c r="J291" s="261">
        <v>3</v>
      </c>
      <c r="K291" s="264">
        <v>9</v>
      </c>
      <c r="L291" s="262">
        <v>0</v>
      </c>
      <c r="M291" s="266">
        <v>100</v>
      </c>
      <c r="N291" s="256">
        <v>0</v>
      </c>
      <c r="O291" s="266">
        <v>100</v>
      </c>
    </row>
    <row r="292" spans="1:15" hidden="1">
      <c r="A292" s="255" t="s">
        <v>165</v>
      </c>
      <c r="B292" s="255" t="s">
        <v>30</v>
      </c>
      <c r="C292" s="256">
        <v>7</v>
      </c>
      <c r="D292" s="257">
        <v>42519</v>
      </c>
      <c r="E292" s="257">
        <v>42526</v>
      </c>
      <c r="F292" s="255" t="s">
        <v>47</v>
      </c>
      <c r="G292" s="258">
        <v>82</v>
      </c>
      <c r="H292" s="259">
        <v>37</v>
      </c>
      <c r="I292" s="260">
        <v>36</v>
      </c>
      <c r="J292" s="261">
        <v>1</v>
      </c>
      <c r="K292" s="264">
        <v>10</v>
      </c>
      <c r="L292" s="262">
        <v>8</v>
      </c>
      <c r="M292" s="266">
        <v>90.243902439024382</v>
      </c>
      <c r="N292" s="256">
        <v>0</v>
      </c>
      <c r="O292" s="266">
        <v>90.243902439024382</v>
      </c>
    </row>
    <row r="293" spans="1:15" hidden="1">
      <c r="A293" s="255" t="s">
        <v>394</v>
      </c>
      <c r="B293" s="255" t="s">
        <v>30</v>
      </c>
      <c r="C293" s="256">
        <v>7</v>
      </c>
      <c r="D293" s="257">
        <v>42526</v>
      </c>
      <c r="E293" s="257">
        <v>42533</v>
      </c>
      <c r="F293" s="255" t="s">
        <v>201</v>
      </c>
      <c r="G293" s="258">
        <v>82</v>
      </c>
      <c r="H293" s="259">
        <v>29</v>
      </c>
      <c r="I293" s="260">
        <v>40</v>
      </c>
      <c r="J293" s="261">
        <v>1</v>
      </c>
      <c r="K293" s="264">
        <v>10</v>
      </c>
      <c r="L293" s="262">
        <v>12</v>
      </c>
      <c r="M293" s="265">
        <v>85.365853658536579</v>
      </c>
      <c r="N293" s="256">
        <v>0</v>
      </c>
      <c r="O293" s="265">
        <v>85.365853658536579</v>
      </c>
    </row>
    <row r="294" spans="1:15" hidden="1">
      <c r="A294" s="255" t="s">
        <v>127</v>
      </c>
      <c r="B294" s="255" t="s">
        <v>30</v>
      </c>
      <c r="C294" s="256">
        <v>14</v>
      </c>
      <c r="D294" s="257">
        <v>42526</v>
      </c>
      <c r="E294" s="257">
        <v>42540</v>
      </c>
      <c r="F294" s="255" t="s">
        <v>609</v>
      </c>
      <c r="G294" s="258">
        <v>0</v>
      </c>
      <c r="H294" s="259">
        <v>0</v>
      </c>
      <c r="I294" s="260">
        <v>4</v>
      </c>
      <c r="J294" s="261">
        <v>0</v>
      </c>
      <c r="K294" s="264">
        <v>2</v>
      </c>
      <c r="L294" s="262">
        <v>0</v>
      </c>
      <c r="M294" s="269">
        <v>0</v>
      </c>
      <c r="N294" s="57"/>
      <c r="O294" s="269">
        <v>0</v>
      </c>
    </row>
    <row r="295" spans="1:15" hidden="1">
      <c r="A295" s="255" t="s">
        <v>98</v>
      </c>
      <c r="B295" s="255" t="s">
        <v>30</v>
      </c>
      <c r="C295" s="256">
        <v>7</v>
      </c>
      <c r="D295" s="257">
        <v>42533</v>
      </c>
      <c r="E295" s="257">
        <v>42540</v>
      </c>
      <c r="F295" s="255" t="s">
        <v>95</v>
      </c>
      <c r="G295" s="258">
        <v>82</v>
      </c>
      <c r="H295" s="259">
        <v>11</v>
      </c>
      <c r="I295" s="260">
        <v>34</v>
      </c>
      <c r="J295" s="261">
        <v>3</v>
      </c>
      <c r="K295" s="264">
        <v>6</v>
      </c>
      <c r="L295" s="262">
        <v>34</v>
      </c>
      <c r="M295" s="263">
        <v>58.536585365853654</v>
      </c>
      <c r="N295" s="256">
        <v>0</v>
      </c>
      <c r="O295" s="263">
        <v>58.536585365853654</v>
      </c>
    </row>
    <row r="296" spans="1:15" hidden="1">
      <c r="A296" s="255" t="s">
        <v>99</v>
      </c>
      <c r="B296" s="255" t="s">
        <v>30</v>
      </c>
      <c r="C296" s="256">
        <v>7</v>
      </c>
      <c r="D296" s="257">
        <v>42540</v>
      </c>
      <c r="E296" s="257">
        <v>42547</v>
      </c>
      <c r="F296" s="255" t="s">
        <v>97</v>
      </c>
      <c r="G296" s="258">
        <v>82</v>
      </c>
      <c r="H296" s="259">
        <v>16</v>
      </c>
      <c r="I296" s="260">
        <v>23</v>
      </c>
      <c r="J296" s="261">
        <v>2</v>
      </c>
      <c r="K296" s="57"/>
      <c r="L296" s="262">
        <v>41</v>
      </c>
      <c r="M296" s="263">
        <v>50</v>
      </c>
      <c r="N296" s="256">
        <v>5</v>
      </c>
      <c r="O296" s="263">
        <v>56.09756097560976</v>
      </c>
    </row>
    <row r="297" spans="1:15" hidden="1">
      <c r="A297" s="255" t="s">
        <v>128</v>
      </c>
      <c r="B297" s="255" t="s">
        <v>30</v>
      </c>
      <c r="C297" s="256">
        <v>14</v>
      </c>
      <c r="D297" s="257">
        <v>42540</v>
      </c>
      <c r="E297" s="257">
        <v>42554</v>
      </c>
      <c r="F297" s="255" t="s">
        <v>608</v>
      </c>
      <c r="G297" s="258">
        <v>0</v>
      </c>
      <c r="H297" s="259">
        <v>0</v>
      </c>
      <c r="I297" s="260">
        <v>10</v>
      </c>
      <c r="J297" s="261">
        <v>0</v>
      </c>
      <c r="K297" s="57"/>
      <c r="L297" s="262">
        <v>0</v>
      </c>
      <c r="M297" s="269">
        <v>0</v>
      </c>
      <c r="N297" s="57"/>
      <c r="O297" s="269">
        <v>0</v>
      </c>
    </row>
    <row r="298" spans="1:15" hidden="1">
      <c r="A298" s="255" t="s">
        <v>169</v>
      </c>
      <c r="B298" s="255" t="s">
        <v>30</v>
      </c>
      <c r="C298" s="256">
        <v>7</v>
      </c>
      <c r="D298" s="257">
        <v>42547</v>
      </c>
      <c r="E298" s="257">
        <v>42554</v>
      </c>
      <c r="F298" s="255" t="s">
        <v>47</v>
      </c>
      <c r="G298" s="258">
        <v>82</v>
      </c>
      <c r="H298" s="259">
        <v>37</v>
      </c>
      <c r="I298" s="260">
        <v>28</v>
      </c>
      <c r="J298" s="261">
        <v>1</v>
      </c>
      <c r="K298" s="264">
        <v>3</v>
      </c>
      <c r="L298" s="262">
        <v>16</v>
      </c>
      <c r="M298" s="265">
        <v>80.487804878048777</v>
      </c>
      <c r="N298" s="256">
        <v>0</v>
      </c>
      <c r="O298" s="265">
        <v>80.487804878048777</v>
      </c>
    </row>
    <row r="299" spans="1:15" hidden="1">
      <c r="A299" s="268" t="s">
        <v>398</v>
      </c>
      <c r="B299" s="255" t="s">
        <v>30</v>
      </c>
      <c r="C299" s="256">
        <v>7</v>
      </c>
      <c r="D299" s="257">
        <v>42554</v>
      </c>
      <c r="E299" s="257">
        <v>42561</v>
      </c>
      <c r="F299" s="255" t="s">
        <v>201</v>
      </c>
      <c r="G299" s="258">
        <v>82</v>
      </c>
      <c r="H299" s="259">
        <v>82</v>
      </c>
      <c r="I299" s="260">
        <v>0</v>
      </c>
      <c r="J299" s="261">
        <v>0</v>
      </c>
      <c r="K299" s="57"/>
      <c r="L299" s="262">
        <v>0</v>
      </c>
      <c r="M299" s="266">
        <v>100</v>
      </c>
      <c r="N299" s="256">
        <v>0</v>
      </c>
      <c r="O299" s="57"/>
    </row>
    <row r="300" spans="1:15" hidden="1">
      <c r="A300" s="255" t="s">
        <v>172</v>
      </c>
      <c r="B300" s="255" t="s">
        <v>30</v>
      </c>
      <c r="C300" s="256">
        <v>7</v>
      </c>
      <c r="D300" s="257">
        <v>42561</v>
      </c>
      <c r="E300" s="257">
        <v>42568</v>
      </c>
      <c r="F300" s="255" t="s">
        <v>47</v>
      </c>
      <c r="G300" s="258">
        <v>82</v>
      </c>
      <c r="H300" s="259">
        <v>57</v>
      </c>
      <c r="I300" s="260">
        <v>17</v>
      </c>
      <c r="J300" s="261">
        <v>0</v>
      </c>
      <c r="K300" s="264">
        <v>12</v>
      </c>
      <c r="L300" s="262">
        <v>8</v>
      </c>
      <c r="M300" s="266">
        <v>90.243902439024382</v>
      </c>
      <c r="N300" s="256">
        <v>2</v>
      </c>
      <c r="O300" s="266">
        <v>92.682926829268297</v>
      </c>
    </row>
    <row r="301" spans="1:15" hidden="1">
      <c r="A301" s="255" t="s">
        <v>401</v>
      </c>
      <c r="B301" s="255" t="s">
        <v>30</v>
      </c>
      <c r="C301" s="256">
        <v>7</v>
      </c>
      <c r="D301" s="257">
        <v>42568</v>
      </c>
      <c r="E301" s="257">
        <v>42575</v>
      </c>
      <c r="F301" s="255" t="s">
        <v>201</v>
      </c>
      <c r="G301" s="258">
        <v>82</v>
      </c>
      <c r="H301" s="259">
        <v>49</v>
      </c>
      <c r="I301" s="260">
        <v>19</v>
      </c>
      <c r="J301" s="261">
        <v>1</v>
      </c>
      <c r="K301" s="264">
        <v>17</v>
      </c>
      <c r="L301" s="262">
        <v>13</v>
      </c>
      <c r="M301" s="265">
        <v>84.146341463414629</v>
      </c>
      <c r="N301" s="256">
        <v>2</v>
      </c>
      <c r="O301" s="265">
        <v>86.58536585365853</v>
      </c>
    </row>
    <row r="302" spans="1:15" hidden="1">
      <c r="A302" s="255" t="s">
        <v>174</v>
      </c>
      <c r="B302" s="255" t="s">
        <v>30</v>
      </c>
      <c r="C302" s="256">
        <v>7</v>
      </c>
      <c r="D302" s="257">
        <v>42575</v>
      </c>
      <c r="E302" s="257">
        <v>42582</v>
      </c>
      <c r="F302" s="255" t="s">
        <v>47</v>
      </c>
      <c r="G302" s="258">
        <v>82</v>
      </c>
      <c r="H302" s="259">
        <v>39</v>
      </c>
      <c r="I302" s="260">
        <v>30</v>
      </c>
      <c r="J302" s="261">
        <v>0</v>
      </c>
      <c r="K302" s="264">
        <v>1</v>
      </c>
      <c r="L302" s="262">
        <v>13</v>
      </c>
      <c r="M302" s="265">
        <v>84.146341463414629</v>
      </c>
      <c r="N302" s="256">
        <v>0</v>
      </c>
      <c r="O302" s="265">
        <v>84.146341463414629</v>
      </c>
    </row>
    <row r="303" spans="1:15" hidden="1">
      <c r="A303" s="255" t="s">
        <v>403</v>
      </c>
      <c r="B303" s="255" t="s">
        <v>30</v>
      </c>
      <c r="C303" s="256">
        <v>7</v>
      </c>
      <c r="D303" s="257">
        <v>42582</v>
      </c>
      <c r="E303" s="257">
        <v>42589</v>
      </c>
      <c r="F303" s="255" t="s">
        <v>201</v>
      </c>
      <c r="G303" s="258">
        <v>82</v>
      </c>
      <c r="H303" s="259">
        <v>34</v>
      </c>
      <c r="I303" s="260">
        <v>26</v>
      </c>
      <c r="J303" s="261">
        <v>4</v>
      </c>
      <c r="K303" s="57"/>
      <c r="L303" s="262">
        <v>18</v>
      </c>
      <c r="M303" s="267">
        <v>78.048780487804876</v>
      </c>
      <c r="N303" s="256">
        <v>0</v>
      </c>
      <c r="O303" s="267">
        <v>78.048780487804876</v>
      </c>
    </row>
    <row r="304" spans="1:15" hidden="1">
      <c r="A304" s="255" t="s">
        <v>177</v>
      </c>
      <c r="B304" s="255" t="s">
        <v>30</v>
      </c>
      <c r="C304" s="256">
        <v>7</v>
      </c>
      <c r="D304" s="257">
        <v>42589</v>
      </c>
      <c r="E304" s="257">
        <v>42596</v>
      </c>
      <c r="F304" s="255" t="s">
        <v>47</v>
      </c>
      <c r="G304" s="258">
        <v>82</v>
      </c>
      <c r="H304" s="259">
        <v>21</v>
      </c>
      <c r="I304" s="260">
        <v>12</v>
      </c>
      <c r="J304" s="261">
        <v>2</v>
      </c>
      <c r="K304" s="57"/>
      <c r="L304" s="262">
        <v>47</v>
      </c>
      <c r="M304" s="263">
        <v>42.68292682926829</v>
      </c>
      <c r="N304" s="256">
        <v>0</v>
      </c>
      <c r="O304" s="263">
        <v>42.68292682926829</v>
      </c>
    </row>
    <row r="305" spans="1:15" hidden="1">
      <c r="A305" s="255" t="s">
        <v>406</v>
      </c>
      <c r="B305" s="255" t="s">
        <v>30</v>
      </c>
      <c r="C305" s="256">
        <v>7</v>
      </c>
      <c r="D305" s="257">
        <v>42596</v>
      </c>
      <c r="E305" s="257">
        <v>42603</v>
      </c>
      <c r="F305" s="255" t="s">
        <v>201</v>
      </c>
      <c r="G305" s="258">
        <v>82</v>
      </c>
      <c r="H305" s="259">
        <v>51</v>
      </c>
      <c r="I305" s="260">
        <v>12</v>
      </c>
      <c r="J305" s="261">
        <v>0</v>
      </c>
      <c r="K305" s="264">
        <v>1</v>
      </c>
      <c r="L305" s="262">
        <v>19</v>
      </c>
      <c r="M305" s="267">
        <v>76.829268292682912</v>
      </c>
      <c r="N305" s="256">
        <v>0</v>
      </c>
      <c r="O305" s="267">
        <v>76.829268292682912</v>
      </c>
    </row>
    <row r="306" spans="1:15" hidden="1">
      <c r="A306" s="255" t="s">
        <v>131</v>
      </c>
      <c r="B306" s="255" t="s">
        <v>30</v>
      </c>
      <c r="C306" s="256">
        <v>14</v>
      </c>
      <c r="D306" s="257">
        <v>42596</v>
      </c>
      <c r="E306" s="257">
        <v>42610</v>
      </c>
      <c r="F306" s="255" t="s">
        <v>609</v>
      </c>
      <c r="G306" s="258">
        <v>0</v>
      </c>
      <c r="H306" s="259">
        <v>0</v>
      </c>
      <c r="I306" s="260">
        <v>8</v>
      </c>
      <c r="J306" s="261">
        <v>2</v>
      </c>
      <c r="K306" s="57"/>
      <c r="L306" s="262">
        <v>0</v>
      </c>
      <c r="M306" s="269">
        <v>0</v>
      </c>
      <c r="N306" s="57"/>
      <c r="O306" s="269">
        <v>0</v>
      </c>
    </row>
    <row r="307" spans="1:15" hidden="1">
      <c r="A307" s="255" t="s">
        <v>102</v>
      </c>
      <c r="B307" s="255" t="s">
        <v>30</v>
      </c>
      <c r="C307" s="256">
        <v>7</v>
      </c>
      <c r="D307" s="257">
        <v>42603</v>
      </c>
      <c r="E307" s="257">
        <v>42610</v>
      </c>
      <c r="F307" s="255" t="s">
        <v>95</v>
      </c>
      <c r="G307" s="258">
        <v>82</v>
      </c>
      <c r="H307" s="259">
        <v>20</v>
      </c>
      <c r="I307" s="260">
        <v>26</v>
      </c>
      <c r="J307" s="261">
        <v>1</v>
      </c>
      <c r="K307" s="57"/>
      <c r="L307" s="262">
        <v>35</v>
      </c>
      <c r="M307" s="263">
        <v>57.31707317073171</v>
      </c>
      <c r="N307" s="256">
        <v>0</v>
      </c>
      <c r="O307" s="263">
        <v>57.31707317073171</v>
      </c>
    </row>
    <row r="308" spans="1:15" hidden="1">
      <c r="A308" s="255" t="s">
        <v>103</v>
      </c>
      <c r="B308" s="255" t="s">
        <v>30</v>
      </c>
      <c r="C308" s="256">
        <v>7</v>
      </c>
      <c r="D308" s="257">
        <v>42610</v>
      </c>
      <c r="E308" s="257">
        <v>42617</v>
      </c>
      <c r="F308" s="255" t="s">
        <v>97</v>
      </c>
      <c r="G308" s="258">
        <v>82</v>
      </c>
      <c r="H308" s="259">
        <v>4</v>
      </c>
      <c r="I308" s="260">
        <v>12</v>
      </c>
      <c r="J308" s="261">
        <v>3</v>
      </c>
      <c r="K308" s="57"/>
      <c r="L308" s="262">
        <v>63</v>
      </c>
      <c r="M308" s="263">
        <v>23.170731707317074</v>
      </c>
      <c r="N308" s="256">
        <v>20</v>
      </c>
      <c r="O308" s="263">
        <v>47.560975609756099</v>
      </c>
    </row>
    <row r="309" spans="1:15" hidden="1">
      <c r="A309" s="255" t="s">
        <v>132</v>
      </c>
      <c r="B309" s="255" t="s">
        <v>30</v>
      </c>
      <c r="C309" s="256">
        <v>14</v>
      </c>
      <c r="D309" s="257">
        <v>42610</v>
      </c>
      <c r="E309" s="257">
        <v>42624</v>
      </c>
      <c r="F309" s="255" t="s">
        <v>608</v>
      </c>
      <c r="G309" s="258">
        <v>0</v>
      </c>
      <c r="H309" s="259">
        <v>0</v>
      </c>
      <c r="I309" s="260">
        <v>7</v>
      </c>
      <c r="J309" s="261">
        <v>1</v>
      </c>
      <c r="K309" s="264">
        <v>2</v>
      </c>
      <c r="L309" s="262">
        <v>0</v>
      </c>
      <c r="M309" s="269">
        <v>0</v>
      </c>
      <c r="N309" s="57"/>
      <c r="O309" s="269">
        <v>0</v>
      </c>
    </row>
    <row r="310" spans="1:15" hidden="1">
      <c r="A310" s="255" t="s">
        <v>181</v>
      </c>
      <c r="B310" s="255" t="s">
        <v>30</v>
      </c>
      <c r="C310" s="256">
        <v>7</v>
      </c>
      <c r="D310" s="257">
        <v>42617</v>
      </c>
      <c r="E310" s="257">
        <v>42624</v>
      </c>
      <c r="F310" s="255" t="s">
        <v>47</v>
      </c>
      <c r="G310" s="258">
        <v>82</v>
      </c>
      <c r="H310" s="259">
        <v>30</v>
      </c>
      <c r="I310" s="260">
        <v>29</v>
      </c>
      <c r="J310" s="261">
        <v>0</v>
      </c>
      <c r="K310" s="264">
        <v>8</v>
      </c>
      <c r="L310" s="262">
        <v>23</v>
      </c>
      <c r="M310" s="267">
        <v>71.951219512195124</v>
      </c>
      <c r="N310" s="256">
        <v>1</v>
      </c>
      <c r="O310" s="267">
        <v>73.170731707317088</v>
      </c>
    </row>
    <row r="311" spans="1:15" hidden="1">
      <c r="A311" s="255" t="s">
        <v>410</v>
      </c>
      <c r="B311" s="255" t="s">
        <v>30</v>
      </c>
      <c r="C311" s="256">
        <v>7</v>
      </c>
      <c r="D311" s="257">
        <v>42624</v>
      </c>
      <c r="E311" s="257">
        <v>42631</v>
      </c>
      <c r="F311" s="255" t="s">
        <v>201</v>
      </c>
      <c r="G311" s="258">
        <v>82</v>
      </c>
      <c r="H311" s="259">
        <v>58</v>
      </c>
      <c r="I311" s="260">
        <v>24</v>
      </c>
      <c r="J311" s="261">
        <v>0</v>
      </c>
      <c r="K311" s="264">
        <v>8</v>
      </c>
      <c r="L311" s="262">
        <v>0</v>
      </c>
      <c r="M311" s="266">
        <v>100</v>
      </c>
      <c r="N311" s="256">
        <v>0</v>
      </c>
      <c r="O311" s="266">
        <v>100</v>
      </c>
    </row>
    <row r="312" spans="1:15" hidden="1">
      <c r="A312" s="255" t="s">
        <v>183</v>
      </c>
      <c r="B312" s="255" t="s">
        <v>30</v>
      </c>
      <c r="C312" s="256">
        <v>7</v>
      </c>
      <c r="D312" s="257">
        <v>42631</v>
      </c>
      <c r="E312" s="257">
        <v>42638</v>
      </c>
      <c r="F312" s="255" t="s">
        <v>47</v>
      </c>
      <c r="G312" s="258">
        <v>82</v>
      </c>
      <c r="H312" s="259">
        <v>47</v>
      </c>
      <c r="I312" s="260">
        <v>17</v>
      </c>
      <c r="J312" s="261">
        <v>1</v>
      </c>
      <c r="K312" s="264">
        <v>20</v>
      </c>
      <c r="L312" s="262">
        <v>17</v>
      </c>
      <c r="M312" s="267">
        <v>79.268292682926827</v>
      </c>
      <c r="N312" s="256">
        <v>12</v>
      </c>
      <c r="O312" s="266">
        <v>93.902439024390247</v>
      </c>
    </row>
    <row r="313" spans="1:15" hidden="1">
      <c r="A313" s="255" t="s">
        <v>412</v>
      </c>
      <c r="B313" s="255" t="s">
        <v>30</v>
      </c>
      <c r="C313" s="256">
        <v>7</v>
      </c>
      <c r="D313" s="257">
        <v>42638</v>
      </c>
      <c r="E313" s="257">
        <v>42645</v>
      </c>
      <c r="F313" s="255" t="s">
        <v>201</v>
      </c>
      <c r="G313" s="258">
        <v>82</v>
      </c>
      <c r="H313" s="259">
        <v>25</v>
      </c>
      <c r="I313" s="260">
        <v>43</v>
      </c>
      <c r="J313" s="261">
        <v>0</v>
      </c>
      <c r="K313" s="264">
        <v>20</v>
      </c>
      <c r="L313" s="262">
        <v>14</v>
      </c>
      <c r="M313" s="265">
        <v>82.926829268292678</v>
      </c>
      <c r="N313" s="256">
        <v>0</v>
      </c>
      <c r="O313" s="265">
        <v>82.926829268292678</v>
      </c>
    </row>
    <row r="314" spans="1:15" hidden="1">
      <c r="A314" s="255" t="s">
        <v>187</v>
      </c>
      <c r="B314" s="255" t="s">
        <v>30</v>
      </c>
      <c r="C314" s="256">
        <v>7</v>
      </c>
      <c r="D314" s="257">
        <v>42645</v>
      </c>
      <c r="E314" s="257">
        <v>42652</v>
      </c>
      <c r="F314" s="255" t="s">
        <v>47</v>
      </c>
      <c r="G314" s="258">
        <v>82</v>
      </c>
      <c r="H314" s="259">
        <v>32</v>
      </c>
      <c r="I314" s="260">
        <v>16</v>
      </c>
      <c r="J314" s="261">
        <v>1</v>
      </c>
      <c r="K314" s="57"/>
      <c r="L314" s="262">
        <v>33</v>
      </c>
      <c r="M314" s="263">
        <v>59.756097560975604</v>
      </c>
      <c r="N314" s="256">
        <v>0</v>
      </c>
      <c r="O314" s="263">
        <v>59.756097560975604</v>
      </c>
    </row>
    <row r="315" spans="1:15" hidden="1">
      <c r="A315" s="255" t="s">
        <v>416</v>
      </c>
      <c r="B315" s="255" t="s">
        <v>30</v>
      </c>
      <c r="C315" s="256">
        <v>7</v>
      </c>
      <c r="D315" s="257">
        <v>42652</v>
      </c>
      <c r="E315" s="257">
        <v>42659</v>
      </c>
      <c r="F315" s="255" t="s">
        <v>201</v>
      </c>
      <c r="G315" s="258">
        <v>82</v>
      </c>
      <c r="H315" s="259">
        <v>66</v>
      </c>
      <c r="I315" s="260">
        <v>8</v>
      </c>
      <c r="J315" s="261">
        <v>0</v>
      </c>
      <c r="K315" s="264">
        <v>1</v>
      </c>
      <c r="L315" s="262">
        <v>8</v>
      </c>
      <c r="M315" s="266">
        <v>90.243902439024382</v>
      </c>
      <c r="N315" s="256">
        <v>3</v>
      </c>
      <c r="O315" s="266">
        <v>93.902439024390247</v>
      </c>
    </row>
    <row r="316" spans="1:15" hidden="1">
      <c r="A316" s="255" t="s">
        <v>190</v>
      </c>
      <c r="B316" s="255" t="s">
        <v>30</v>
      </c>
      <c r="C316" s="256">
        <v>7</v>
      </c>
      <c r="D316" s="257">
        <v>42659</v>
      </c>
      <c r="E316" s="257">
        <v>42666</v>
      </c>
      <c r="F316" s="255" t="s">
        <v>47</v>
      </c>
      <c r="G316" s="258">
        <v>82</v>
      </c>
      <c r="H316" s="259">
        <v>82</v>
      </c>
      <c r="I316" s="260">
        <v>0</v>
      </c>
      <c r="J316" s="261">
        <v>0</v>
      </c>
      <c r="K316" s="57"/>
      <c r="L316" s="262">
        <v>0</v>
      </c>
      <c r="M316" s="266">
        <v>100</v>
      </c>
      <c r="N316" s="256">
        <v>0</v>
      </c>
      <c r="O316" s="266">
        <v>100</v>
      </c>
    </row>
    <row r="317" spans="1:15" hidden="1">
      <c r="A317" s="255" t="s">
        <v>419</v>
      </c>
      <c r="B317" s="255" t="s">
        <v>30</v>
      </c>
      <c r="C317" s="256">
        <v>7</v>
      </c>
      <c r="D317" s="257">
        <v>42666</v>
      </c>
      <c r="E317" s="257">
        <v>42673</v>
      </c>
      <c r="F317" s="255" t="s">
        <v>201</v>
      </c>
      <c r="G317" s="258">
        <v>82</v>
      </c>
      <c r="H317" s="259">
        <v>54</v>
      </c>
      <c r="I317" s="260">
        <v>1</v>
      </c>
      <c r="J317" s="261">
        <v>0</v>
      </c>
      <c r="K317" s="264">
        <v>1</v>
      </c>
      <c r="L317" s="262">
        <v>27</v>
      </c>
      <c r="M317" s="263">
        <v>67.073170731707322</v>
      </c>
      <c r="N317" s="256">
        <v>0</v>
      </c>
      <c r="O317" s="263">
        <v>67.073170731707322</v>
      </c>
    </row>
    <row r="318" spans="1:15" hidden="1">
      <c r="A318" s="255" t="s">
        <v>194</v>
      </c>
      <c r="B318" s="255" t="s">
        <v>30</v>
      </c>
      <c r="C318" s="256">
        <v>7</v>
      </c>
      <c r="D318" s="257">
        <v>42673</v>
      </c>
      <c r="E318" s="257">
        <v>42680</v>
      </c>
      <c r="F318" s="255" t="s">
        <v>47</v>
      </c>
      <c r="G318" s="258">
        <v>82</v>
      </c>
      <c r="H318" s="259">
        <v>18</v>
      </c>
      <c r="I318" s="260">
        <v>5</v>
      </c>
      <c r="J318" s="261">
        <v>1</v>
      </c>
      <c r="K318" s="264">
        <v>1</v>
      </c>
      <c r="L318" s="262">
        <v>58</v>
      </c>
      <c r="M318" s="263">
        <v>29.268292682926827</v>
      </c>
      <c r="N318" s="256">
        <v>0</v>
      </c>
      <c r="O318" s="263">
        <v>29.268292682926827</v>
      </c>
    </row>
    <row r="319" spans="1:15" hidden="1">
      <c r="A319" s="254" t="s">
        <v>423</v>
      </c>
      <c r="B319" s="255" t="s">
        <v>30</v>
      </c>
      <c r="C319" s="256">
        <v>7</v>
      </c>
      <c r="D319" s="257">
        <v>42680</v>
      </c>
      <c r="E319" s="257">
        <v>42687</v>
      </c>
      <c r="F319" s="255" t="s">
        <v>201</v>
      </c>
      <c r="G319" s="258">
        <v>82</v>
      </c>
      <c r="H319" s="259">
        <v>1</v>
      </c>
      <c r="I319" s="260">
        <v>2</v>
      </c>
      <c r="J319" s="261">
        <v>0</v>
      </c>
      <c r="K319" s="57"/>
      <c r="L319" s="262">
        <v>79</v>
      </c>
      <c r="M319" s="269">
        <v>3.6585365853658534</v>
      </c>
      <c r="N319" s="256">
        <v>0</v>
      </c>
      <c r="O319" s="269">
        <v>3.6585365853658534</v>
      </c>
    </row>
    <row r="320" spans="1:15" hidden="1">
      <c r="A320" s="268" t="s">
        <v>198</v>
      </c>
      <c r="B320" s="255" t="s">
        <v>30</v>
      </c>
      <c r="C320" s="256">
        <v>7</v>
      </c>
      <c r="D320" s="257">
        <v>42687</v>
      </c>
      <c r="E320" s="257">
        <v>42694</v>
      </c>
      <c r="F320" s="255" t="s">
        <v>47</v>
      </c>
      <c r="G320" s="258">
        <v>82</v>
      </c>
      <c r="H320" s="259">
        <v>82</v>
      </c>
      <c r="I320" s="260">
        <v>0</v>
      </c>
      <c r="J320" s="261">
        <v>0</v>
      </c>
      <c r="K320" s="57"/>
      <c r="L320" s="262">
        <v>0</v>
      </c>
      <c r="M320" s="266">
        <v>100</v>
      </c>
      <c r="N320" s="256">
        <v>0</v>
      </c>
      <c r="O320" s="57"/>
    </row>
    <row r="321" spans="1:15" hidden="1">
      <c r="A321" s="254" t="s">
        <v>427</v>
      </c>
      <c r="B321" s="255" t="s">
        <v>30</v>
      </c>
      <c r="C321" s="256">
        <v>7</v>
      </c>
      <c r="D321" s="257">
        <v>42694</v>
      </c>
      <c r="E321" s="257">
        <v>42701</v>
      </c>
      <c r="F321" s="255" t="s">
        <v>201</v>
      </c>
      <c r="G321" s="258">
        <v>82</v>
      </c>
      <c r="H321" s="259">
        <v>8</v>
      </c>
      <c r="I321" s="260">
        <v>1</v>
      </c>
      <c r="J321" s="261">
        <v>0</v>
      </c>
      <c r="K321" s="57"/>
      <c r="L321" s="262">
        <v>73</v>
      </c>
      <c r="M321" s="270">
        <v>10.97560975609756</v>
      </c>
      <c r="N321" s="256">
        <v>0</v>
      </c>
      <c r="O321" s="270">
        <v>10.97560975609756</v>
      </c>
    </row>
    <row r="322" spans="1:15" hidden="1">
      <c r="A322" s="255" t="s">
        <v>29</v>
      </c>
      <c r="B322" s="255" t="s">
        <v>30</v>
      </c>
      <c r="C322" s="256">
        <v>7</v>
      </c>
      <c r="D322" s="257">
        <v>42701</v>
      </c>
      <c r="E322" s="257">
        <v>42708</v>
      </c>
      <c r="F322" s="255" t="s">
        <v>24</v>
      </c>
      <c r="G322" s="258">
        <v>82</v>
      </c>
      <c r="H322" s="259">
        <v>2</v>
      </c>
      <c r="I322" s="260">
        <v>4</v>
      </c>
      <c r="J322" s="261">
        <v>0</v>
      </c>
      <c r="K322" s="57"/>
      <c r="L322" s="262">
        <v>76</v>
      </c>
      <c r="M322" s="269">
        <v>7.3170731707317067</v>
      </c>
      <c r="N322" s="256">
        <v>0</v>
      </c>
      <c r="O322" s="269">
        <v>7.3170731707317067</v>
      </c>
    </row>
    <row r="323" spans="1:15" hidden="1">
      <c r="A323" s="255" t="s">
        <v>35</v>
      </c>
      <c r="B323" s="255" t="s">
        <v>30</v>
      </c>
      <c r="C323" s="256">
        <v>7</v>
      </c>
      <c r="D323" s="257">
        <v>42708</v>
      </c>
      <c r="E323" s="257">
        <v>42715</v>
      </c>
      <c r="F323" s="255" t="s">
        <v>32</v>
      </c>
      <c r="G323" s="258">
        <v>82</v>
      </c>
      <c r="H323" s="259">
        <v>45</v>
      </c>
      <c r="I323" s="260">
        <v>11</v>
      </c>
      <c r="J323" s="261">
        <v>0</v>
      </c>
      <c r="K323" s="57"/>
      <c r="L323" s="262">
        <v>26</v>
      </c>
      <c r="M323" s="263">
        <v>68.292682926829272</v>
      </c>
      <c r="N323" s="256">
        <v>1</v>
      </c>
      <c r="O323" s="263">
        <v>69.512195121951223</v>
      </c>
    </row>
    <row r="324" spans="1:15" hidden="1">
      <c r="A324" s="255" t="s">
        <v>39</v>
      </c>
      <c r="B324" s="255" t="s">
        <v>30</v>
      </c>
      <c r="C324" s="256">
        <v>7</v>
      </c>
      <c r="D324" s="257">
        <v>42715</v>
      </c>
      <c r="E324" s="257">
        <v>42722</v>
      </c>
      <c r="F324" s="255" t="s">
        <v>24</v>
      </c>
      <c r="G324" s="258">
        <v>82</v>
      </c>
      <c r="H324" s="259">
        <v>0</v>
      </c>
      <c r="I324" s="260">
        <v>1</v>
      </c>
      <c r="J324" s="261">
        <v>0</v>
      </c>
      <c r="K324" s="57"/>
      <c r="L324" s="262">
        <v>81</v>
      </c>
      <c r="M324" s="269">
        <v>1.2195121951219512</v>
      </c>
      <c r="N324" s="57"/>
      <c r="O324" s="57"/>
    </row>
    <row r="325" spans="1:15" hidden="1">
      <c r="A325" s="255" t="s">
        <v>43</v>
      </c>
      <c r="B325" s="255" t="s">
        <v>30</v>
      </c>
      <c r="C325" s="256">
        <v>7</v>
      </c>
      <c r="D325" s="257">
        <v>42722</v>
      </c>
      <c r="E325" s="257">
        <v>42729</v>
      </c>
      <c r="F325" s="255" t="s">
        <v>32</v>
      </c>
      <c r="G325" s="258">
        <v>82</v>
      </c>
      <c r="H325" s="259">
        <v>0</v>
      </c>
      <c r="I325" s="260">
        <v>7</v>
      </c>
      <c r="J325" s="261">
        <v>0</v>
      </c>
      <c r="K325" s="57"/>
      <c r="L325" s="262">
        <v>75</v>
      </c>
      <c r="M325" s="269">
        <v>8.536585365853659</v>
      </c>
      <c r="N325" s="256">
        <v>0</v>
      </c>
      <c r="O325" s="269">
        <v>8.536585365853659</v>
      </c>
    </row>
    <row r="326" spans="1:15" hidden="1">
      <c r="A326" s="255" t="s">
        <v>199</v>
      </c>
      <c r="B326" s="255" t="s">
        <v>30</v>
      </c>
      <c r="C326" s="256">
        <v>7</v>
      </c>
      <c r="D326" s="257">
        <v>42729</v>
      </c>
      <c r="E326" s="257">
        <v>42736</v>
      </c>
      <c r="F326" s="255" t="s">
        <v>47</v>
      </c>
      <c r="G326" s="258">
        <v>82</v>
      </c>
      <c r="H326" s="259">
        <v>0</v>
      </c>
      <c r="I326" s="260">
        <v>0</v>
      </c>
      <c r="J326" s="261">
        <v>0</v>
      </c>
      <c r="K326" s="57"/>
      <c r="L326" s="262">
        <v>82</v>
      </c>
      <c r="M326" s="269">
        <v>0</v>
      </c>
      <c r="N326" s="57"/>
      <c r="O326" s="57"/>
    </row>
    <row r="327" spans="1:15" hidden="1">
      <c r="A327" s="268" t="s">
        <v>619</v>
      </c>
      <c r="B327" s="255" t="s">
        <v>23</v>
      </c>
      <c r="C327" s="256">
        <v>4</v>
      </c>
      <c r="D327" s="257">
        <v>42449</v>
      </c>
      <c r="E327" s="257">
        <v>42453</v>
      </c>
      <c r="F327" s="255" t="s">
        <v>620</v>
      </c>
      <c r="G327" s="258">
        <v>82</v>
      </c>
      <c r="H327" s="259">
        <v>82</v>
      </c>
      <c r="I327" s="260">
        <v>0</v>
      </c>
      <c r="J327" s="261">
        <v>0</v>
      </c>
      <c r="K327" s="57"/>
      <c r="L327" s="262">
        <v>0</v>
      </c>
      <c r="M327" s="266">
        <v>100</v>
      </c>
      <c r="N327" s="256">
        <v>0</v>
      </c>
      <c r="O327" s="57"/>
    </row>
    <row r="328" spans="1:15" hidden="1">
      <c r="A328" s="255" t="s">
        <v>157</v>
      </c>
      <c r="B328" s="255" t="s">
        <v>23</v>
      </c>
      <c r="C328" s="256">
        <v>7</v>
      </c>
      <c r="D328" s="257">
        <v>42457</v>
      </c>
      <c r="E328" s="257">
        <v>42464</v>
      </c>
      <c r="F328" s="255" t="s">
        <v>47</v>
      </c>
      <c r="G328" s="258">
        <v>82</v>
      </c>
      <c r="H328" s="259">
        <v>13</v>
      </c>
      <c r="I328" s="260">
        <v>17</v>
      </c>
      <c r="J328" s="261">
        <v>0</v>
      </c>
      <c r="K328" s="57"/>
      <c r="L328" s="262">
        <v>52</v>
      </c>
      <c r="M328" s="263">
        <v>36.585365853658544</v>
      </c>
      <c r="N328" s="256">
        <v>0</v>
      </c>
      <c r="O328" s="263">
        <v>36.585365853658544</v>
      </c>
    </row>
    <row r="329" spans="1:15" hidden="1">
      <c r="A329" s="254" t="s">
        <v>386</v>
      </c>
      <c r="B329" s="255" t="s">
        <v>23</v>
      </c>
      <c r="C329" s="256">
        <v>7</v>
      </c>
      <c r="D329" s="257">
        <v>42464</v>
      </c>
      <c r="E329" s="257">
        <v>42471</v>
      </c>
      <c r="F329" s="255" t="s">
        <v>201</v>
      </c>
      <c r="G329" s="258">
        <v>82</v>
      </c>
      <c r="H329" s="259">
        <v>39</v>
      </c>
      <c r="I329" s="260">
        <v>33</v>
      </c>
      <c r="J329" s="261">
        <v>0</v>
      </c>
      <c r="K329" s="264">
        <v>1</v>
      </c>
      <c r="L329" s="262">
        <v>10</v>
      </c>
      <c r="M329" s="265">
        <v>87.804878048780481</v>
      </c>
      <c r="N329" s="256">
        <v>5</v>
      </c>
      <c r="O329" s="266">
        <v>93.902439024390247</v>
      </c>
    </row>
    <row r="330" spans="1:15" hidden="1">
      <c r="A330" s="255" t="s">
        <v>161</v>
      </c>
      <c r="B330" s="255" t="s">
        <v>23</v>
      </c>
      <c r="C330" s="256">
        <v>7</v>
      </c>
      <c r="D330" s="257">
        <v>42471</v>
      </c>
      <c r="E330" s="257">
        <v>42478</v>
      </c>
      <c r="F330" s="255" t="s">
        <v>47</v>
      </c>
      <c r="G330" s="258">
        <v>82</v>
      </c>
      <c r="H330" s="259">
        <v>13</v>
      </c>
      <c r="I330" s="260">
        <v>52</v>
      </c>
      <c r="J330" s="261">
        <v>1</v>
      </c>
      <c r="K330" s="264">
        <v>3</v>
      </c>
      <c r="L330" s="262">
        <v>16</v>
      </c>
      <c r="M330" s="265">
        <v>80.487804878048777</v>
      </c>
      <c r="N330" s="256">
        <v>1</v>
      </c>
      <c r="O330" s="265">
        <v>81.707317073170728</v>
      </c>
    </row>
    <row r="331" spans="1:15" hidden="1">
      <c r="A331" s="255" t="s">
        <v>389</v>
      </c>
      <c r="B331" s="255" t="s">
        <v>23</v>
      </c>
      <c r="C331" s="256">
        <v>7</v>
      </c>
      <c r="D331" s="257">
        <v>42478</v>
      </c>
      <c r="E331" s="257">
        <v>42485</v>
      </c>
      <c r="F331" s="255" t="s">
        <v>201</v>
      </c>
      <c r="G331" s="258">
        <v>82</v>
      </c>
      <c r="H331" s="259">
        <v>23</v>
      </c>
      <c r="I331" s="260">
        <v>34</v>
      </c>
      <c r="J331" s="261">
        <v>0</v>
      </c>
      <c r="K331" s="57"/>
      <c r="L331" s="262">
        <v>25</v>
      </c>
      <c r="M331" s="263">
        <v>69.512195121951223</v>
      </c>
      <c r="N331" s="256">
        <v>2</v>
      </c>
      <c r="O331" s="267">
        <v>71.951219512195124</v>
      </c>
    </row>
    <row r="332" spans="1:15" hidden="1">
      <c r="A332" s="255" t="s">
        <v>125</v>
      </c>
      <c r="B332" s="255" t="s">
        <v>23</v>
      </c>
      <c r="C332" s="256">
        <v>14</v>
      </c>
      <c r="D332" s="257">
        <v>42478</v>
      </c>
      <c r="E332" s="257">
        <v>42492</v>
      </c>
      <c r="F332" s="255" t="s">
        <v>609</v>
      </c>
      <c r="G332" s="258">
        <v>0</v>
      </c>
      <c r="H332" s="259">
        <v>2</v>
      </c>
      <c r="I332" s="260">
        <v>6</v>
      </c>
      <c r="J332" s="261">
        <v>0</v>
      </c>
      <c r="K332" s="264">
        <v>7</v>
      </c>
      <c r="L332" s="262">
        <v>0</v>
      </c>
      <c r="M332" s="269">
        <v>0</v>
      </c>
      <c r="N332" s="256">
        <v>0</v>
      </c>
      <c r="O332" s="269">
        <v>0</v>
      </c>
    </row>
    <row r="333" spans="1:15" hidden="1">
      <c r="A333" s="255" t="s">
        <v>94</v>
      </c>
      <c r="B333" s="255" t="s">
        <v>23</v>
      </c>
      <c r="C333" s="256">
        <v>7</v>
      </c>
      <c r="D333" s="257">
        <v>42485</v>
      </c>
      <c r="E333" s="257">
        <v>42492</v>
      </c>
      <c r="F333" s="255" t="s">
        <v>95</v>
      </c>
      <c r="G333" s="258">
        <v>82</v>
      </c>
      <c r="H333" s="259">
        <v>0</v>
      </c>
      <c r="I333" s="260">
        <v>35</v>
      </c>
      <c r="J333" s="261">
        <v>0</v>
      </c>
      <c r="K333" s="264">
        <v>11</v>
      </c>
      <c r="L333" s="262">
        <v>47</v>
      </c>
      <c r="M333" s="263">
        <v>42.68292682926829</v>
      </c>
      <c r="N333" s="256">
        <v>35</v>
      </c>
      <c r="O333" s="265">
        <v>85.365853658536579</v>
      </c>
    </row>
    <row r="334" spans="1:15" hidden="1">
      <c r="A334" s="255" t="s">
        <v>96</v>
      </c>
      <c r="B334" s="255" t="s">
        <v>23</v>
      </c>
      <c r="C334" s="256">
        <v>7</v>
      </c>
      <c r="D334" s="257">
        <v>42492</v>
      </c>
      <c r="E334" s="257">
        <v>42499</v>
      </c>
      <c r="F334" s="255" t="s">
        <v>97</v>
      </c>
      <c r="G334" s="258">
        <v>82</v>
      </c>
      <c r="H334" s="259">
        <v>35</v>
      </c>
      <c r="I334" s="260">
        <v>33</v>
      </c>
      <c r="J334" s="261">
        <v>0</v>
      </c>
      <c r="K334" s="264">
        <v>2</v>
      </c>
      <c r="L334" s="262">
        <v>14</v>
      </c>
      <c r="M334" s="265">
        <v>82.926829268292678</v>
      </c>
      <c r="N334" s="256">
        <v>6</v>
      </c>
      <c r="O334" s="266">
        <v>90.243902439024382</v>
      </c>
    </row>
    <row r="335" spans="1:15" hidden="1">
      <c r="A335" s="255" t="s">
        <v>126</v>
      </c>
      <c r="B335" s="255" t="s">
        <v>23</v>
      </c>
      <c r="C335" s="256">
        <v>14</v>
      </c>
      <c r="D335" s="257">
        <v>42492</v>
      </c>
      <c r="E335" s="257">
        <v>42506</v>
      </c>
      <c r="F335" s="255" t="s">
        <v>608</v>
      </c>
      <c r="G335" s="258">
        <v>0</v>
      </c>
      <c r="H335" s="259">
        <v>0</v>
      </c>
      <c r="I335" s="260">
        <v>0</v>
      </c>
      <c r="J335" s="261">
        <v>0</v>
      </c>
      <c r="K335" s="57"/>
      <c r="L335" s="262">
        <v>0</v>
      </c>
      <c r="M335" s="269">
        <v>0</v>
      </c>
      <c r="N335" s="57"/>
      <c r="O335" s="269">
        <v>0</v>
      </c>
    </row>
    <row r="336" spans="1:15" hidden="1">
      <c r="A336" s="268" t="s">
        <v>163</v>
      </c>
      <c r="B336" s="255" t="s">
        <v>23</v>
      </c>
      <c r="C336" s="256">
        <v>7</v>
      </c>
      <c r="D336" s="257">
        <v>42499</v>
      </c>
      <c r="E336" s="257">
        <v>42506</v>
      </c>
      <c r="F336" s="255" t="s">
        <v>47</v>
      </c>
      <c r="G336" s="258">
        <v>82</v>
      </c>
      <c r="H336" s="259">
        <v>82</v>
      </c>
      <c r="I336" s="260">
        <v>0</v>
      </c>
      <c r="J336" s="261">
        <v>0</v>
      </c>
      <c r="K336" s="57"/>
      <c r="L336" s="262">
        <v>0</v>
      </c>
      <c r="M336" s="266">
        <v>100</v>
      </c>
      <c r="N336" s="256">
        <v>0</v>
      </c>
      <c r="O336" s="57"/>
    </row>
    <row r="337" spans="1:15" hidden="1">
      <c r="A337" s="255" t="s">
        <v>392</v>
      </c>
      <c r="B337" s="255" t="s">
        <v>23</v>
      </c>
      <c r="C337" s="256">
        <v>7</v>
      </c>
      <c r="D337" s="257">
        <v>42506</v>
      </c>
      <c r="E337" s="257">
        <v>42513</v>
      </c>
      <c r="F337" s="255" t="s">
        <v>201</v>
      </c>
      <c r="G337" s="258">
        <v>82</v>
      </c>
      <c r="H337" s="259">
        <v>49</v>
      </c>
      <c r="I337" s="260">
        <v>25</v>
      </c>
      <c r="J337" s="261">
        <v>1</v>
      </c>
      <c r="K337" s="264">
        <v>12</v>
      </c>
      <c r="L337" s="262">
        <v>7</v>
      </c>
      <c r="M337" s="266">
        <v>91.463414634146332</v>
      </c>
      <c r="N337" s="256">
        <v>0</v>
      </c>
      <c r="O337" s="266">
        <v>91.463414634146332</v>
      </c>
    </row>
    <row r="338" spans="1:15" hidden="1">
      <c r="A338" s="255" t="s">
        <v>146</v>
      </c>
      <c r="B338" s="255" t="s">
        <v>23</v>
      </c>
      <c r="C338" s="256">
        <v>14</v>
      </c>
      <c r="D338" s="257">
        <v>42513</v>
      </c>
      <c r="E338" s="257">
        <v>42527</v>
      </c>
      <c r="F338" s="255" t="s">
        <v>147</v>
      </c>
      <c r="G338" s="258">
        <v>82</v>
      </c>
      <c r="H338" s="259">
        <v>17</v>
      </c>
      <c r="I338" s="260">
        <v>29</v>
      </c>
      <c r="J338" s="261">
        <v>0</v>
      </c>
      <c r="K338" s="57"/>
      <c r="L338" s="262">
        <v>36</v>
      </c>
      <c r="M338" s="263">
        <v>56.09756097560976</v>
      </c>
      <c r="N338" s="256">
        <v>0</v>
      </c>
      <c r="O338" s="263">
        <v>56.09756097560976</v>
      </c>
    </row>
    <row r="339" spans="1:15" hidden="1">
      <c r="A339" s="255" t="s">
        <v>330</v>
      </c>
      <c r="B339" s="255" t="s">
        <v>23</v>
      </c>
      <c r="C339" s="256">
        <v>7</v>
      </c>
      <c r="D339" s="257">
        <v>42527</v>
      </c>
      <c r="E339" s="257">
        <v>42534</v>
      </c>
      <c r="F339" s="255" t="s">
        <v>50</v>
      </c>
      <c r="G339" s="258">
        <v>82</v>
      </c>
      <c r="H339" s="259">
        <v>23</v>
      </c>
      <c r="I339" s="260">
        <v>43</v>
      </c>
      <c r="J339" s="261">
        <v>2</v>
      </c>
      <c r="K339" s="264">
        <v>4</v>
      </c>
      <c r="L339" s="262">
        <v>14</v>
      </c>
      <c r="M339" s="265">
        <v>82.926829268292678</v>
      </c>
      <c r="N339" s="256">
        <v>2</v>
      </c>
      <c r="O339" s="265">
        <v>85.365853658536579</v>
      </c>
    </row>
    <row r="340" spans="1:15" hidden="1">
      <c r="A340" s="255" t="s">
        <v>333</v>
      </c>
      <c r="B340" s="255" t="s">
        <v>23</v>
      </c>
      <c r="C340" s="256">
        <v>7</v>
      </c>
      <c r="D340" s="257">
        <v>42534</v>
      </c>
      <c r="E340" s="257">
        <v>42541</v>
      </c>
      <c r="F340" s="255" t="s">
        <v>53</v>
      </c>
      <c r="G340" s="258">
        <v>82</v>
      </c>
      <c r="H340" s="259">
        <v>33</v>
      </c>
      <c r="I340" s="260">
        <v>30</v>
      </c>
      <c r="J340" s="261">
        <v>2</v>
      </c>
      <c r="K340" s="264">
        <v>3</v>
      </c>
      <c r="L340" s="262">
        <v>17</v>
      </c>
      <c r="M340" s="267">
        <v>79.268292682926827</v>
      </c>
      <c r="N340" s="256">
        <v>0</v>
      </c>
      <c r="O340" s="267">
        <v>79.268292682926827</v>
      </c>
    </row>
    <row r="341" spans="1:15" hidden="1">
      <c r="A341" s="255" t="s">
        <v>150</v>
      </c>
      <c r="B341" s="255" t="s">
        <v>23</v>
      </c>
      <c r="C341" s="256">
        <v>14</v>
      </c>
      <c r="D341" s="257">
        <v>42541</v>
      </c>
      <c r="E341" s="257">
        <v>42555</v>
      </c>
      <c r="F341" s="255" t="s">
        <v>144</v>
      </c>
      <c r="G341" s="258">
        <v>82</v>
      </c>
      <c r="H341" s="259">
        <v>0</v>
      </c>
      <c r="I341" s="260">
        <v>40</v>
      </c>
      <c r="J341" s="261">
        <v>1</v>
      </c>
      <c r="K341" s="57"/>
      <c r="L341" s="262">
        <v>41</v>
      </c>
      <c r="M341" s="263">
        <v>50</v>
      </c>
      <c r="N341" s="57"/>
      <c r="O341" s="57"/>
    </row>
    <row r="342" spans="1:15" hidden="1">
      <c r="A342" s="255" t="s">
        <v>170</v>
      </c>
      <c r="B342" s="255" t="s">
        <v>23</v>
      </c>
      <c r="C342" s="256">
        <v>7</v>
      </c>
      <c r="D342" s="257">
        <v>42555</v>
      </c>
      <c r="E342" s="257">
        <v>42562</v>
      </c>
      <c r="F342" s="255" t="s">
        <v>47</v>
      </c>
      <c r="G342" s="258">
        <v>82</v>
      </c>
      <c r="H342" s="259">
        <v>15</v>
      </c>
      <c r="I342" s="260">
        <v>34</v>
      </c>
      <c r="J342" s="261">
        <v>5</v>
      </c>
      <c r="K342" s="264">
        <v>2</v>
      </c>
      <c r="L342" s="262">
        <v>28</v>
      </c>
      <c r="M342" s="263">
        <v>65.853658536585371</v>
      </c>
      <c r="N342" s="256">
        <v>0</v>
      </c>
      <c r="O342" s="263">
        <v>65.853658536585371</v>
      </c>
    </row>
    <row r="343" spans="1:15" hidden="1">
      <c r="A343" s="268" t="s">
        <v>399</v>
      </c>
      <c r="B343" s="255" t="s">
        <v>23</v>
      </c>
      <c r="C343" s="256">
        <v>7</v>
      </c>
      <c r="D343" s="257">
        <v>42562</v>
      </c>
      <c r="E343" s="257">
        <v>42569</v>
      </c>
      <c r="F343" s="255" t="s">
        <v>201</v>
      </c>
      <c r="G343" s="258">
        <v>82</v>
      </c>
      <c r="H343" s="259">
        <v>82</v>
      </c>
      <c r="I343" s="260">
        <v>0</v>
      </c>
      <c r="J343" s="261">
        <v>0</v>
      </c>
      <c r="K343" s="57"/>
      <c r="L343" s="262">
        <v>0</v>
      </c>
      <c r="M343" s="266">
        <v>100</v>
      </c>
      <c r="N343" s="256">
        <v>0</v>
      </c>
      <c r="O343" s="57"/>
    </row>
    <row r="344" spans="1:15" hidden="1">
      <c r="A344" s="255" t="s">
        <v>129</v>
      </c>
      <c r="B344" s="255" t="s">
        <v>23</v>
      </c>
      <c r="C344" s="256">
        <v>14</v>
      </c>
      <c r="D344" s="257">
        <v>42562</v>
      </c>
      <c r="E344" s="257">
        <v>42576</v>
      </c>
      <c r="F344" s="255" t="s">
        <v>609</v>
      </c>
      <c r="G344" s="258">
        <v>0</v>
      </c>
      <c r="H344" s="259">
        <v>0</v>
      </c>
      <c r="I344" s="260">
        <v>0</v>
      </c>
      <c r="J344" s="261">
        <v>0</v>
      </c>
      <c r="K344" s="57"/>
      <c r="L344" s="262">
        <v>0</v>
      </c>
      <c r="M344" s="269">
        <v>0</v>
      </c>
      <c r="N344" s="57"/>
      <c r="O344" s="269">
        <v>0</v>
      </c>
    </row>
    <row r="345" spans="1:15" hidden="1">
      <c r="A345" s="255" t="s">
        <v>100</v>
      </c>
      <c r="B345" s="255" t="s">
        <v>23</v>
      </c>
      <c r="C345" s="256">
        <v>7</v>
      </c>
      <c r="D345" s="257">
        <v>42569</v>
      </c>
      <c r="E345" s="257">
        <v>42576</v>
      </c>
      <c r="F345" s="255" t="s">
        <v>95</v>
      </c>
      <c r="G345" s="258">
        <v>82</v>
      </c>
      <c r="H345" s="259">
        <v>23</v>
      </c>
      <c r="I345" s="260">
        <v>16</v>
      </c>
      <c r="J345" s="261">
        <v>0</v>
      </c>
      <c r="K345" s="57"/>
      <c r="L345" s="262">
        <v>43</v>
      </c>
      <c r="M345" s="263">
        <v>47.560975609756099</v>
      </c>
      <c r="N345" s="256">
        <v>0</v>
      </c>
      <c r="O345" s="263">
        <v>47.560975609756099</v>
      </c>
    </row>
    <row r="346" spans="1:15" hidden="1">
      <c r="A346" s="255" t="s">
        <v>101</v>
      </c>
      <c r="B346" s="255" t="s">
        <v>23</v>
      </c>
      <c r="C346" s="256">
        <v>7</v>
      </c>
      <c r="D346" s="257">
        <v>42576</v>
      </c>
      <c r="E346" s="257">
        <v>42583</v>
      </c>
      <c r="F346" s="255" t="s">
        <v>97</v>
      </c>
      <c r="G346" s="258">
        <v>82</v>
      </c>
      <c r="H346" s="259">
        <v>1</v>
      </c>
      <c r="I346" s="260">
        <v>9</v>
      </c>
      <c r="J346" s="261">
        <v>1</v>
      </c>
      <c r="K346" s="57"/>
      <c r="L346" s="262">
        <v>71</v>
      </c>
      <c r="M346" s="270">
        <v>13.414634146341463</v>
      </c>
      <c r="N346" s="256">
        <v>0</v>
      </c>
      <c r="O346" s="270">
        <v>13.414634146341463</v>
      </c>
    </row>
    <row r="347" spans="1:15" hidden="1">
      <c r="A347" s="255" t="s">
        <v>130</v>
      </c>
      <c r="B347" s="255" t="s">
        <v>23</v>
      </c>
      <c r="C347" s="256">
        <v>14</v>
      </c>
      <c r="D347" s="257">
        <v>42576</v>
      </c>
      <c r="E347" s="257">
        <v>42590</v>
      </c>
      <c r="F347" s="255" t="s">
        <v>608</v>
      </c>
      <c r="G347" s="258">
        <v>0</v>
      </c>
      <c r="H347" s="259">
        <v>0</v>
      </c>
      <c r="I347" s="260">
        <v>8</v>
      </c>
      <c r="J347" s="261">
        <v>2</v>
      </c>
      <c r="K347" s="57"/>
      <c r="L347" s="262">
        <v>0</v>
      </c>
      <c r="M347" s="269">
        <v>0</v>
      </c>
      <c r="N347" s="57"/>
      <c r="O347" s="269">
        <v>0</v>
      </c>
    </row>
    <row r="348" spans="1:15" hidden="1">
      <c r="A348" s="255" t="s">
        <v>175</v>
      </c>
      <c r="B348" s="255" t="s">
        <v>23</v>
      </c>
      <c r="C348" s="256">
        <v>7</v>
      </c>
      <c r="D348" s="257">
        <v>42583</v>
      </c>
      <c r="E348" s="257">
        <v>42590</v>
      </c>
      <c r="F348" s="255" t="s">
        <v>47</v>
      </c>
      <c r="G348" s="258">
        <v>82</v>
      </c>
      <c r="H348" s="259">
        <v>18</v>
      </c>
      <c r="I348" s="260">
        <v>15</v>
      </c>
      <c r="J348" s="261">
        <v>2</v>
      </c>
      <c r="K348" s="57"/>
      <c r="L348" s="262">
        <v>47</v>
      </c>
      <c r="M348" s="263">
        <v>42.68292682926829</v>
      </c>
      <c r="N348" s="256">
        <v>0</v>
      </c>
      <c r="O348" s="263">
        <v>42.68292682926829</v>
      </c>
    </row>
    <row r="349" spans="1:15" hidden="1">
      <c r="A349" s="255" t="s">
        <v>404</v>
      </c>
      <c r="B349" s="255" t="s">
        <v>23</v>
      </c>
      <c r="C349" s="256">
        <v>7</v>
      </c>
      <c r="D349" s="257">
        <v>42590</v>
      </c>
      <c r="E349" s="257">
        <v>42597</v>
      </c>
      <c r="F349" s="255" t="s">
        <v>201</v>
      </c>
      <c r="G349" s="258">
        <v>82</v>
      </c>
      <c r="H349" s="259">
        <v>66</v>
      </c>
      <c r="I349" s="260">
        <v>12</v>
      </c>
      <c r="J349" s="261">
        <v>0</v>
      </c>
      <c r="K349" s="264">
        <v>6</v>
      </c>
      <c r="L349" s="262">
        <v>4</v>
      </c>
      <c r="M349" s="266">
        <v>95.121951219512198</v>
      </c>
      <c r="N349" s="256">
        <v>0</v>
      </c>
      <c r="O349" s="266">
        <v>95.121951219512198</v>
      </c>
    </row>
    <row r="350" spans="1:15" hidden="1">
      <c r="A350" s="255" t="s">
        <v>152</v>
      </c>
      <c r="B350" s="255" t="s">
        <v>23</v>
      </c>
      <c r="C350" s="256">
        <v>14</v>
      </c>
      <c r="D350" s="257">
        <v>42597</v>
      </c>
      <c r="E350" s="257">
        <v>42611</v>
      </c>
      <c r="F350" s="255" t="s">
        <v>147</v>
      </c>
      <c r="G350" s="258">
        <v>82</v>
      </c>
      <c r="H350" s="259">
        <v>17</v>
      </c>
      <c r="I350" s="260">
        <v>16</v>
      </c>
      <c r="J350" s="261">
        <v>2</v>
      </c>
      <c r="K350" s="57"/>
      <c r="L350" s="262">
        <v>47</v>
      </c>
      <c r="M350" s="263">
        <v>42.68292682926829</v>
      </c>
      <c r="N350" s="256">
        <v>0</v>
      </c>
      <c r="O350" s="263">
        <v>42.68292682926829</v>
      </c>
    </row>
    <row r="351" spans="1:15" hidden="1">
      <c r="A351" s="255" t="s">
        <v>353</v>
      </c>
      <c r="B351" s="255" t="s">
        <v>23</v>
      </c>
      <c r="C351" s="256">
        <v>7</v>
      </c>
      <c r="D351" s="257">
        <v>42611</v>
      </c>
      <c r="E351" s="257">
        <v>42618</v>
      </c>
      <c r="F351" s="255" t="s">
        <v>50</v>
      </c>
      <c r="G351" s="258">
        <v>82</v>
      </c>
      <c r="H351" s="259">
        <v>38</v>
      </c>
      <c r="I351" s="260">
        <v>33</v>
      </c>
      <c r="J351" s="261">
        <v>0</v>
      </c>
      <c r="K351" s="264">
        <v>6</v>
      </c>
      <c r="L351" s="262">
        <v>11</v>
      </c>
      <c r="M351" s="265">
        <v>86.58536585365853</v>
      </c>
      <c r="N351" s="256">
        <v>2</v>
      </c>
      <c r="O351" s="265">
        <v>89.024390243902431</v>
      </c>
    </row>
    <row r="352" spans="1:15" hidden="1">
      <c r="A352" s="255" t="s">
        <v>356</v>
      </c>
      <c r="B352" s="255" t="s">
        <v>23</v>
      </c>
      <c r="C352" s="256">
        <v>7</v>
      </c>
      <c r="D352" s="257">
        <v>42618</v>
      </c>
      <c r="E352" s="257">
        <v>42625</v>
      </c>
      <c r="F352" s="255" t="s">
        <v>53</v>
      </c>
      <c r="G352" s="258">
        <v>82</v>
      </c>
      <c r="H352" s="259">
        <v>39</v>
      </c>
      <c r="I352" s="260">
        <v>15</v>
      </c>
      <c r="J352" s="261">
        <v>0</v>
      </c>
      <c r="K352" s="264">
        <v>8</v>
      </c>
      <c r="L352" s="262">
        <v>28</v>
      </c>
      <c r="M352" s="263">
        <v>65.853658536585371</v>
      </c>
      <c r="N352" s="256">
        <v>13</v>
      </c>
      <c r="O352" s="265">
        <v>81.707317073170728</v>
      </c>
    </row>
    <row r="353" spans="1:15" hidden="1">
      <c r="A353" s="255" t="s">
        <v>154</v>
      </c>
      <c r="B353" s="255" t="s">
        <v>23</v>
      </c>
      <c r="C353" s="256">
        <v>14</v>
      </c>
      <c r="D353" s="257">
        <v>42625</v>
      </c>
      <c r="E353" s="257">
        <v>42639</v>
      </c>
      <c r="F353" s="255" t="s">
        <v>144</v>
      </c>
      <c r="G353" s="258">
        <v>82</v>
      </c>
      <c r="H353" s="259">
        <v>20</v>
      </c>
      <c r="I353" s="260">
        <v>34</v>
      </c>
      <c r="J353" s="261">
        <v>7</v>
      </c>
      <c r="K353" s="264">
        <v>4</v>
      </c>
      <c r="L353" s="262">
        <v>21</v>
      </c>
      <c r="M353" s="267">
        <v>74.390243902439039</v>
      </c>
      <c r="N353" s="256">
        <v>8</v>
      </c>
      <c r="O353" s="265">
        <v>84.146341463414629</v>
      </c>
    </row>
    <row r="354" spans="1:15" hidden="1">
      <c r="A354" s="255" t="s">
        <v>184</v>
      </c>
      <c r="B354" s="255" t="s">
        <v>23</v>
      </c>
      <c r="C354" s="256">
        <v>7</v>
      </c>
      <c r="D354" s="257">
        <v>42639</v>
      </c>
      <c r="E354" s="257">
        <v>42646</v>
      </c>
      <c r="F354" s="255" t="s">
        <v>47</v>
      </c>
      <c r="G354" s="258">
        <v>82</v>
      </c>
      <c r="H354" s="259">
        <v>31</v>
      </c>
      <c r="I354" s="260">
        <v>42</v>
      </c>
      <c r="J354" s="261">
        <v>0</v>
      </c>
      <c r="K354" s="264">
        <v>5</v>
      </c>
      <c r="L354" s="262">
        <v>9</v>
      </c>
      <c r="M354" s="265">
        <v>89.024390243902431</v>
      </c>
      <c r="N354" s="256">
        <v>0</v>
      </c>
      <c r="O354" s="265">
        <v>89.024390243902431</v>
      </c>
    </row>
    <row r="355" spans="1:15" hidden="1">
      <c r="A355" s="255" t="s">
        <v>413</v>
      </c>
      <c r="B355" s="255" t="s">
        <v>23</v>
      </c>
      <c r="C355" s="256">
        <v>7</v>
      </c>
      <c r="D355" s="257">
        <v>42646</v>
      </c>
      <c r="E355" s="257">
        <v>42653</v>
      </c>
      <c r="F355" s="255" t="s">
        <v>201</v>
      </c>
      <c r="G355" s="258">
        <v>82</v>
      </c>
      <c r="H355" s="259">
        <v>38</v>
      </c>
      <c r="I355" s="260">
        <v>23</v>
      </c>
      <c r="J355" s="261">
        <v>0</v>
      </c>
      <c r="K355" s="57"/>
      <c r="L355" s="262">
        <v>21</v>
      </c>
      <c r="M355" s="267">
        <v>74.390243902439039</v>
      </c>
      <c r="N355" s="256">
        <v>0</v>
      </c>
      <c r="O355" s="267">
        <v>74.390243902439039</v>
      </c>
    </row>
    <row r="356" spans="1:15" hidden="1">
      <c r="A356" s="255" t="s">
        <v>133</v>
      </c>
      <c r="B356" s="255" t="s">
        <v>23</v>
      </c>
      <c r="C356" s="256">
        <v>14</v>
      </c>
      <c r="D356" s="257">
        <v>42646</v>
      </c>
      <c r="E356" s="257">
        <v>42660</v>
      </c>
      <c r="F356" s="255" t="s">
        <v>609</v>
      </c>
      <c r="G356" s="258">
        <v>0</v>
      </c>
      <c r="H356" s="259">
        <v>3</v>
      </c>
      <c r="I356" s="260">
        <v>16</v>
      </c>
      <c r="J356" s="261">
        <v>0</v>
      </c>
      <c r="K356" s="264">
        <v>6</v>
      </c>
      <c r="L356" s="262">
        <v>0</v>
      </c>
      <c r="M356" s="269">
        <v>0</v>
      </c>
      <c r="N356" s="256">
        <v>0</v>
      </c>
      <c r="O356" s="269">
        <v>0</v>
      </c>
    </row>
    <row r="357" spans="1:15" hidden="1">
      <c r="A357" s="255" t="s">
        <v>104</v>
      </c>
      <c r="B357" s="255" t="s">
        <v>23</v>
      </c>
      <c r="C357" s="256">
        <v>7</v>
      </c>
      <c r="D357" s="257">
        <v>42653</v>
      </c>
      <c r="E357" s="257">
        <v>42660</v>
      </c>
      <c r="F357" s="255" t="s">
        <v>95</v>
      </c>
      <c r="G357" s="258">
        <v>82</v>
      </c>
      <c r="H357" s="259">
        <v>32</v>
      </c>
      <c r="I357" s="260">
        <v>15</v>
      </c>
      <c r="J357" s="261">
        <v>0</v>
      </c>
      <c r="K357" s="57"/>
      <c r="L357" s="262">
        <v>35</v>
      </c>
      <c r="M357" s="263">
        <v>57.31707317073171</v>
      </c>
      <c r="N357" s="256">
        <v>0</v>
      </c>
      <c r="O357" s="263">
        <v>57.31707317073171</v>
      </c>
    </row>
    <row r="358" spans="1:15" hidden="1">
      <c r="A358" s="255" t="s">
        <v>105</v>
      </c>
      <c r="B358" s="255" t="s">
        <v>23</v>
      </c>
      <c r="C358" s="256">
        <v>7</v>
      </c>
      <c r="D358" s="257">
        <v>42660</v>
      </c>
      <c r="E358" s="257">
        <v>42667</v>
      </c>
      <c r="F358" s="255" t="s">
        <v>97</v>
      </c>
      <c r="G358" s="258">
        <v>82</v>
      </c>
      <c r="H358" s="259">
        <v>17</v>
      </c>
      <c r="I358" s="260">
        <v>10</v>
      </c>
      <c r="J358" s="261">
        <v>0</v>
      </c>
      <c r="K358" s="264">
        <v>1</v>
      </c>
      <c r="L358" s="262">
        <v>55</v>
      </c>
      <c r="M358" s="263">
        <v>32.926829268292686</v>
      </c>
      <c r="N358" s="256">
        <v>0</v>
      </c>
      <c r="O358" s="263">
        <v>32.926829268292686</v>
      </c>
    </row>
    <row r="359" spans="1:15" hidden="1">
      <c r="A359" s="255" t="s">
        <v>134</v>
      </c>
      <c r="B359" s="255" t="s">
        <v>23</v>
      </c>
      <c r="C359" s="256">
        <v>14</v>
      </c>
      <c r="D359" s="257">
        <v>42660</v>
      </c>
      <c r="E359" s="257">
        <v>42674</v>
      </c>
      <c r="F359" s="255" t="s">
        <v>608</v>
      </c>
      <c r="G359" s="258">
        <v>0</v>
      </c>
      <c r="H359" s="259">
        <v>0</v>
      </c>
      <c r="I359" s="260">
        <v>6</v>
      </c>
      <c r="J359" s="261">
        <v>0</v>
      </c>
      <c r="K359" s="57"/>
      <c r="L359" s="262">
        <v>0</v>
      </c>
      <c r="M359" s="269">
        <v>0</v>
      </c>
      <c r="N359" s="57"/>
      <c r="O359" s="269">
        <v>0</v>
      </c>
    </row>
    <row r="360" spans="1:15" hidden="1">
      <c r="A360" s="255" t="s">
        <v>191</v>
      </c>
      <c r="B360" s="255" t="s">
        <v>23</v>
      </c>
      <c r="C360" s="256">
        <v>7</v>
      </c>
      <c r="D360" s="257">
        <v>42667</v>
      </c>
      <c r="E360" s="257">
        <v>42674</v>
      </c>
      <c r="F360" s="255" t="s">
        <v>47</v>
      </c>
      <c r="G360" s="258">
        <v>82</v>
      </c>
      <c r="H360" s="259">
        <v>20</v>
      </c>
      <c r="I360" s="260">
        <v>0</v>
      </c>
      <c r="J360" s="261">
        <v>2</v>
      </c>
      <c r="K360" s="57"/>
      <c r="L360" s="262">
        <v>60</v>
      </c>
      <c r="M360" s="263">
        <v>26.829268292682926</v>
      </c>
      <c r="N360" s="256">
        <v>13</v>
      </c>
      <c r="O360" s="263">
        <v>42.68292682926829</v>
      </c>
    </row>
    <row r="361" spans="1:15" hidden="1">
      <c r="A361" s="254" t="s">
        <v>420</v>
      </c>
      <c r="B361" s="255" t="s">
        <v>23</v>
      </c>
      <c r="C361" s="256">
        <v>7</v>
      </c>
      <c r="D361" s="257">
        <v>42674</v>
      </c>
      <c r="E361" s="257">
        <v>42681</v>
      </c>
      <c r="F361" s="255" t="s">
        <v>201</v>
      </c>
      <c r="G361" s="258">
        <v>82</v>
      </c>
      <c r="H361" s="259">
        <v>29</v>
      </c>
      <c r="I361" s="260">
        <v>16</v>
      </c>
      <c r="J361" s="261">
        <v>0</v>
      </c>
      <c r="K361" s="57"/>
      <c r="L361" s="262">
        <v>37</v>
      </c>
      <c r="M361" s="263">
        <v>54.878048780487809</v>
      </c>
      <c r="N361" s="256">
        <v>2</v>
      </c>
      <c r="O361" s="263">
        <v>57.31707317073171</v>
      </c>
    </row>
    <row r="362" spans="1:15" hidden="1">
      <c r="A362" s="255" t="s">
        <v>195</v>
      </c>
      <c r="B362" s="255" t="s">
        <v>23</v>
      </c>
      <c r="C362" s="256">
        <v>7</v>
      </c>
      <c r="D362" s="257">
        <v>42681</v>
      </c>
      <c r="E362" s="257">
        <v>42688</v>
      </c>
      <c r="F362" s="255" t="s">
        <v>47</v>
      </c>
      <c r="G362" s="258">
        <v>82</v>
      </c>
      <c r="H362" s="259">
        <v>0</v>
      </c>
      <c r="I362" s="260">
        <v>1</v>
      </c>
      <c r="J362" s="261">
        <v>0</v>
      </c>
      <c r="K362" s="57"/>
      <c r="L362" s="262">
        <v>81</v>
      </c>
      <c r="M362" s="269">
        <v>1.2195121951219512</v>
      </c>
      <c r="N362" s="256">
        <v>1</v>
      </c>
      <c r="O362" s="269">
        <v>2.4390243902439024</v>
      </c>
    </row>
    <row r="363" spans="1:15" hidden="1">
      <c r="A363" s="254" t="s">
        <v>424</v>
      </c>
      <c r="B363" s="255" t="s">
        <v>23</v>
      </c>
      <c r="C363" s="256">
        <v>7</v>
      </c>
      <c r="D363" s="257">
        <v>42688</v>
      </c>
      <c r="E363" s="257">
        <v>42695</v>
      </c>
      <c r="F363" s="255" t="s">
        <v>201</v>
      </c>
      <c r="G363" s="258">
        <v>82</v>
      </c>
      <c r="H363" s="259">
        <v>51</v>
      </c>
      <c r="I363" s="260">
        <v>9</v>
      </c>
      <c r="J363" s="261">
        <v>0</v>
      </c>
      <c r="K363" s="57"/>
      <c r="L363" s="262">
        <v>22</v>
      </c>
      <c r="M363" s="267">
        <v>73.170731707317088</v>
      </c>
      <c r="N363" s="256">
        <v>0</v>
      </c>
      <c r="O363" s="267">
        <v>73.170731707317088</v>
      </c>
    </row>
    <row r="364" spans="1:15" hidden="1">
      <c r="A364" s="255" t="s">
        <v>540</v>
      </c>
      <c r="B364" s="255" t="s">
        <v>23</v>
      </c>
      <c r="C364" s="256">
        <v>7</v>
      </c>
      <c r="D364" s="257">
        <v>42695</v>
      </c>
      <c r="E364" s="257">
        <v>42702</v>
      </c>
      <c r="F364" s="255" t="s">
        <v>11</v>
      </c>
      <c r="G364" s="258">
        <v>82</v>
      </c>
      <c r="H364" s="259">
        <v>0</v>
      </c>
      <c r="I364" s="260">
        <v>2</v>
      </c>
      <c r="J364" s="261">
        <v>0</v>
      </c>
      <c r="K364" s="57"/>
      <c r="L364" s="262">
        <v>80</v>
      </c>
      <c r="M364" s="269">
        <v>2.4390243902439024</v>
      </c>
      <c r="N364" s="57"/>
      <c r="O364" s="57"/>
    </row>
    <row r="365" spans="1:15" hidden="1">
      <c r="A365" s="255" t="s">
        <v>31</v>
      </c>
      <c r="B365" s="255" t="s">
        <v>23</v>
      </c>
      <c r="C365" s="256">
        <v>7</v>
      </c>
      <c r="D365" s="257">
        <v>42702</v>
      </c>
      <c r="E365" s="257">
        <v>42709</v>
      </c>
      <c r="F365" s="255" t="s">
        <v>32</v>
      </c>
      <c r="G365" s="258">
        <v>82</v>
      </c>
      <c r="H365" s="259">
        <v>14</v>
      </c>
      <c r="I365" s="260">
        <v>8</v>
      </c>
      <c r="J365" s="261">
        <v>0</v>
      </c>
      <c r="K365" s="264">
        <v>1</v>
      </c>
      <c r="L365" s="262">
        <v>60</v>
      </c>
      <c r="M365" s="263">
        <v>26.829268292682926</v>
      </c>
      <c r="N365" s="256">
        <v>2</v>
      </c>
      <c r="O365" s="263">
        <v>29.268292682926827</v>
      </c>
    </row>
    <row r="366" spans="1:15" hidden="1">
      <c r="A366" s="255" t="s">
        <v>36</v>
      </c>
      <c r="B366" s="255" t="s">
        <v>23</v>
      </c>
      <c r="C366" s="256">
        <v>7</v>
      </c>
      <c r="D366" s="257">
        <v>42709</v>
      </c>
      <c r="E366" s="257">
        <v>42716</v>
      </c>
      <c r="F366" s="255" t="s">
        <v>24</v>
      </c>
      <c r="G366" s="258">
        <v>82</v>
      </c>
      <c r="H366" s="259">
        <v>25</v>
      </c>
      <c r="I366" s="260">
        <v>2</v>
      </c>
      <c r="J366" s="261">
        <v>0</v>
      </c>
      <c r="K366" s="57"/>
      <c r="L366" s="262">
        <v>55</v>
      </c>
      <c r="M366" s="263">
        <v>32.926829268292686</v>
      </c>
      <c r="N366" s="256">
        <v>4</v>
      </c>
      <c r="O366" s="263">
        <v>37.804878048780481</v>
      </c>
    </row>
    <row r="367" spans="1:15" hidden="1">
      <c r="A367" s="255" t="s">
        <v>40</v>
      </c>
      <c r="B367" s="255" t="s">
        <v>23</v>
      </c>
      <c r="C367" s="256">
        <v>7</v>
      </c>
      <c r="D367" s="257">
        <v>42716</v>
      </c>
      <c r="E367" s="257">
        <v>42723</v>
      </c>
      <c r="F367" s="255" t="s">
        <v>32</v>
      </c>
      <c r="G367" s="258">
        <v>82</v>
      </c>
      <c r="H367" s="259">
        <v>2</v>
      </c>
      <c r="I367" s="260">
        <v>10</v>
      </c>
      <c r="J367" s="261">
        <v>0</v>
      </c>
      <c r="K367" s="57"/>
      <c r="L367" s="262">
        <v>70</v>
      </c>
      <c r="M367" s="270">
        <v>14.634146341463413</v>
      </c>
      <c r="N367" s="256">
        <v>0</v>
      </c>
      <c r="O367" s="270">
        <v>14.634146341463413</v>
      </c>
    </row>
    <row r="368" spans="1:15" hidden="1">
      <c r="A368" s="255" t="s">
        <v>44</v>
      </c>
      <c r="B368" s="255" t="s">
        <v>23</v>
      </c>
      <c r="C368" s="256">
        <v>7</v>
      </c>
      <c r="D368" s="257">
        <v>42723</v>
      </c>
      <c r="E368" s="257">
        <v>42730</v>
      </c>
      <c r="F368" s="255" t="s">
        <v>45</v>
      </c>
      <c r="G368" s="258">
        <v>82</v>
      </c>
      <c r="H368" s="259">
        <v>2</v>
      </c>
      <c r="I368" s="260">
        <v>1</v>
      </c>
      <c r="J368" s="261">
        <v>0</v>
      </c>
      <c r="K368" s="57"/>
      <c r="L368" s="262">
        <v>79</v>
      </c>
      <c r="M368" s="269">
        <v>3.6585365853658534</v>
      </c>
      <c r="N368" s="256">
        <v>0</v>
      </c>
      <c r="O368" s="269">
        <v>3.6585365853658534</v>
      </c>
    </row>
    <row r="369" spans="1:15" hidden="1">
      <c r="A369" s="255" t="s">
        <v>155</v>
      </c>
      <c r="B369" s="255" t="s">
        <v>23</v>
      </c>
      <c r="C369" s="256">
        <v>14</v>
      </c>
      <c r="D369" s="257">
        <v>42723</v>
      </c>
      <c r="E369" s="257">
        <v>42737</v>
      </c>
      <c r="F369" s="255" t="s">
        <v>156</v>
      </c>
      <c r="G369" s="258">
        <v>0</v>
      </c>
      <c r="H369" s="259">
        <v>0</v>
      </c>
      <c r="I369" s="260">
        <v>3</v>
      </c>
      <c r="J369" s="261">
        <v>0</v>
      </c>
      <c r="K369" s="57"/>
      <c r="L369" s="262">
        <v>0</v>
      </c>
      <c r="M369" s="269">
        <v>0</v>
      </c>
      <c r="N369" s="57"/>
      <c r="O369" s="269">
        <v>0</v>
      </c>
    </row>
    <row r="370" spans="1:15" hidden="1">
      <c r="A370" s="255" t="s">
        <v>428</v>
      </c>
      <c r="B370" s="255" t="s">
        <v>23</v>
      </c>
      <c r="C370" s="256">
        <v>7</v>
      </c>
      <c r="D370" s="257">
        <v>42730</v>
      </c>
      <c r="E370" s="257">
        <v>42737</v>
      </c>
      <c r="F370" s="255" t="s">
        <v>429</v>
      </c>
      <c r="G370" s="258">
        <v>82</v>
      </c>
      <c r="H370" s="259">
        <v>0</v>
      </c>
      <c r="I370" s="260">
        <v>2</v>
      </c>
      <c r="J370" s="261">
        <v>0</v>
      </c>
      <c r="K370" s="57"/>
      <c r="L370" s="262">
        <v>80</v>
      </c>
      <c r="M370" s="269">
        <v>2.4390243902439024</v>
      </c>
      <c r="N370" s="57"/>
      <c r="O370" s="57"/>
    </row>
    <row r="371" spans="1:15" hidden="1">
      <c r="A371" s="255" t="s">
        <v>435</v>
      </c>
      <c r="B371" s="255" t="s">
        <v>28</v>
      </c>
      <c r="C371" s="256">
        <v>7</v>
      </c>
      <c r="D371" s="257">
        <v>42467</v>
      </c>
      <c r="E371" s="257">
        <v>42474</v>
      </c>
      <c r="F371" s="255" t="s">
        <v>431</v>
      </c>
      <c r="G371" s="258">
        <v>79</v>
      </c>
      <c r="H371" s="259">
        <v>18</v>
      </c>
      <c r="I371" s="260">
        <v>52</v>
      </c>
      <c r="J371" s="261">
        <v>1</v>
      </c>
      <c r="K371" s="264">
        <v>6</v>
      </c>
      <c r="L371" s="262">
        <v>8</v>
      </c>
      <c r="M371" s="265">
        <v>89.873417721519004</v>
      </c>
      <c r="N371" s="256">
        <v>3</v>
      </c>
      <c r="O371" s="266">
        <v>93.670886075949369</v>
      </c>
    </row>
    <row r="372" spans="1:15" hidden="1">
      <c r="A372" s="255" t="s">
        <v>440</v>
      </c>
      <c r="B372" s="255" t="s">
        <v>28</v>
      </c>
      <c r="C372" s="256">
        <v>7</v>
      </c>
      <c r="D372" s="257">
        <v>42474</v>
      </c>
      <c r="E372" s="257">
        <v>42481</v>
      </c>
      <c r="F372" s="255" t="s">
        <v>431</v>
      </c>
      <c r="G372" s="258">
        <v>79</v>
      </c>
      <c r="H372" s="259">
        <v>13</v>
      </c>
      <c r="I372" s="260">
        <v>46</v>
      </c>
      <c r="J372" s="261">
        <v>3</v>
      </c>
      <c r="K372" s="57"/>
      <c r="L372" s="262">
        <v>17</v>
      </c>
      <c r="M372" s="267">
        <v>78.481012658227854</v>
      </c>
      <c r="N372" s="256">
        <v>0</v>
      </c>
      <c r="O372" s="267">
        <v>78.481012658227854</v>
      </c>
    </row>
    <row r="373" spans="1:15" hidden="1">
      <c r="A373" s="255" t="s">
        <v>186</v>
      </c>
      <c r="B373" s="255" t="s">
        <v>28</v>
      </c>
      <c r="C373" s="256">
        <v>7</v>
      </c>
      <c r="D373" s="257">
        <v>42643</v>
      </c>
      <c r="E373" s="257">
        <v>42650</v>
      </c>
      <c r="F373" s="255" t="s">
        <v>47</v>
      </c>
      <c r="G373" s="258">
        <v>79</v>
      </c>
      <c r="H373" s="259">
        <v>11</v>
      </c>
      <c r="I373" s="260">
        <v>46</v>
      </c>
      <c r="J373" s="261">
        <v>4</v>
      </c>
      <c r="K373" s="264">
        <v>2</v>
      </c>
      <c r="L373" s="262">
        <v>18</v>
      </c>
      <c r="M373" s="267">
        <v>77.215189873417728</v>
      </c>
      <c r="N373" s="256">
        <v>0</v>
      </c>
      <c r="O373" s="267">
        <v>77.215189873417728</v>
      </c>
    </row>
    <row r="374" spans="1:15" hidden="1">
      <c r="A374" s="255" t="s">
        <v>415</v>
      </c>
      <c r="B374" s="255" t="s">
        <v>28</v>
      </c>
      <c r="C374" s="256">
        <v>7</v>
      </c>
      <c r="D374" s="257">
        <v>42650</v>
      </c>
      <c r="E374" s="257">
        <v>42657</v>
      </c>
      <c r="F374" s="255" t="s">
        <v>201</v>
      </c>
      <c r="G374" s="258">
        <v>79</v>
      </c>
      <c r="H374" s="259">
        <v>35</v>
      </c>
      <c r="I374" s="260">
        <v>22</v>
      </c>
      <c r="J374" s="261">
        <v>0</v>
      </c>
      <c r="K374" s="57"/>
      <c r="L374" s="262">
        <v>22</v>
      </c>
      <c r="M374" s="267">
        <v>72.151898734177209</v>
      </c>
      <c r="N374" s="256">
        <v>1</v>
      </c>
      <c r="O374" s="267">
        <v>73.417721518987335</v>
      </c>
    </row>
    <row r="375" spans="1:15" hidden="1">
      <c r="A375" s="255" t="s">
        <v>189</v>
      </c>
      <c r="B375" s="255" t="s">
        <v>28</v>
      </c>
      <c r="C375" s="256">
        <v>7</v>
      </c>
      <c r="D375" s="257">
        <v>42657</v>
      </c>
      <c r="E375" s="257">
        <v>42664</v>
      </c>
      <c r="F375" s="255" t="s">
        <v>47</v>
      </c>
      <c r="G375" s="258">
        <v>79</v>
      </c>
      <c r="H375" s="259">
        <v>40</v>
      </c>
      <c r="I375" s="260">
        <v>7</v>
      </c>
      <c r="J375" s="261">
        <v>2</v>
      </c>
      <c r="K375" s="57"/>
      <c r="L375" s="262">
        <v>30</v>
      </c>
      <c r="M375" s="263">
        <v>62.025316455696192</v>
      </c>
      <c r="N375" s="256">
        <v>3</v>
      </c>
      <c r="O375" s="263">
        <v>65.822784810126578</v>
      </c>
    </row>
    <row r="376" spans="1:15" hidden="1">
      <c r="A376" s="255" t="s">
        <v>418</v>
      </c>
      <c r="B376" s="255" t="s">
        <v>28</v>
      </c>
      <c r="C376" s="256">
        <v>7</v>
      </c>
      <c r="D376" s="257">
        <v>42664</v>
      </c>
      <c r="E376" s="257">
        <v>42671</v>
      </c>
      <c r="F376" s="255" t="s">
        <v>201</v>
      </c>
      <c r="G376" s="258">
        <v>79</v>
      </c>
      <c r="H376" s="259">
        <v>32</v>
      </c>
      <c r="I376" s="260">
        <v>9</v>
      </c>
      <c r="J376" s="261">
        <v>0</v>
      </c>
      <c r="K376" s="57"/>
      <c r="L376" s="262">
        <v>38</v>
      </c>
      <c r="M376" s="263">
        <v>51.898734177215189</v>
      </c>
      <c r="N376" s="256">
        <v>0</v>
      </c>
      <c r="O376" s="263">
        <v>51.898734177215189</v>
      </c>
    </row>
    <row r="377" spans="1:15" hidden="1">
      <c r="A377" s="254" t="s">
        <v>193</v>
      </c>
      <c r="B377" s="255" t="s">
        <v>28</v>
      </c>
      <c r="C377" s="256">
        <v>7</v>
      </c>
      <c r="D377" s="257">
        <v>42671</v>
      </c>
      <c r="E377" s="257">
        <v>42678</v>
      </c>
      <c r="F377" s="255" t="s">
        <v>47</v>
      </c>
      <c r="G377" s="258">
        <v>79</v>
      </c>
      <c r="H377" s="259">
        <v>50</v>
      </c>
      <c r="I377" s="260">
        <v>3</v>
      </c>
      <c r="J377" s="261">
        <v>0</v>
      </c>
      <c r="K377" s="57"/>
      <c r="L377" s="262">
        <v>26</v>
      </c>
      <c r="M377" s="263">
        <v>67.088607594936704</v>
      </c>
      <c r="N377" s="256">
        <v>0</v>
      </c>
      <c r="O377" s="263">
        <v>67.088607594936704</v>
      </c>
    </row>
    <row r="378" spans="1:15" hidden="1">
      <c r="A378" s="255" t="s">
        <v>422</v>
      </c>
      <c r="B378" s="255" t="s">
        <v>28</v>
      </c>
      <c r="C378" s="256">
        <v>7</v>
      </c>
      <c r="D378" s="257">
        <v>42678</v>
      </c>
      <c r="E378" s="257">
        <v>42685</v>
      </c>
      <c r="F378" s="255" t="s">
        <v>201</v>
      </c>
      <c r="G378" s="258">
        <v>79</v>
      </c>
      <c r="H378" s="259">
        <v>0</v>
      </c>
      <c r="I378" s="260">
        <v>6</v>
      </c>
      <c r="J378" s="261">
        <v>0</v>
      </c>
      <c r="K378" s="57"/>
      <c r="L378" s="262">
        <v>73</v>
      </c>
      <c r="M378" s="269">
        <v>7.5949367088607582</v>
      </c>
      <c r="N378" s="57"/>
      <c r="O378" s="57"/>
    </row>
    <row r="379" spans="1:15" hidden="1">
      <c r="A379" s="268" t="s">
        <v>197</v>
      </c>
      <c r="B379" s="255" t="s">
        <v>28</v>
      </c>
      <c r="C379" s="256">
        <v>7</v>
      </c>
      <c r="D379" s="257">
        <v>42685</v>
      </c>
      <c r="E379" s="257">
        <v>42692</v>
      </c>
      <c r="F379" s="255" t="s">
        <v>47</v>
      </c>
      <c r="G379" s="258">
        <v>79</v>
      </c>
      <c r="H379" s="259">
        <v>79</v>
      </c>
      <c r="I379" s="260">
        <v>0</v>
      </c>
      <c r="J379" s="261">
        <v>0</v>
      </c>
      <c r="K379" s="57"/>
      <c r="L379" s="262">
        <v>0</v>
      </c>
      <c r="M379" s="266">
        <v>100</v>
      </c>
      <c r="N379" s="256">
        <v>0</v>
      </c>
      <c r="O379" s="57"/>
    </row>
    <row r="380" spans="1:15" hidden="1">
      <c r="A380" s="255" t="s">
        <v>426</v>
      </c>
      <c r="B380" s="255" t="s">
        <v>28</v>
      </c>
      <c r="C380" s="256">
        <v>7</v>
      </c>
      <c r="D380" s="257">
        <v>42692</v>
      </c>
      <c r="E380" s="257">
        <v>42699</v>
      </c>
      <c r="F380" s="255" t="s">
        <v>201</v>
      </c>
      <c r="G380" s="258">
        <v>79</v>
      </c>
      <c r="H380" s="259">
        <v>0</v>
      </c>
      <c r="I380" s="260">
        <v>0</v>
      </c>
      <c r="J380" s="261">
        <v>2</v>
      </c>
      <c r="K380" s="57"/>
      <c r="L380" s="262">
        <v>77</v>
      </c>
      <c r="M380" s="269">
        <v>2.5316455696202538</v>
      </c>
      <c r="N380" s="57"/>
      <c r="O380" s="57"/>
    </row>
    <row r="381" spans="1:15" hidden="1">
      <c r="A381" s="255" t="s">
        <v>27</v>
      </c>
      <c r="B381" s="255" t="s">
        <v>28</v>
      </c>
      <c r="C381" s="256">
        <v>7</v>
      </c>
      <c r="D381" s="257">
        <v>42699</v>
      </c>
      <c r="E381" s="257">
        <v>42706</v>
      </c>
      <c r="F381" s="255" t="s">
        <v>24</v>
      </c>
      <c r="G381" s="258">
        <v>79</v>
      </c>
      <c r="H381" s="259">
        <v>0</v>
      </c>
      <c r="I381" s="260">
        <v>2</v>
      </c>
      <c r="J381" s="261">
        <v>0</v>
      </c>
      <c r="K381" s="57"/>
      <c r="L381" s="262">
        <v>77</v>
      </c>
      <c r="M381" s="269">
        <v>2.5316455696202538</v>
      </c>
      <c r="N381" s="256">
        <v>0</v>
      </c>
      <c r="O381" s="269">
        <v>2.5316455696202538</v>
      </c>
    </row>
    <row r="382" spans="1:15" hidden="1">
      <c r="A382" s="255" t="s">
        <v>34</v>
      </c>
      <c r="B382" s="255" t="s">
        <v>28</v>
      </c>
      <c r="C382" s="256">
        <v>7</v>
      </c>
      <c r="D382" s="257">
        <v>42706</v>
      </c>
      <c r="E382" s="257">
        <v>42713</v>
      </c>
      <c r="F382" s="255" t="s">
        <v>32</v>
      </c>
      <c r="G382" s="258">
        <v>79</v>
      </c>
      <c r="H382" s="259">
        <v>5</v>
      </c>
      <c r="I382" s="260">
        <v>7</v>
      </c>
      <c r="J382" s="261">
        <v>0</v>
      </c>
      <c r="K382" s="57"/>
      <c r="L382" s="262">
        <v>67</v>
      </c>
      <c r="M382" s="270">
        <v>15.189873417721516</v>
      </c>
      <c r="N382" s="256">
        <v>1</v>
      </c>
      <c r="O382" s="270">
        <v>16.455696202531644</v>
      </c>
    </row>
    <row r="383" spans="1:15" hidden="1">
      <c r="A383" s="255" t="s">
        <v>38</v>
      </c>
      <c r="B383" s="255" t="s">
        <v>28</v>
      </c>
      <c r="C383" s="256">
        <v>7</v>
      </c>
      <c r="D383" s="257">
        <v>42713</v>
      </c>
      <c r="E383" s="257">
        <v>42720</v>
      </c>
      <c r="F383" s="255" t="s">
        <v>24</v>
      </c>
      <c r="G383" s="258">
        <v>79</v>
      </c>
      <c r="H383" s="259">
        <v>1</v>
      </c>
      <c r="I383" s="260">
        <v>7</v>
      </c>
      <c r="J383" s="261">
        <v>0</v>
      </c>
      <c r="K383" s="57"/>
      <c r="L383" s="262">
        <v>71</v>
      </c>
      <c r="M383" s="270">
        <v>10.126582278481015</v>
      </c>
      <c r="N383" s="256">
        <v>0</v>
      </c>
      <c r="O383" s="270">
        <v>10.126582278481015</v>
      </c>
    </row>
    <row r="384" spans="1:15" hidden="1">
      <c r="A384" s="255" t="s">
        <v>42</v>
      </c>
      <c r="B384" s="255" t="s">
        <v>28</v>
      </c>
      <c r="C384" s="256">
        <v>7</v>
      </c>
      <c r="D384" s="257">
        <v>42720</v>
      </c>
      <c r="E384" s="257">
        <v>42727</v>
      </c>
      <c r="F384" s="255" t="s">
        <v>32</v>
      </c>
      <c r="G384" s="258">
        <v>79</v>
      </c>
      <c r="H384" s="259">
        <v>0</v>
      </c>
      <c r="I384" s="260">
        <v>7</v>
      </c>
      <c r="J384" s="261">
        <v>1</v>
      </c>
      <c r="K384" s="57"/>
      <c r="L384" s="262">
        <v>71</v>
      </c>
      <c r="M384" s="270">
        <v>10.126582278481015</v>
      </c>
      <c r="N384" s="57"/>
      <c r="O384" s="57"/>
    </row>
    <row r="385" spans="1:15" hidden="1">
      <c r="A385" s="255" t="s">
        <v>46</v>
      </c>
      <c r="B385" s="255" t="s">
        <v>28</v>
      </c>
      <c r="C385" s="256">
        <v>7</v>
      </c>
      <c r="D385" s="257">
        <v>42727</v>
      </c>
      <c r="E385" s="257">
        <v>42734</v>
      </c>
      <c r="F385" s="255" t="s">
        <v>47</v>
      </c>
      <c r="G385" s="258">
        <v>79</v>
      </c>
      <c r="H385" s="259">
        <v>0</v>
      </c>
      <c r="I385" s="260">
        <v>3</v>
      </c>
      <c r="J385" s="261">
        <v>1</v>
      </c>
      <c r="K385" s="57"/>
      <c r="L385" s="262">
        <v>75</v>
      </c>
      <c r="M385" s="269">
        <v>5.0632911392405076</v>
      </c>
      <c r="N385" s="57"/>
      <c r="O385" s="57"/>
    </row>
    <row r="386" spans="1:15" hidden="1">
      <c r="A386" s="268" t="s">
        <v>436</v>
      </c>
      <c r="B386" s="255" t="s">
        <v>437</v>
      </c>
      <c r="C386" s="256">
        <v>7</v>
      </c>
      <c r="D386" s="257">
        <v>42469</v>
      </c>
      <c r="E386" s="257">
        <v>42476</v>
      </c>
      <c r="F386" s="255" t="s">
        <v>431</v>
      </c>
      <c r="G386" s="258">
        <v>81</v>
      </c>
      <c r="H386" s="259">
        <v>81</v>
      </c>
      <c r="I386" s="260">
        <v>0</v>
      </c>
      <c r="J386" s="261">
        <v>0</v>
      </c>
      <c r="K386" s="57"/>
      <c r="L386" s="262">
        <v>0</v>
      </c>
      <c r="M386" s="266">
        <v>100</v>
      </c>
      <c r="N386" s="256">
        <v>0</v>
      </c>
      <c r="O386" s="57"/>
    </row>
    <row r="387" spans="1:15" hidden="1">
      <c r="A387" s="255" t="s">
        <v>441</v>
      </c>
      <c r="B387" s="255" t="s">
        <v>437</v>
      </c>
      <c r="C387" s="256">
        <v>7</v>
      </c>
      <c r="D387" s="257">
        <v>42476</v>
      </c>
      <c r="E387" s="257">
        <v>42483</v>
      </c>
      <c r="F387" s="255" t="s">
        <v>431</v>
      </c>
      <c r="G387" s="258">
        <v>81</v>
      </c>
      <c r="H387" s="259">
        <v>27</v>
      </c>
      <c r="I387" s="260">
        <v>35</v>
      </c>
      <c r="J387" s="261">
        <v>1</v>
      </c>
      <c r="K387" s="57"/>
      <c r="L387" s="262">
        <v>18</v>
      </c>
      <c r="M387" s="267">
        <v>77.777777777777771</v>
      </c>
      <c r="N387" s="256">
        <v>0</v>
      </c>
      <c r="O387" s="267">
        <v>77.777777777777771</v>
      </c>
    </row>
    <row r="388" spans="1:15" hidden="1">
      <c r="A388" s="268" t="s">
        <v>600</v>
      </c>
      <c r="B388" s="255" t="s">
        <v>437</v>
      </c>
      <c r="C388" s="256">
        <v>5</v>
      </c>
      <c r="D388" s="257">
        <v>42679</v>
      </c>
      <c r="E388" s="257">
        <v>42684</v>
      </c>
      <c r="F388" s="255" t="s">
        <v>601</v>
      </c>
      <c r="G388" s="258">
        <v>81</v>
      </c>
      <c r="H388" s="259">
        <v>81</v>
      </c>
      <c r="I388" s="260">
        <v>0</v>
      </c>
      <c r="J388" s="261">
        <v>0</v>
      </c>
      <c r="K388" s="57"/>
      <c r="L388" s="262">
        <v>0</v>
      </c>
      <c r="M388" s="266">
        <v>100</v>
      </c>
      <c r="N388" s="256">
        <v>0</v>
      </c>
      <c r="O388" s="57"/>
    </row>
    <row r="389" spans="1:15" hidden="1">
      <c r="A389" s="255" t="s">
        <v>237</v>
      </c>
      <c r="B389" s="255" t="s">
        <v>62</v>
      </c>
      <c r="C389" s="256">
        <v>7</v>
      </c>
      <c r="D389" s="257">
        <v>42465</v>
      </c>
      <c r="E389" s="257">
        <v>42472</v>
      </c>
      <c r="F389" s="255" t="s">
        <v>238</v>
      </c>
      <c r="G389" s="258">
        <v>53</v>
      </c>
      <c r="H389" s="259">
        <v>6</v>
      </c>
      <c r="I389" s="260">
        <v>40</v>
      </c>
      <c r="J389" s="261">
        <v>4</v>
      </c>
      <c r="K389" s="264">
        <v>1</v>
      </c>
      <c r="L389" s="262">
        <v>3</v>
      </c>
      <c r="M389" s="266">
        <v>94.339622641509436</v>
      </c>
      <c r="N389" s="256">
        <v>1</v>
      </c>
      <c r="O389" s="266">
        <v>96.226415094339629</v>
      </c>
    </row>
    <row r="390" spans="1:15" hidden="1">
      <c r="A390" s="255" t="s">
        <v>239</v>
      </c>
      <c r="B390" s="255" t="s">
        <v>62</v>
      </c>
      <c r="C390" s="256">
        <v>7</v>
      </c>
      <c r="D390" s="257">
        <v>42472</v>
      </c>
      <c r="E390" s="257">
        <v>42479</v>
      </c>
      <c r="F390" s="255" t="s">
        <v>615</v>
      </c>
      <c r="G390" s="258">
        <v>53</v>
      </c>
      <c r="H390" s="259">
        <v>32</v>
      </c>
      <c r="I390" s="260">
        <v>19</v>
      </c>
      <c r="J390" s="261">
        <v>1</v>
      </c>
      <c r="K390" s="264">
        <v>4</v>
      </c>
      <c r="L390" s="262">
        <v>1</v>
      </c>
      <c r="M390" s="266">
        <v>98.113207547169807</v>
      </c>
      <c r="N390" s="256">
        <v>0</v>
      </c>
      <c r="O390" s="266">
        <v>98.113207547169807</v>
      </c>
    </row>
    <row r="391" spans="1:15" hidden="1">
      <c r="A391" s="254" t="s">
        <v>61</v>
      </c>
      <c r="B391" s="255" t="s">
        <v>62</v>
      </c>
      <c r="C391" s="256">
        <v>7</v>
      </c>
      <c r="D391" s="257">
        <v>42479</v>
      </c>
      <c r="E391" s="257">
        <v>42486</v>
      </c>
      <c r="F391" s="255" t="s">
        <v>63</v>
      </c>
      <c r="G391" s="258">
        <v>53</v>
      </c>
      <c r="H391" s="259">
        <v>23</v>
      </c>
      <c r="I391" s="260">
        <v>26</v>
      </c>
      <c r="J391" s="261">
        <v>1</v>
      </c>
      <c r="K391" s="264">
        <v>2</v>
      </c>
      <c r="L391" s="262">
        <v>3</v>
      </c>
      <c r="M391" s="266">
        <v>94.339622641509436</v>
      </c>
      <c r="N391" s="256">
        <v>0</v>
      </c>
      <c r="O391" s="266">
        <v>94.339622641509436</v>
      </c>
    </row>
    <row r="392" spans="1:15" hidden="1">
      <c r="A392" s="255" t="s">
        <v>64</v>
      </c>
      <c r="B392" s="255" t="s">
        <v>62</v>
      </c>
      <c r="C392" s="256">
        <v>7</v>
      </c>
      <c r="D392" s="257">
        <v>42486</v>
      </c>
      <c r="E392" s="257">
        <v>42493</v>
      </c>
      <c r="F392" s="255" t="s">
        <v>63</v>
      </c>
      <c r="G392" s="258">
        <v>53</v>
      </c>
      <c r="H392" s="259">
        <v>15</v>
      </c>
      <c r="I392" s="260">
        <v>32</v>
      </c>
      <c r="J392" s="261">
        <v>2</v>
      </c>
      <c r="K392" s="264">
        <v>5</v>
      </c>
      <c r="L392" s="262">
        <v>4</v>
      </c>
      <c r="M392" s="266">
        <v>92.452830188679229</v>
      </c>
      <c r="N392" s="256">
        <v>0</v>
      </c>
      <c r="O392" s="266">
        <v>92.452830188679229</v>
      </c>
    </row>
    <row r="393" spans="1:15" hidden="1">
      <c r="A393" s="255" t="s">
        <v>240</v>
      </c>
      <c r="B393" s="255" t="s">
        <v>62</v>
      </c>
      <c r="C393" s="256">
        <v>7</v>
      </c>
      <c r="D393" s="257">
        <v>42493</v>
      </c>
      <c r="E393" s="257">
        <v>42500</v>
      </c>
      <c r="F393" s="255" t="s">
        <v>238</v>
      </c>
      <c r="G393" s="258">
        <v>53</v>
      </c>
      <c r="H393" s="259">
        <v>25</v>
      </c>
      <c r="I393" s="260">
        <v>25</v>
      </c>
      <c r="J393" s="261">
        <v>1</v>
      </c>
      <c r="K393" s="264">
        <v>4</v>
      </c>
      <c r="L393" s="262">
        <v>2</v>
      </c>
      <c r="M393" s="266">
        <v>96.226415094339629</v>
      </c>
      <c r="N393" s="256">
        <v>0</v>
      </c>
      <c r="O393" s="266">
        <v>96.226415094339629</v>
      </c>
    </row>
    <row r="394" spans="1:15" hidden="1">
      <c r="A394" s="255" t="s">
        <v>241</v>
      </c>
      <c r="B394" s="255" t="s">
        <v>62</v>
      </c>
      <c r="C394" s="256">
        <v>7</v>
      </c>
      <c r="D394" s="257">
        <v>42500</v>
      </c>
      <c r="E394" s="257">
        <v>42507</v>
      </c>
      <c r="F394" s="255" t="s">
        <v>615</v>
      </c>
      <c r="G394" s="258">
        <v>53</v>
      </c>
      <c r="H394" s="259">
        <v>25</v>
      </c>
      <c r="I394" s="260">
        <v>28</v>
      </c>
      <c r="J394" s="261">
        <v>0</v>
      </c>
      <c r="K394" s="264">
        <v>6</v>
      </c>
      <c r="L394" s="262">
        <v>0</v>
      </c>
      <c r="M394" s="266">
        <v>100</v>
      </c>
      <c r="N394" s="256">
        <v>0</v>
      </c>
      <c r="O394" s="266">
        <v>100</v>
      </c>
    </row>
    <row r="395" spans="1:15" hidden="1">
      <c r="A395" s="255" t="s">
        <v>65</v>
      </c>
      <c r="B395" s="255" t="s">
        <v>62</v>
      </c>
      <c r="C395" s="256">
        <v>7</v>
      </c>
      <c r="D395" s="257">
        <v>42507</v>
      </c>
      <c r="E395" s="257">
        <v>42514</v>
      </c>
      <c r="F395" s="255" t="s">
        <v>63</v>
      </c>
      <c r="G395" s="258">
        <v>53</v>
      </c>
      <c r="H395" s="259">
        <v>30</v>
      </c>
      <c r="I395" s="260">
        <v>22</v>
      </c>
      <c r="J395" s="261">
        <v>0</v>
      </c>
      <c r="K395" s="57"/>
      <c r="L395" s="262">
        <v>1</v>
      </c>
      <c r="M395" s="266">
        <v>98.113207547169807</v>
      </c>
      <c r="N395" s="256">
        <v>0</v>
      </c>
      <c r="O395" s="266">
        <v>98.113207547169807</v>
      </c>
    </row>
    <row r="396" spans="1:15" hidden="1">
      <c r="A396" s="255" t="s">
        <v>66</v>
      </c>
      <c r="B396" s="255" t="s">
        <v>62</v>
      </c>
      <c r="C396" s="256">
        <v>7</v>
      </c>
      <c r="D396" s="257">
        <v>42514</v>
      </c>
      <c r="E396" s="257">
        <v>42521</v>
      </c>
      <c r="F396" s="255" t="s">
        <v>63</v>
      </c>
      <c r="G396" s="258">
        <v>53</v>
      </c>
      <c r="H396" s="259">
        <v>19</v>
      </c>
      <c r="I396" s="260">
        <v>29</v>
      </c>
      <c r="J396" s="261">
        <v>1</v>
      </c>
      <c r="K396" s="264">
        <v>1</v>
      </c>
      <c r="L396" s="262">
        <v>4</v>
      </c>
      <c r="M396" s="266">
        <v>92.452830188679229</v>
      </c>
      <c r="N396" s="256">
        <v>1</v>
      </c>
      <c r="O396" s="266">
        <v>94.339622641509436</v>
      </c>
    </row>
    <row r="397" spans="1:15" hidden="1">
      <c r="A397" s="255" t="s">
        <v>242</v>
      </c>
      <c r="B397" s="255" t="s">
        <v>62</v>
      </c>
      <c r="C397" s="256">
        <v>7</v>
      </c>
      <c r="D397" s="257">
        <v>42521</v>
      </c>
      <c r="E397" s="257">
        <v>42528</v>
      </c>
      <c r="F397" s="255" t="s">
        <v>238</v>
      </c>
      <c r="G397" s="258">
        <v>53</v>
      </c>
      <c r="H397" s="259">
        <v>2</v>
      </c>
      <c r="I397" s="260">
        <v>35</v>
      </c>
      <c r="J397" s="261">
        <v>6</v>
      </c>
      <c r="K397" s="264">
        <v>4</v>
      </c>
      <c r="L397" s="262">
        <v>10</v>
      </c>
      <c r="M397" s="265">
        <v>81.132075471698116</v>
      </c>
      <c r="N397" s="256">
        <v>3</v>
      </c>
      <c r="O397" s="265">
        <v>86.792452830188665</v>
      </c>
    </row>
    <row r="398" spans="1:15" hidden="1">
      <c r="A398" s="255" t="s">
        <v>67</v>
      </c>
      <c r="B398" s="255" t="s">
        <v>62</v>
      </c>
      <c r="C398" s="256">
        <v>7</v>
      </c>
      <c r="D398" s="257">
        <v>42535</v>
      </c>
      <c r="E398" s="257">
        <v>42542</v>
      </c>
      <c r="F398" s="255" t="s">
        <v>63</v>
      </c>
      <c r="G398" s="258">
        <v>53</v>
      </c>
      <c r="H398" s="259">
        <v>19</v>
      </c>
      <c r="I398" s="260">
        <v>21</v>
      </c>
      <c r="J398" s="261">
        <v>4</v>
      </c>
      <c r="K398" s="57"/>
      <c r="L398" s="262">
        <v>9</v>
      </c>
      <c r="M398" s="265">
        <v>83.018867924528308</v>
      </c>
      <c r="N398" s="256">
        <v>0</v>
      </c>
      <c r="O398" s="265">
        <v>83.018867924528308</v>
      </c>
    </row>
    <row r="399" spans="1:15" hidden="1">
      <c r="A399" s="255" t="s">
        <v>68</v>
      </c>
      <c r="B399" s="255" t="s">
        <v>62</v>
      </c>
      <c r="C399" s="256">
        <v>7</v>
      </c>
      <c r="D399" s="257">
        <v>42542</v>
      </c>
      <c r="E399" s="257">
        <v>42549</v>
      </c>
      <c r="F399" s="255" t="s">
        <v>63</v>
      </c>
      <c r="G399" s="258">
        <v>53</v>
      </c>
      <c r="H399" s="259">
        <v>17</v>
      </c>
      <c r="I399" s="260">
        <v>13</v>
      </c>
      <c r="J399" s="261">
        <v>5</v>
      </c>
      <c r="K399" s="57"/>
      <c r="L399" s="262">
        <v>18</v>
      </c>
      <c r="M399" s="263">
        <v>66.037735849056602</v>
      </c>
      <c r="N399" s="256">
        <v>0</v>
      </c>
      <c r="O399" s="263">
        <v>66.037735849056602</v>
      </c>
    </row>
    <row r="400" spans="1:15" hidden="1">
      <c r="A400" s="255" t="s">
        <v>69</v>
      </c>
      <c r="B400" s="255" t="s">
        <v>62</v>
      </c>
      <c r="C400" s="256">
        <v>7</v>
      </c>
      <c r="D400" s="257">
        <v>42563</v>
      </c>
      <c r="E400" s="257">
        <v>42570</v>
      </c>
      <c r="F400" s="255" t="s">
        <v>63</v>
      </c>
      <c r="G400" s="258">
        <v>53</v>
      </c>
      <c r="H400" s="259">
        <v>0</v>
      </c>
      <c r="I400" s="260">
        <v>14</v>
      </c>
      <c r="J400" s="261">
        <v>2</v>
      </c>
      <c r="K400" s="57"/>
      <c r="L400" s="262">
        <v>37</v>
      </c>
      <c r="M400" s="263">
        <v>30.188679245283019</v>
      </c>
      <c r="N400" s="256">
        <v>0</v>
      </c>
      <c r="O400" s="263">
        <v>30.188679245283019</v>
      </c>
    </row>
    <row r="401" spans="1:15" hidden="1">
      <c r="A401" s="255" t="s">
        <v>70</v>
      </c>
      <c r="B401" s="255" t="s">
        <v>62</v>
      </c>
      <c r="C401" s="256">
        <v>7</v>
      </c>
      <c r="D401" s="257">
        <v>42570</v>
      </c>
      <c r="E401" s="257">
        <v>42577</v>
      </c>
      <c r="F401" s="255" t="s">
        <v>63</v>
      </c>
      <c r="G401" s="258">
        <v>53</v>
      </c>
      <c r="H401" s="259">
        <v>15</v>
      </c>
      <c r="I401" s="260">
        <v>9</v>
      </c>
      <c r="J401" s="261">
        <v>4</v>
      </c>
      <c r="K401" s="57"/>
      <c r="L401" s="262">
        <v>25</v>
      </c>
      <c r="M401" s="263">
        <v>52.830188679245275</v>
      </c>
      <c r="N401" s="256">
        <v>0</v>
      </c>
      <c r="O401" s="263">
        <v>52.830188679245275</v>
      </c>
    </row>
    <row r="402" spans="1:15" hidden="1">
      <c r="A402" s="255" t="s">
        <v>243</v>
      </c>
      <c r="B402" s="255" t="s">
        <v>62</v>
      </c>
      <c r="C402" s="256">
        <v>7</v>
      </c>
      <c r="D402" s="257">
        <v>42584</v>
      </c>
      <c r="E402" s="257">
        <v>42591</v>
      </c>
      <c r="F402" s="255" t="s">
        <v>615</v>
      </c>
      <c r="G402" s="258">
        <v>53</v>
      </c>
      <c r="H402" s="259">
        <v>23</v>
      </c>
      <c r="I402" s="260">
        <v>19</v>
      </c>
      <c r="J402" s="261">
        <v>0</v>
      </c>
      <c r="K402" s="264">
        <v>2</v>
      </c>
      <c r="L402" s="262">
        <v>11</v>
      </c>
      <c r="M402" s="267">
        <v>79.245283018867937</v>
      </c>
      <c r="N402" s="256">
        <v>0</v>
      </c>
      <c r="O402" s="267">
        <v>79.245283018867937</v>
      </c>
    </row>
    <row r="403" spans="1:15" hidden="1">
      <c r="A403" s="254" t="s">
        <v>71</v>
      </c>
      <c r="B403" s="255" t="s">
        <v>62</v>
      </c>
      <c r="C403" s="256">
        <v>7</v>
      </c>
      <c r="D403" s="257">
        <v>42591</v>
      </c>
      <c r="E403" s="257">
        <v>42598</v>
      </c>
      <c r="F403" s="255" t="s">
        <v>63</v>
      </c>
      <c r="G403" s="258">
        <v>53</v>
      </c>
      <c r="H403" s="259">
        <v>17</v>
      </c>
      <c r="I403" s="260">
        <v>10</v>
      </c>
      <c r="J403" s="261">
        <v>0</v>
      </c>
      <c r="K403" s="264">
        <v>1</v>
      </c>
      <c r="L403" s="262">
        <v>26</v>
      </c>
      <c r="M403" s="263">
        <v>50.943396226415096</v>
      </c>
      <c r="N403" s="256">
        <v>0</v>
      </c>
      <c r="O403" s="263">
        <v>50.943396226415096</v>
      </c>
    </row>
    <row r="404" spans="1:15" hidden="1">
      <c r="A404" s="255" t="s">
        <v>72</v>
      </c>
      <c r="B404" s="255" t="s">
        <v>62</v>
      </c>
      <c r="C404" s="256">
        <v>7</v>
      </c>
      <c r="D404" s="257">
        <v>42598</v>
      </c>
      <c r="E404" s="257">
        <v>42605</v>
      </c>
      <c r="F404" s="255" t="s">
        <v>63</v>
      </c>
      <c r="G404" s="258">
        <v>53</v>
      </c>
      <c r="H404" s="259">
        <v>6</v>
      </c>
      <c r="I404" s="260">
        <v>22</v>
      </c>
      <c r="J404" s="261">
        <v>2</v>
      </c>
      <c r="K404" s="264">
        <v>1</v>
      </c>
      <c r="L404" s="262">
        <v>23</v>
      </c>
      <c r="M404" s="263">
        <v>56.603773584905667</v>
      </c>
      <c r="N404" s="256">
        <v>0</v>
      </c>
      <c r="O404" s="263">
        <v>56.603773584905667</v>
      </c>
    </row>
    <row r="405" spans="1:15" hidden="1">
      <c r="A405" s="255" t="s">
        <v>244</v>
      </c>
      <c r="B405" s="255" t="s">
        <v>62</v>
      </c>
      <c r="C405" s="256">
        <v>7</v>
      </c>
      <c r="D405" s="257">
        <v>42612</v>
      </c>
      <c r="E405" s="257">
        <v>42619</v>
      </c>
      <c r="F405" s="255" t="s">
        <v>615</v>
      </c>
      <c r="G405" s="258">
        <v>53</v>
      </c>
      <c r="H405" s="259">
        <v>16</v>
      </c>
      <c r="I405" s="260">
        <v>15</v>
      </c>
      <c r="J405" s="261">
        <v>0</v>
      </c>
      <c r="K405" s="264">
        <v>2</v>
      </c>
      <c r="L405" s="262">
        <v>22</v>
      </c>
      <c r="M405" s="263">
        <v>58.490566037735846</v>
      </c>
      <c r="N405" s="256">
        <v>15</v>
      </c>
      <c r="O405" s="265">
        <v>86.792452830188665</v>
      </c>
    </row>
    <row r="406" spans="1:15" hidden="1">
      <c r="A406" s="255" t="s">
        <v>73</v>
      </c>
      <c r="B406" s="255" t="s">
        <v>62</v>
      </c>
      <c r="C406" s="256">
        <v>7</v>
      </c>
      <c r="D406" s="257">
        <v>42619</v>
      </c>
      <c r="E406" s="257">
        <v>42626</v>
      </c>
      <c r="F406" s="255" t="s">
        <v>63</v>
      </c>
      <c r="G406" s="258">
        <v>53</v>
      </c>
      <c r="H406" s="259">
        <v>27</v>
      </c>
      <c r="I406" s="260">
        <v>18</v>
      </c>
      <c r="J406" s="261">
        <v>0</v>
      </c>
      <c r="K406" s="264">
        <v>1</v>
      </c>
      <c r="L406" s="262">
        <v>8</v>
      </c>
      <c r="M406" s="265">
        <v>84.905660377358487</v>
      </c>
      <c r="N406" s="256">
        <v>0</v>
      </c>
      <c r="O406" s="265">
        <v>84.905660377358487</v>
      </c>
    </row>
    <row r="407" spans="1:15" hidden="1">
      <c r="A407" s="255" t="s">
        <v>74</v>
      </c>
      <c r="B407" s="255" t="s">
        <v>62</v>
      </c>
      <c r="C407" s="256">
        <v>7</v>
      </c>
      <c r="D407" s="257">
        <v>42626</v>
      </c>
      <c r="E407" s="257">
        <v>42633</v>
      </c>
      <c r="F407" s="255" t="s">
        <v>63</v>
      </c>
      <c r="G407" s="258">
        <v>53</v>
      </c>
      <c r="H407" s="259">
        <v>38</v>
      </c>
      <c r="I407" s="260">
        <v>15</v>
      </c>
      <c r="J407" s="261">
        <v>0</v>
      </c>
      <c r="K407" s="264">
        <v>6</v>
      </c>
      <c r="L407" s="262">
        <v>0</v>
      </c>
      <c r="M407" s="266">
        <v>100</v>
      </c>
      <c r="N407" s="256">
        <v>0</v>
      </c>
      <c r="O407" s="266">
        <v>100</v>
      </c>
    </row>
    <row r="408" spans="1:15" hidden="1">
      <c r="A408" s="255" t="s">
        <v>245</v>
      </c>
      <c r="B408" s="255" t="s">
        <v>62</v>
      </c>
      <c r="C408" s="256">
        <v>7</v>
      </c>
      <c r="D408" s="257">
        <v>42640</v>
      </c>
      <c r="E408" s="257">
        <v>42647</v>
      </c>
      <c r="F408" s="255" t="s">
        <v>615</v>
      </c>
      <c r="G408" s="258">
        <v>53</v>
      </c>
      <c r="H408" s="259">
        <v>26</v>
      </c>
      <c r="I408" s="260">
        <v>13</v>
      </c>
      <c r="J408" s="261">
        <v>3</v>
      </c>
      <c r="K408" s="264">
        <v>7</v>
      </c>
      <c r="L408" s="262">
        <v>11</v>
      </c>
      <c r="M408" s="267">
        <v>79.245283018867937</v>
      </c>
      <c r="N408" s="256">
        <v>6</v>
      </c>
      <c r="O408" s="266">
        <v>90.566037735849036</v>
      </c>
    </row>
    <row r="409" spans="1:15" hidden="1">
      <c r="A409" s="255" t="s">
        <v>75</v>
      </c>
      <c r="B409" s="255" t="s">
        <v>62</v>
      </c>
      <c r="C409" s="256">
        <v>7</v>
      </c>
      <c r="D409" s="257">
        <v>42647</v>
      </c>
      <c r="E409" s="257">
        <v>42654</v>
      </c>
      <c r="F409" s="255" t="s">
        <v>63</v>
      </c>
      <c r="G409" s="258">
        <v>53</v>
      </c>
      <c r="H409" s="259">
        <v>34</v>
      </c>
      <c r="I409" s="260">
        <v>11</v>
      </c>
      <c r="J409" s="261">
        <v>0</v>
      </c>
      <c r="K409" s="264">
        <v>4</v>
      </c>
      <c r="L409" s="262">
        <v>8</v>
      </c>
      <c r="M409" s="265">
        <v>84.905660377358487</v>
      </c>
      <c r="N409" s="256">
        <v>4</v>
      </c>
      <c r="O409" s="266">
        <v>92.452830188679229</v>
      </c>
    </row>
    <row r="410" spans="1:15" hidden="1">
      <c r="A410" s="255" t="s">
        <v>76</v>
      </c>
      <c r="B410" s="255" t="s">
        <v>62</v>
      </c>
      <c r="C410" s="256">
        <v>7</v>
      </c>
      <c r="D410" s="257">
        <v>42654</v>
      </c>
      <c r="E410" s="257">
        <v>42661</v>
      </c>
      <c r="F410" s="255" t="s">
        <v>63</v>
      </c>
      <c r="G410" s="258">
        <v>53</v>
      </c>
      <c r="H410" s="259">
        <v>14</v>
      </c>
      <c r="I410" s="260">
        <v>29</v>
      </c>
      <c r="J410" s="261">
        <v>3</v>
      </c>
      <c r="K410" s="264">
        <v>2</v>
      </c>
      <c r="L410" s="262">
        <v>7</v>
      </c>
      <c r="M410" s="265">
        <v>86.792452830188665</v>
      </c>
      <c r="N410" s="256">
        <v>0</v>
      </c>
      <c r="O410" s="265">
        <v>86.792452830188665</v>
      </c>
    </row>
    <row r="411" spans="1:15" hidden="1">
      <c r="A411" s="255" t="s">
        <v>246</v>
      </c>
      <c r="B411" s="255" t="s">
        <v>62</v>
      </c>
      <c r="C411" s="256">
        <v>7</v>
      </c>
      <c r="D411" s="257">
        <v>42661</v>
      </c>
      <c r="E411" s="257">
        <v>42668</v>
      </c>
      <c r="F411" s="255" t="s">
        <v>238</v>
      </c>
      <c r="G411" s="258">
        <v>53</v>
      </c>
      <c r="H411" s="259">
        <v>18</v>
      </c>
      <c r="I411" s="260">
        <v>25</v>
      </c>
      <c r="J411" s="261">
        <v>0</v>
      </c>
      <c r="K411" s="264">
        <v>1</v>
      </c>
      <c r="L411" s="262">
        <v>10</v>
      </c>
      <c r="M411" s="265">
        <v>81.132075471698116</v>
      </c>
      <c r="N411" s="256">
        <v>6</v>
      </c>
      <c r="O411" s="266">
        <v>92.452830188679229</v>
      </c>
    </row>
    <row r="412" spans="1:15" hidden="1">
      <c r="A412" s="255" t="s">
        <v>247</v>
      </c>
      <c r="B412" s="255" t="s">
        <v>62</v>
      </c>
      <c r="C412" s="256">
        <v>7</v>
      </c>
      <c r="D412" s="257">
        <v>42668</v>
      </c>
      <c r="E412" s="257">
        <v>42675</v>
      </c>
      <c r="F412" s="255" t="s">
        <v>615</v>
      </c>
      <c r="G412" s="258">
        <v>53</v>
      </c>
      <c r="H412" s="259">
        <v>31</v>
      </c>
      <c r="I412" s="260">
        <v>19</v>
      </c>
      <c r="J412" s="261">
        <v>0</v>
      </c>
      <c r="K412" s="264">
        <v>3</v>
      </c>
      <c r="L412" s="262">
        <v>3</v>
      </c>
      <c r="M412" s="266">
        <v>94.339622641509436</v>
      </c>
      <c r="N412" s="256">
        <v>2</v>
      </c>
      <c r="O412" s="266">
        <v>98.113207547169807</v>
      </c>
    </row>
    <row r="413" spans="1:15" hidden="1">
      <c r="A413" s="255" t="s">
        <v>77</v>
      </c>
      <c r="B413" s="255" t="s">
        <v>62</v>
      </c>
      <c r="C413" s="256">
        <v>7</v>
      </c>
      <c r="D413" s="257">
        <v>42675</v>
      </c>
      <c r="E413" s="257">
        <v>42682</v>
      </c>
      <c r="F413" s="255" t="s">
        <v>63</v>
      </c>
      <c r="G413" s="258">
        <v>53</v>
      </c>
      <c r="H413" s="259">
        <v>14</v>
      </c>
      <c r="I413" s="260">
        <v>8</v>
      </c>
      <c r="J413" s="261">
        <v>1</v>
      </c>
      <c r="K413" s="57"/>
      <c r="L413" s="262">
        <v>30</v>
      </c>
      <c r="M413" s="263">
        <v>43.396226415094333</v>
      </c>
      <c r="N413" s="256">
        <v>0</v>
      </c>
      <c r="O413" s="263">
        <v>43.396226415094333</v>
      </c>
    </row>
    <row r="414" spans="1:15" hidden="1">
      <c r="A414" s="268" t="s">
        <v>78</v>
      </c>
      <c r="B414" s="255" t="s">
        <v>62</v>
      </c>
      <c r="C414" s="256">
        <v>7</v>
      </c>
      <c r="D414" s="257">
        <v>42682</v>
      </c>
      <c r="E414" s="257">
        <v>42689</v>
      </c>
      <c r="F414" s="255" t="s">
        <v>63</v>
      </c>
      <c r="G414" s="258">
        <v>53</v>
      </c>
      <c r="H414" s="259">
        <v>53</v>
      </c>
      <c r="I414" s="260">
        <v>0</v>
      </c>
      <c r="J414" s="261">
        <v>0</v>
      </c>
      <c r="K414" s="57"/>
      <c r="L414" s="262">
        <v>0</v>
      </c>
      <c r="M414" s="266">
        <v>100</v>
      </c>
      <c r="N414" s="256">
        <v>0</v>
      </c>
      <c r="O414" s="57"/>
    </row>
    <row r="415" spans="1:15" hidden="1">
      <c r="A415" s="254" t="s">
        <v>79</v>
      </c>
      <c r="B415" s="255" t="s">
        <v>62</v>
      </c>
      <c r="C415" s="256">
        <v>7</v>
      </c>
      <c r="D415" s="257">
        <v>42689</v>
      </c>
      <c r="E415" s="257">
        <v>42696</v>
      </c>
      <c r="F415" s="255" t="s">
        <v>63</v>
      </c>
      <c r="G415" s="258">
        <v>53</v>
      </c>
      <c r="H415" s="259">
        <v>42</v>
      </c>
      <c r="I415" s="260">
        <v>3</v>
      </c>
      <c r="J415" s="261">
        <v>0</v>
      </c>
      <c r="K415" s="57"/>
      <c r="L415" s="262">
        <v>8</v>
      </c>
      <c r="M415" s="265">
        <v>84.905660377358487</v>
      </c>
      <c r="N415" s="256">
        <v>0</v>
      </c>
      <c r="O415" s="265">
        <v>84.905660377358487</v>
      </c>
    </row>
    <row r="416" spans="1:15" hidden="1">
      <c r="A416" s="255" t="s">
        <v>444</v>
      </c>
      <c r="B416" s="255" t="s">
        <v>26</v>
      </c>
      <c r="C416" s="256">
        <v>7</v>
      </c>
      <c r="D416" s="257">
        <v>42481</v>
      </c>
      <c r="E416" s="257">
        <v>42488</v>
      </c>
      <c r="F416" s="255" t="s">
        <v>431</v>
      </c>
      <c r="G416" s="258">
        <v>79</v>
      </c>
      <c r="H416" s="259">
        <v>45</v>
      </c>
      <c r="I416" s="260">
        <v>30</v>
      </c>
      <c r="J416" s="261">
        <v>0</v>
      </c>
      <c r="K416" s="264">
        <v>11</v>
      </c>
      <c r="L416" s="262">
        <v>4</v>
      </c>
      <c r="M416" s="266">
        <v>94.936708860759495</v>
      </c>
      <c r="N416" s="256">
        <v>1</v>
      </c>
      <c r="O416" s="266">
        <v>96.202531645569621</v>
      </c>
    </row>
    <row r="417" spans="1:15" hidden="1">
      <c r="A417" s="255" t="s">
        <v>447</v>
      </c>
      <c r="B417" s="255" t="s">
        <v>26</v>
      </c>
      <c r="C417" s="256">
        <v>7</v>
      </c>
      <c r="D417" s="257">
        <v>42488</v>
      </c>
      <c r="E417" s="257">
        <v>42495</v>
      </c>
      <c r="F417" s="255" t="s">
        <v>431</v>
      </c>
      <c r="G417" s="258">
        <v>79</v>
      </c>
      <c r="H417" s="259">
        <v>33</v>
      </c>
      <c r="I417" s="260">
        <v>42</v>
      </c>
      <c r="J417" s="261">
        <v>2</v>
      </c>
      <c r="K417" s="264">
        <v>4</v>
      </c>
      <c r="L417" s="262">
        <v>2</v>
      </c>
      <c r="M417" s="266">
        <v>97.468354430379748</v>
      </c>
      <c r="N417" s="256">
        <v>1</v>
      </c>
      <c r="O417" s="266">
        <v>98.73417721518986</v>
      </c>
    </row>
    <row r="418" spans="1:15" hidden="1">
      <c r="A418" s="255" t="s">
        <v>449</v>
      </c>
      <c r="B418" s="255" t="s">
        <v>26</v>
      </c>
      <c r="C418" s="256">
        <v>7</v>
      </c>
      <c r="D418" s="257">
        <v>42495</v>
      </c>
      <c r="E418" s="257">
        <v>42502</v>
      </c>
      <c r="F418" s="255" t="s">
        <v>431</v>
      </c>
      <c r="G418" s="258">
        <v>79</v>
      </c>
      <c r="H418" s="259">
        <v>35</v>
      </c>
      <c r="I418" s="260">
        <v>40</v>
      </c>
      <c r="J418" s="261">
        <v>0</v>
      </c>
      <c r="K418" s="264">
        <v>6</v>
      </c>
      <c r="L418" s="262">
        <v>4</v>
      </c>
      <c r="M418" s="266">
        <v>94.936708860759495</v>
      </c>
      <c r="N418" s="256">
        <v>0</v>
      </c>
      <c r="O418" s="266">
        <v>94.936708860759495</v>
      </c>
    </row>
    <row r="419" spans="1:15" hidden="1">
      <c r="A419" s="255" t="s">
        <v>324</v>
      </c>
      <c r="B419" s="255" t="s">
        <v>26</v>
      </c>
      <c r="C419" s="256">
        <v>7</v>
      </c>
      <c r="D419" s="257">
        <v>42502</v>
      </c>
      <c r="E419" s="257">
        <v>42509</v>
      </c>
      <c r="F419" s="255" t="s">
        <v>50</v>
      </c>
      <c r="G419" s="258">
        <v>79</v>
      </c>
      <c r="H419" s="259">
        <v>19</v>
      </c>
      <c r="I419" s="260">
        <v>49</v>
      </c>
      <c r="J419" s="261">
        <v>1</v>
      </c>
      <c r="K419" s="264">
        <v>2</v>
      </c>
      <c r="L419" s="262">
        <v>10</v>
      </c>
      <c r="M419" s="265">
        <v>87.341772151898738</v>
      </c>
      <c r="N419" s="256">
        <v>0</v>
      </c>
      <c r="O419" s="265">
        <v>87.341772151898738</v>
      </c>
    </row>
    <row r="420" spans="1:15" hidden="1">
      <c r="A420" s="255" t="s">
        <v>327</v>
      </c>
      <c r="B420" s="255" t="s">
        <v>26</v>
      </c>
      <c r="C420" s="256">
        <v>7</v>
      </c>
      <c r="D420" s="257">
        <v>42509</v>
      </c>
      <c r="E420" s="257">
        <v>42516</v>
      </c>
      <c r="F420" s="255" t="s">
        <v>53</v>
      </c>
      <c r="G420" s="258">
        <v>79</v>
      </c>
      <c r="H420" s="259">
        <v>48</v>
      </c>
      <c r="I420" s="260">
        <v>19</v>
      </c>
      <c r="J420" s="261">
        <v>0</v>
      </c>
      <c r="K420" s="264">
        <v>3</v>
      </c>
      <c r="L420" s="262">
        <v>12</v>
      </c>
      <c r="M420" s="265">
        <v>84.810126582278485</v>
      </c>
      <c r="N420" s="256">
        <v>7</v>
      </c>
      <c r="O420" s="266">
        <v>93.670886075949369</v>
      </c>
    </row>
    <row r="421" spans="1:15" hidden="1">
      <c r="A421" s="268" t="s">
        <v>148</v>
      </c>
      <c r="B421" s="255" t="s">
        <v>26</v>
      </c>
      <c r="C421" s="256">
        <v>14</v>
      </c>
      <c r="D421" s="257">
        <v>42516</v>
      </c>
      <c r="E421" s="257">
        <v>42530</v>
      </c>
      <c r="F421" s="255" t="s">
        <v>144</v>
      </c>
      <c r="G421" s="258">
        <v>79</v>
      </c>
      <c r="H421" s="259">
        <v>79</v>
      </c>
      <c r="I421" s="260">
        <v>0</v>
      </c>
      <c r="J421" s="261">
        <v>0</v>
      </c>
      <c r="K421" s="57"/>
      <c r="L421" s="262">
        <v>0</v>
      </c>
      <c r="M421" s="266">
        <v>100</v>
      </c>
      <c r="N421" s="256">
        <v>0</v>
      </c>
      <c r="O421" s="57"/>
    </row>
    <row r="422" spans="1:15" hidden="1">
      <c r="A422" s="255" t="s">
        <v>167</v>
      </c>
      <c r="B422" s="255" t="s">
        <v>26</v>
      </c>
      <c r="C422" s="256">
        <v>7</v>
      </c>
      <c r="D422" s="257">
        <v>42530</v>
      </c>
      <c r="E422" s="257">
        <v>42537</v>
      </c>
      <c r="F422" s="255" t="s">
        <v>47</v>
      </c>
      <c r="G422" s="258">
        <v>79</v>
      </c>
      <c r="H422" s="259">
        <v>4</v>
      </c>
      <c r="I422" s="260">
        <v>44</v>
      </c>
      <c r="J422" s="261">
        <v>8</v>
      </c>
      <c r="K422" s="264">
        <v>6</v>
      </c>
      <c r="L422" s="262">
        <v>23</v>
      </c>
      <c r="M422" s="267">
        <v>70.886075949367083</v>
      </c>
      <c r="N422" s="256">
        <v>20</v>
      </c>
      <c r="O422" s="266">
        <v>96.202531645569621</v>
      </c>
    </row>
    <row r="423" spans="1:15" hidden="1">
      <c r="A423" s="268" t="s">
        <v>396</v>
      </c>
      <c r="B423" s="255" t="s">
        <v>26</v>
      </c>
      <c r="C423" s="256">
        <v>7</v>
      </c>
      <c r="D423" s="257">
        <v>42537</v>
      </c>
      <c r="E423" s="257">
        <v>42544</v>
      </c>
      <c r="F423" s="255" t="s">
        <v>201</v>
      </c>
      <c r="G423" s="258">
        <v>79</v>
      </c>
      <c r="H423" s="259">
        <v>79</v>
      </c>
      <c r="I423" s="260">
        <v>0</v>
      </c>
      <c r="J423" s="261">
        <v>0</v>
      </c>
      <c r="K423" s="57"/>
      <c r="L423" s="262">
        <v>0</v>
      </c>
      <c r="M423" s="266">
        <v>100</v>
      </c>
      <c r="N423" s="256">
        <v>0</v>
      </c>
      <c r="O423" s="57"/>
    </row>
    <row r="424" spans="1:15" hidden="1">
      <c r="A424" s="255" t="s">
        <v>168</v>
      </c>
      <c r="B424" s="255" t="s">
        <v>26</v>
      </c>
      <c r="C424" s="256">
        <v>7</v>
      </c>
      <c r="D424" s="257">
        <v>42544</v>
      </c>
      <c r="E424" s="257">
        <v>42551</v>
      </c>
      <c r="F424" s="255" t="s">
        <v>47</v>
      </c>
      <c r="G424" s="258">
        <v>79</v>
      </c>
      <c r="H424" s="259">
        <v>48</v>
      </c>
      <c r="I424" s="260">
        <v>24</v>
      </c>
      <c r="J424" s="261">
        <v>0</v>
      </c>
      <c r="K424" s="264">
        <v>7</v>
      </c>
      <c r="L424" s="262">
        <v>7</v>
      </c>
      <c r="M424" s="266">
        <v>91.139240506329116</v>
      </c>
      <c r="N424" s="256">
        <v>0</v>
      </c>
      <c r="O424" s="266">
        <v>91.139240506329116</v>
      </c>
    </row>
    <row r="425" spans="1:15" hidden="1">
      <c r="A425" s="255" t="s">
        <v>397</v>
      </c>
      <c r="B425" s="255" t="s">
        <v>26</v>
      </c>
      <c r="C425" s="256">
        <v>7</v>
      </c>
      <c r="D425" s="257">
        <v>42551</v>
      </c>
      <c r="E425" s="257">
        <v>42558</v>
      </c>
      <c r="F425" s="255" t="s">
        <v>201</v>
      </c>
      <c r="G425" s="258">
        <v>79</v>
      </c>
      <c r="H425" s="259">
        <v>31</v>
      </c>
      <c r="I425" s="260">
        <v>41</v>
      </c>
      <c r="J425" s="261">
        <v>0</v>
      </c>
      <c r="K425" s="264">
        <v>7</v>
      </c>
      <c r="L425" s="262">
        <v>7</v>
      </c>
      <c r="M425" s="266">
        <v>91.139240506329116</v>
      </c>
      <c r="N425" s="256">
        <v>1</v>
      </c>
      <c r="O425" s="266">
        <v>92.405063291139228</v>
      </c>
    </row>
    <row r="426" spans="1:15" hidden="1">
      <c r="A426" s="268" t="s">
        <v>171</v>
      </c>
      <c r="B426" s="255" t="s">
        <v>26</v>
      </c>
      <c r="C426" s="256">
        <v>7</v>
      </c>
      <c r="D426" s="257">
        <v>42558</v>
      </c>
      <c r="E426" s="257">
        <v>42565</v>
      </c>
      <c r="F426" s="255" t="s">
        <v>47</v>
      </c>
      <c r="G426" s="258">
        <v>79</v>
      </c>
      <c r="H426" s="259">
        <v>79</v>
      </c>
      <c r="I426" s="260">
        <v>0</v>
      </c>
      <c r="J426" s="261">
        <v>0</v>
      </c>
      <c r="K426" s="57"/>
      <c r="L426" s="262">
        <v>0</v>
      </c>
      <c r="M426" s="266">
        <v>100</v>
      </c>
      <c r="N426" s="256">
        <v>0</v>
      </c>
      <c r="O426" s="57"/>
    </row>
    <row r="427" spans="1:15" hidden="1">
      <c r="A427" s="268" t="s">
        <v>400</v>
      </c>
      <c r="B427" s="255" t="s">
        <v>26</v>
      </c>
      <c r="C427" s="256">
        <v>7</v>
      </c>
      <c r="D427" s="257">
        <v>42565</v>
      </c>
      <c r="E427" s="257">
        <v>42572</v>
      </c>
      <c r="F427" s="255" t="s">
        <v>201</v>
      </c>
      <c r="G427" s="258">
        <v>79</v>
      </c>
      <c r="H427" s="259">
        <v>79</v>
      </c>
      <c r="I427" s="260">
        <v>0</v>
      </c>
      <c r="J427" s="261">
        <v>0</v>
      </c>
      <c r="K427" s="57"/>
      <c r="L427" s="262">
        <v>0</v>
      </c>
      <c r="M427" s="266">
        <v>100</v>
      </c>
      <c r="N427" s="256">
        <v>0</v>
      </c>
      <c r="O427" s="57"/>
    </row>
    <row r="428" spans="1:15" hidden="1">
      <c r="A428" s="268" t="s">
        <v>173</v>
      </c>
      <c r="B428" s="255" t="s">
        <v>26</v>
      </c>
      <c r="C428" s="256">
        <v>7</v>
      </c>
      <c r="D428" s="257">
        <v>42572</v>
      </c>
      <c r="E428" s="257">
        <v>42579</v>
      </c>
      <c r="F428" s="255" t="s">
        <v>47</v>
      </c>
      <c r="G428" s="258">
        <v>79</v>
      </c>
      <c r="H428" s="259">
        <v>79</v>
      </c>
      <c r="I428" s="260">
        <v>0</v>
      </c>
      <c r="J428" s="261">
        <v>0</v>
      </c>
      <c r="K428" s="57"/>
      <c r="L428" s="262">
        <v>0</v>
      </c>
      <c r="M428" s="266">
        <v>100</v>
      </c>
      <c r="N428" s="256">
        <v>0</v>
      </c>
      <c r="O428" s="57"/>
    </row>
    <row r="429" spans="1:15" hidden="1">
      <c r="A429" s="268" t="s">
        <v>402</v>
      </c>
      <c r="B429" s="255" t="s">
        <v>26</v>
      </c>
      <c r="C429" s="256">
        <v>7</v>
      </c>
      <c r="D429" s="257">
        <v>42579</v>
      </c>
      <c r="E429" s="257">
        <v>42586</v>
      </c>
      <c r="F429" s="255" t="s">
        <v>201</v>
      </c>
      <c r="G429" s="258">
        <v>79</v>
      </c>
      <c r="H429" s="259">
        <v>79</v>
      </c>
      <c r="I429" s="260">
        <v>0</v>
      </c>
      <c r="J429" s="261">
        <v>0</v>
      </c>
      <c r="K429" s="57"/>
      <c r="L429" s="262">
        <v>0</v>
      </c>
      <c r="M429" s="266">
        <v>100</v>
      </c>
      <c r="N429" s="256">
        <v>0</v>
      </c>
      <c r="O429" s="57"/>
    </row>
    <row r="430" spans="1:15" hidden="1">
      <c r="A430" s="268" t="s">
        <v>176</v>
      </c>
      <c r="B430" s="255" t="s">
        <v>26</v>
      </c>
      <c r="C430" s="256">
        <v>7</v>
      </c>
      <c r="D430" s="257">
        <v>42586</v>
      </c>
      <c r="E430" s="257">
        <v>42593</v>
      </c>
      <c r="F430" s="255" t="s">
        <v>47</v>
      </c>
      <c r="G430" s="258">
        <v>79</v>
      </c>
      <c r="H430" s="259">
        <v>79</v>
      </c>
      <c r="I430" s="260">
        <v>0</v>
      </c>
      <c r="J430" s="261">
        <v>0</v>
      </c>
      <c r="K430" s="57"/>
      <c r="L430" s="262">
        <v>0</v>
      </c>
      <c r="M430" s="266">
        <v>100</v>
      </c>
      <c r="N430" s="256">
        <v>0</v>
      </c>
      <c r="O430" s="57"/>
    </row>
    <row r="431" spans="1:15" hidden="1">
      <c r="A431" s="255" t="s">
        <v>405</v>
      </c>
      <c r="B431" s="255" t="s">
        <v>26</v>
      </c>
      <c r="C431" s="256">
        <v>7</v>
      </c>
      <c r="D431" s="257">
        <v>42593</v>
      </c>
      <c r="E431" s="257">
        <v>42600</v>
      </c>
      <c r="F431" s="255" t="s">
        <v>201</v>
      </c>
      <c r="G431" s="258">
        <v>79</v>
      </c>
      <c r="H431" s="259">
        <v>55</v>
      </c>
      <c r="I431" s="260">
        <v>15</v>
      </c>
      <c r="J431" s="261">
        <v>0</v>
      </c>
      <c r="K431" s="264">
        <v>2</v>
      </c>
      <c r="L431" s="262">
        <v>9</v>
      </c>
      <c r="M431" s="265">
        <v>88.607594936708864</v>
      </c>
      <c r="N431" s="256">
        <v>0</v>
      </c>
      <c r="O431" s="265">
        <v>88.607594936708864</v>
      </c>
    </row>
    <row r="432" spans="1:15" hidden="1">
      <c r="A432" s="255" t="s">
        <v>178</v>
      </c>
      <c r="B432" s="255" t="s">
        <v>26</v>
      </c>
      <c r="C432" s="256">
        <v>7</v>
      </c>
      <c r="D432" s="257">
        <v>42600</v>
      </c>
      <c r="E432" s="257">
        <v>42607</v>
      </c>
      <c r="F432" s="255" t="s">
        <v>47</v>
      </c>
      <c r="G432" s="258">
        <v>79</v>
      </c>
      <c r="H432" s="259">
        <v>36</v>
      </c>
      <c r="I432" s="260">
        <v>24</v>
      </c>
      <c r="J432" s="261">
        <v>4</v>
      </c>
      <c r="K432" s="264">
        <v>3</v>
      </c>
      <c r="L432" s="262">
        <v>15</v>
      </c>
      <c r="M432" s="265">
        <v>81.012658227848121</v>
      </c>
      <c r="N432" s="256">
        <v>1</v>
      </c>
      <c r="O432" s="265">
        <v>82.278481012658233</v>
      </c>
    </row>
    <row r="433" spans="1:15" hidden="1">
      <c r="A433" s="255" t="s">
        <v>407</v>
      </c>
      <c r="B433" s="255" t="s">
        <v>26</v>
      </c>
      <c r="C433" s="256">
        <v>7</v>
      </c>
      <c r="D433" s="257">
        <v>42607</v>
      </c>
      <c r="E433" s="257">
        <v>42614</v>
      </c>
      <c r="F433" s="255" t="s">
        <v>201</v>
      </c>
      <c r="G433" s="258">
        <v>79</v>
      </c>
      <c r="H433" s="259">
        <v>35</v>
      </c>
      <c r="I433" s="260">
        <v>35</v>
      </c>
      <c r="J433" s="261">
        <v>0</v>
      </c>
      <c r="K433" s="264">
        <v>4</v>
      </c>
      <c r="L433" s="262">
        <v>9</v>
      </c>
      <c r="M433" s="265">
        <v>88.607594936708864</v>
      </c>
      <c r="N433" s="256">
        <v>2</v>
      </c>
      <c r="O433" s="266">
        <v>91.139240506329116</v>
      </c>
    </row>
    <row r="434" spans="1:15" hidden="1">
      <c r="A434" s="255" t="s">
        <v>180</v>
      </c>
      <c r="B434" s="255" t="s">
        <v>26</v>
      </c>
      <c r="C434" s="256">
        <v>7</v>
      </c>
      <c r="D434" s="257">
        <v>42614</v>
      </c>
      <c r="E434" s="257">
        <v>42621</v>
      </c>
      <c r="F434" s="255" t="s">
        <v>47</v>
      </c>
      <c r="G434" s="258">
        <v>79</v>
      </c>
      <c r="H434" s="259">
        <v>22</v>
      </c>
      <c r="I434" s="260">
        <v>28</v>
      </c>
      <c r="J434" s="261">
        <v>0</v>
      </c>
      <c r="K434" s="264">
        <v>18</v>
      </c>
      <c r="L434" s="262">
        <v>29</v>
      </c>
      <c r="M434" s="263">
        <v>63.29113924050634</v>
      </c>
      <c r="N434" s="256">
        <v>14</v>
      </c>
      <c r="O434" s="265">
        <v>81.012658227848121</v>
      </c>
    </row>
    <row r="435" spans="1:15" hidden="1">
      <c r="A435" s="268" t="s">
        <v>409</v>
      </c>
      <c r="B435" s="255" t="s">
        <v>26</v>
      </c>
      <c r="C435" s="256">
        <v>7</v>
      </c>
      <c r="D435" s="257">
        <v>42621</v>
      </c>
      <c r="E435" s="257">
        <v>42628</v>
      </c>
      <c r="F435" s="255" t="s">
        <v>201</v>
      </c>
      <c r="G435" s="258">
        <v>79</v>
      </c>
      <c r="H435" s="259">
        <v>79</v>
      </c>
      <c r="I435" s="260">
        <v>0</v>
      </c>
      <c r="J435" s="261">
        <v>0</v>
      </c>
      <c r="K435" s="57"/>
      <c r="L435" s="262">
        <v>0</v>
      </c>
      <c r="M435" s="266">
        <v>100</v>
      </c>
      <c r="N435" s="256">
        <v>0</v>
      </c>
      <c r="O435" s="57"/>
    </row>
    <row r="436" spans="1:15" hidden="1">
      <c r="A436" s="255" t="s">
        <v>182</v>
      </c>
      <c r="B436" s="255" t="s">
        <v>26</v>
      </c>
      <c r="C436" s="256">
        <v>7</v>
      </c>
      <c r="D436" s="257">
        <v>42628</v>
      </c>
      <c r="E436" s="257">
        <v>42635</v>
      </c>
      <c r="F436" s="255" t="s">
        <v>47</v>
      </c>
      <c r="G436" s="258">
        <v>79</v>
      </c>
      <c r="H436" s="259">
        <v>40</v>
      </c>
      <c r="I436" s="260">
        <v>39</v>
      </c>
      <c r="J436" s="261">
        <v>0</v>
      </c>
      <c r="K436" s="264">
        <v>16</v>
      </c>
      <c r="L436" s="262">
        <v>0</v>
      </c>
      <c r="M436" s="266">
        <v>100</v>
      </c>
      <c r="N436" s="256">
        <v>0</v>
      </c>
      <c r="O436" s="266">
        <v>100</v>
      </c>
    </row>
    <row r="437" spans="1:15" hidden="1">
      <c r="A437" s="255" t="s">
        <v>411</v>
      </c>
      <c r="B437" s="255" t="s">
        <v>26</v>
      </c>
      <c r="C437" s="256">
        <v>7</v>
      </c>
      <c r="D437" s="257">
        <v>42635</v>
      </c>
      <c r="E437" s="257">
        <v>42642</v>
      </c>
      <c r="F437" s="255" t="s">
        <v>201</v>
      </c>
      <c r="G437" s="258">
        <v>79</v>
      </c>
      <c r="H437" s="259">
        <v>38</v>
      </c>
      <c r="I437" s="260">
        <v>35</v>
      </c>
      <c r="J437" s="261">
        <v>0</v>
      </c>
      <c r="K437" s="264">
        <v>20</v>
      </c>
      <c r="L437" s="262">
        <v>6</v>
      </c>
      <c r="M437" s="266">
        <v>92.405063291139228</v>
      </c>
      <c r="N437" s="256">
        <v>2</v>
      </c>
      <c r="O437" s="266">
        <v>94.936708860759495</v>
      </c>
    </row>
    <row r="438" spans="1:15" hidden="1">
      <c r="A438" s="255" t="s">
        <v>185</v>
      </c>
      <c r="B438" s="255" t="s">
        <v>26</v>
      </c>
      <c r="C438" s="256">
        <v>7</v>
      </c>
      <c r="D438" s="257">
        <v>42642</v>
      </c>
      <c r="E438" s="257">
        <v>42649</v>
      </c>
      <c r="F438" s="255" t="s">
        <v>47</v>
      </c>
      <c r="G438" s="258">
        <v>79</v>
      </c>
      <c r="H438" s="259">
        <v>19</v>
      </c>
      <c r="I438" s="260">
        <v>34</v>
      </c>
      <c r="J438" s="261">
        <v>0</v>
      </c>
      <c r="K438" s="264">
        <v>2</v>
      </c>
      <c r="L438" s="262">
        <v>26</v>
      </c>
      <c r="M438" s="263">
        <v>67.088607594936704</v>
      </c>
      <c r="N438" s="256">
        <v>22</v>
      </c>
      <c r="O438" s="266">
        <v>94.936708860759495</v>
      </c>
    </row>
    <row r="439" spans="1:15" hidden="1">
      <c r="A439" s="255" t="s">
        <v>414</v>
      </c>
      <c r="B439" s="255" t="s">
        <v>26</v>
      </c>
      <c r="C439" s="256">
        <v>7</v>
      </c>
      <c r="D439" s="257">
        <v>42649</v>
      </c>
      <c r="E439" s="257">
        <v>42656</v>
      </c>
      <c r="F439" s="255" t="s">
        <v>201</v>
      </c>
      <c r="G439" s="258">
        <v>79</v>
      </c>
      <c r="H439" s="259">
        <v>47</v>
      </c>
      <c r="I439" s="260">
        <v>23</v>
      </c>
      <c r="J439" s="261">
        <v>0</v>
      </c>
      <c r="K439" s="57"/>
      <c r="L439" s="262">
        <v>9</v>
      </c>
      <c r="M439" s="265">
        <v>88.607594936708864</v>
      </c>
      <c r="N439" s="256">
        <v>2</v>
      </c>
      <c r="O439" s="266">
        <v>91.139240506329116</v>
      </c>
    </row>
    <row r="440" spans="1:15" hidden="1">
      <c r="A440" s="255" t="s">
        <v>188</v>
      </c>
      <c r="B440" s="255" t="s">
        <v>26</v>
      </c>
      <c r="C440" s="256">
        <v>7</v>
      </c>
      <c r="D440" s="257">
        <v>42656</v>
      </c>
      <c r="E440" s="257">
        <v>42663</v>
      </c>
      <c r="F440" s="255" t="s">
        <v>47</v>
      </c>
      <c r="G440" s="258">
        <v>79</v>
      </c>
      <c r="H440" s="259">
        <v>27</v>
      </c>
      <c r="I440" s="260">
        <v>13</v>
      </c>
      <c r="J440" s="261">
        <v>1</v>
      </c>
      <c r="K440" s="264">
        <v>2</v>
      </c>
      <c r="L440" s="262">
        <v>38</v>
      </c>
      <c r="M440" s="263">
        <v>51.898734177215189</v>
      </c>
      <c r="N440" s="256">
        <v>0</v>
      </c>
      <c r="O440" s="263">
        <v>51.898734177215189</v>
      </c>
    </row>
    <row r="441" spans="1:15" hidden="1">
      <c r="A441" s="255" t="s">
        <v>417</v>
      </c>
      <c r="B441" s="255" t="s">
        <v>26</v>
      </c>
      <c r="C441" s="256">
        <v>7</v>
      </c>
      <c r="D441" s="257">
        <v>42663</v>
      </c>
      <c r="E441" s="257">
        <v>42670</v>
      </c>
      <c r="F441" s="255" t="s">
        <v>201</v>
      </c>
      <c r="G441" s="258">
        <v>79</v>
      </c>
      <c r="H441" s="259">
        <v>7</v>
      </c>
      <c r="I441" s="260">
        <v>37</v>
      </c>
      <c r="J441" s="261">
        <v>6</v>
      </c>
      <c r="K441" s="57"/>
      <c r="L441" s="262">
        <v>29</v>
      </c>
      <c r="M441" s="263">
        <v>63.29113924050634</v>
      </c>
      <c r="N441" s="256">
        <v>2</v>
      </c>
      <c r="O441" s="263">
        <v>65.822784810126578</v>
      </c>
    </row>
    <row r="442" spans="1:15" hidden="1">
      <c r="A442" s="255" t="s">
        <v>192</v>
      </c>
      <c r="B442" s="255" t="s">
        <v>26</v>
      </c>
      <c r="C442" s="256">
        <v>7</v>
      </c>
      <c r="D442" s="257">
        <v>42670</v>
      </c>
      <c r="E442" s="257">
        <v>42677</v>
      </c>
      <c r="F442" s="255" t="s">
        <v>47</v>
      </c>
      <c r="G442" s="258">
        <v>79</v>
      </c>
      <c r="H442" s="259">
        <v>28</v>
      </c>
      <c r="I442" s="260">
        <v>3</v>
      </c>
      <c r="J442" s="261">
        <v>0</v>
      </c>
      <c r="K442" s="57"/>
      <c r="L442" s="262">
        <v>48</v>
      </c>
      <c r="M442" s="263">
        <v>39.240506329113927</v>
      </c>
      <c r="N442" s="256">
        <v>0</v>
      </c>
      <c r="O442" s="263">
        <v>39.240506329113927</v>
      </c>
    </row>
    <row r="443" spans="1:15" hidden="1">
      <c r="A443" s="254" t="s">
        <v>421</v>
      </c>
      <c r="B443" s="255" t="s">
        <v>26</v>
      </c>
      <c r="C443" s="256">
        <v>7</v>
      </c>
      <c r="D443" s="257">
        <v>42677</v>
      </c>
      <c r="E443" s="257">
        <v>42684</v>
      </c>
      <c r="F443" s="255" t="s">
        <v>201</v>
      </c>
      <c r="G443" s="258">
        <v>79</v>
      </c>
      <c r="H443" s="259">
        <v>5</v>
      </c>
      <c r="I443" s="260">
        <v>8</v>
      </c>
      <c r="J443" s="261">
        <v>1</v>
      </c>
      <c r="K443" s="264">
        <v>1</v>
      </c>
      <c r="L443" s="262">
        <v>65</v>
      </c>
      <c r="M443" s="270">
        <v>17.721518987341771</v>
      </c>
      <c r="N443" s="256">
        <v>2</v>
      </c>
      <c r="O443" s="263">
        <v>20.25316455696203</v>
      </c>
    </row>
    <row r="444" spans="1:15" hidden="1">
      <c r="A444" s="255" t="s">
        <v>196</v>
      </c>
      <c r="B444" s="255" t="s">
        <v>26</v>
      </c>
      <c r="C444" s="256">
        <v>7</v>
      </c>
      <c r="D444" s="257">
        <v>42684</v>
      </c>
      <c r="E444" s="257">
        <v>42691</v>
      </c>
      <c r="F444" s="255" t="s">
        <v>47</v>
      </c>
      <c r="G444" s="258">
        <v>79</v>
      </c>
      <c r="H444" s="259">
        <v>27</v>
      </c>
      <c r="I444" s="260">
        <v>5</v>
      </c>
      <c r="J444" s="261">
        <v>0</v>
      </c>
      <c r="K444" s="57"/>
      <c r="L444" s="262">
        <v>47</v>
      </c>
      <c r="M444" s="263">
        <v>40.50632911392406</v>
      </c>
      <c r="N444" s="256">
        <v>0</v>
      </c>
      <c r="O444" s="263">
        <v>40.50632911392406</v>
      </c>
    </row>
    <row r="445" spans="1:15" hidden="1">
      <c r="A445" s="254" t="s">
        <v>425</v>
      </c>
      <c r="B445" s="255" t="s">
        <v>26</v>
      </c>
      <c r="C445" s="256">
        <v>7</v>
      </c>
      <c r="D445" s="257">
        <v>42691</v>
      </c>
      <c r="E445" s="257">
        <v>42698</v>
      </c>
      <c r="F445" s="255" t="s">
        <v>201</v>
      </c>
      <c r="G445" s="258">
        <v>79</v>
      </c>
      <c r="H445" s="259">
        <v>0</v>
      </c>
      <c r="I445" s="260">
        <v>2</v>
      </c>
      <c r="J445" s="261">
        <v>0</v>
      </c>
      <c r="K445" s="57"/>
      <c r="L445" s="262">
        <v>77</v>
      </c>
      <c r="M445" s="269">
        <v>2.5316455696202538</v>
      </c>
      <c r="N445" s="256">
        <v>0</v>
      </c>
      <c r="O445" s="269">
        <v>2.5316455696202538</v>
      </c>
    </row>
    <row r="446" spans="1:15" hidden="1">
      <c r="A446" s="255" t="s">
        <v>25</v>
      </c>
      <c r="B446" s="255" t="s">
        <v>26</v>
      </c>
      <c r="C446" s="256">
        <v>7</v>
      </c>
      <c r="D446" s="257">
        <v>42698</v>
      </c>
      <c r="E446" s="257">
        <v>42705</v>
      </c>
      <c r="F446" s="255" t="s">
        <v>24</v>
      </c>
      <c r="G446" s="258">
        <v>79</v>
      </c>
      <c r="H446" s="259">
        <v>1</v>
      </c>
      <c r="I446" s="260">
        <v>7</v>
      </c>
      <c r="J446" s="261">
        <v>0</v>
      </c>
      <c r="K446" s="57"/>
      <c r="L446" s="262">
        <v>71</v>
      </c>
      <c r="M446" s="270">
        <v>10.126582278481015</v>
      </c>
      <c r="N446" s="256">
        <v>0</v>
      </c>
      <c r="O446" s="270">
        <v>10.126582278481015</v>
      </c>
    </row>
    <row r="447" spans="1:15" hidden="1">
      <c r="A447" s="255" t="s">
        <v>33</v>
      </c>
      <c r="B447" s="255" t="s">
        <v>26</v>
      </c>
      <c r="C447" s="256">
        <v>7</v>
      </c>
      <c r="D447" s="257">
        <v>42705</v>
      </c>
      <c r="E447" s="257">
        <v>42712</v>
      </c>
      <c r="F447" s="255" t="s">
        <v>32</v>
      </c>
      <c r="G447" s="258">
        <v>79</v>
      </c>
      <c r="H447" s="259">
        <v>16</v>
      </c>
      <c r="I447" s="260">
        <v>15</v>
      </c>
      <c r="J447" s="261">
        <v>5</v>
      </c>
      <c r="K447" s="264">
        <v>3</v>
      </c>
      <c r="L447" s="262">
        <v>43</v>
      </c>
      <c r="M447" s="263">
        <v>45.569620253164558</v>
      </c>
      <c r="N447" s="256">
        <v>2</v>
      </c>
      <c r="O447" s="263">
        <v>48.101265822784811</v>
      </c>
    </row>
    <row r="448" spans="1:15" hidden="1">
      <c r="A448" s="255" t="s">
        <v>614</v>
      </c>
      <c r="B448" s="255" t="s">
        <v>26</v>
      </c>
      <c r="C448" s="256">
        <v>7</v>
      </c>
      <c r="D448" s="257">
        <v>42712</v>
      </c>
      <c r="E448" s="257">
        <v>42719</v>
      </c>
      <c r="F448" s="255" t="s">
        <v>47</v>
      </c>
      <c r="G448" s="258">
        <v>79</v>
      </c>
      <c r="H448" s="259">
        <v>0</v>
      </c>
      <c r="I448" s="260">
        <v>0</v>
      </c>
      <c r="J448" s="261">
        <v>0</v>
      </c>
      <c r="K448" s="57"/>
      <c r="L448" s="262">
        <v>79</v>
      </c>
      <c r="M448" s="269">
        <v>0</v>
      </c>
      <c r="N448" s="256">
        <v>0</v>
      </c>
      <c r="O448" s="269">
        <v>0</v>
      </c>
    </row>
    <row r="449" spans="1:15" hidden="1">
      <c r="A449" s="268" t="s">
        <v>616</v>
      </c>
      <c r="B449" s="255" t="s">
        <v>26</v>
      </c>
      <c r="C449" s="256">
        <v>7</v>
      </c>
      <c r="D449" s="257">
        <v>42719</v>
      </c>
      <c r="E449" s="257">
        <v>42726</v>
      </c>
      <c r="F449" s="255" t="s">
        <v>201</v>
      </c>
      <c r="G449" s="258">
        <v>79</v>
      </c>
      <c r="H449" s="259">
        <v>78</v>
      </c>
      <c r="I449" s="260">
        <v>0</v>
      </c>
      <c r="J449" s="261">
        <v>0</v>
      </c>
      <c r="K449" s="57"/>
      <c r="L449" s="262">
        <v>1</v>
      </c>
      <c r="M449" s="266">
        <v>98.73417721518986</v>
      </c>
      <c r="N449" s="256">
        <v>0</v>
      </c>
      <c r="O449" s="57"/>
    </row>
    <row r="450" spans="1:15" hidden="1">
      <c r="A450" s="268" t="s">
        <v>547</v>
      </c>
      <c r="B450" s="255" t="s">
        <v>26</v>
      </c>
      <c r="C450" s="256">
        <v>7</v>
      </c>
      <c r="D450" s="257">
        <v>42726</v>
      </c>
      <c r="E450" s="257">
        <v>42733</v>
      </c>
      <c r="F450" s="255" t="s">
        <v>47</v>
      </c>
      <c r="G450" s="258">
        <v>79</v>
      </c>
      <c r="H450" s="259">
        <v>79</v>
      </c>
      <c r="I450" s="260">
        <v>0</v>
      </c>
      <c r="J450" s="261">
        <v>0</v>
      </c>
      <c r="K450" s="57"/>
      <c r="L450" s="262">
        <v>0</v>
      </c>
      <c r="M450" s="266">
        <v>100</v>
      </c>
      <c r="N450" s="256">
        <v>0</v>
      </c>
      <c r="O450" s="57"/>
    </row>
    <row r="451" spans="1:15" hidden="1">
      <c r="A451" s="255" t="s">
        <v>200</v>
      </c>
      <c r="B451" s="255" t="s">
        <v>26</v>
      </c>
      <c r="C451" s="256">
        <v>7</v>
      </c>
      <c r="D451" s="257">
        <v>42733</v>
      </c>
      <c r="E451" s="257">
        <v>42740</v>
      </c>
      <c r="F451" s="255" t="s">
        <v>201</v>
      </c>
      <c r="G451" s="258">
        <v>79</v>
      </c>
      <c r="H451" s="259">
        <v>0</v>
      </c>
      <c r="I451" s="260">
        <v>0</v>
      </c>
      <c r="J451" s="261">
        <v>0</v>
      </c>
      <c r="K451" s="57"/>
      <c r="L451" s="262">
        <v>79</v>
      </c>
      <c r="M451" s="269">
        <v>0</v>
      </c>
      <c r="N451" s="57"/>
      <c r="O451" s="57"/>
    </row>
    <row r="452" spans="1:15" hidden="1">
      <c r="A452" s="255" t="s">
        <v>494</v>
      </c>
      <c r="B452" s="255" t="s">
        <v>492</v>
      </c>
      <c r="C452" s="256">
        <v>4</v>
      </c>
      <c r="D452" s="257">
        <v>42471</v>
      </c>
      <c r="E452" s="257">
        <v>42475</v>
      </c>
      <c r="F452" s="255" t="s">
        <v>707</v>
      </c>
      <c r="G452" s="258">
        <v>14</v>
      </c>
      <c r="H452" s="259">
        <v>0</v>
      </c>
      <c r="I452" s="260">
        <v>1</v>
      </c>
      <c r="J452" s="261">
        <v>1</v>
      </c>
      <c r="K452" s="57"/>
      <c r="L452" s="262">
        <v>12</v>
      </c>
      <c r="M452" s="270">
        <v>14.285714285714286</v>
      </c>
      <c r="N452" s="57"/>
      <c r="O452" s="57"/>
    </row>
    <row r="453" spans="1:15" hidden="1">
      <c r="A453" s="255" t="s">
        <v>494</v>
      </c>
      <c r="B453" s="255" t="s">
        <v>492</v>
      </c>
      <c r="C453" s="256">
        <v>4</v>
      </c>
      <c r="D453" s="257">
        <v>42471</v>
      </c>
      <c r="E453" s="257">
        <v>42475</v>
      </c>
      <c r="F453" s="255" t="s">
        <v>710</v>
      </c>
      <c r="G453" s="258">
        <v>14</v>
      </c>
      <c r="H453" s="259">
        <v>0</v>
      </c>
      <c r="I453" s="260">
        <v>3</v>
      </c>
      <c r="J453" s="261">
        <v>0</v>
      </c>
      <c r="K453" s="57"/>
      <c r="L453" s="262">
        <v>11</v>
      </c>
      <c r="M453" s="263">
        <v>21.428571428571427</v>
      </c>
      <c r="N453" s="57"/>
      <c r="O453" s="57"/>
    </row>
    <row r="454" spans="1:15" hidden="1">
      <c r="A454" s="255" t="s">
        <v>494</v>
      </c>
      <c r="B454" s="255" t="s">
        <v>492</v>
      </c>
      <c r="C454" s="256">
        <v>4</v>
      </c>
      <c r="D454" s="257">
        <v>42471</v>
      </c>
      <c r="E454" s="257">
        <v>42475</v>
      </c>
      <c r="F454" s="255" t="s">
        <v>711</v>
      </c>
      <c r="G454" s="258">
        <v>14</v>
      </c>
      <c r="H454" s="259">
        <v>0</v>
      </c>
      <c r="I454" s="260">
        <v>5</v>
      </c>
      <c r="J454" s="261">
        <v>0</v>
      </c>
      <c r="K454" s="57"/>
      <c r="L454" s="262">
        <v>9</v>
      </c>
      <c r="M454" s="263">
        <v>35.714285714285715</v>
      </c>
      <c r="N454" s="57"/>
      <c r="O454" s="57"/>
    </row>
    <row r="455" spans="1:15" hidden="1">
      <c r="A455" s="255" t="s">
        <v>495</v>
      </c>
      <c r="B455" s="255" t="s">
        <v>492</v>
      </c>
      <c r="C455" s="256">
        <v>4</v>
      </c>
      <c r="D455" s="257">
        <v>42499</v>
      </c>
      <c r="E455" s="257">
        <v>42503</v>
      </c>
      <c r="F455" s="255" t="s">
        <v>709</v>
      </c>
      <c r="G455" s="258">
        <v>14</v>
      </c>
      <c r="H455" s="259">
        <v>0</v>
      </c>
      <c r="I455" s="260">
        <v>2</v>
      </c>
      <c r="J455" s="261">
        <v>0</v>
      </c>
      <c r="K455" s="57"/>
      <c r="L455" s="262">
        <v>12</v>
      </c>
      <c r="M455" s="270">
        <v>14.285714285714286</v>
      </c>
      <c r="N455" s="57"/>
      <c r="O455" s="57"/>
    </row>
    <row r="456" spans="1:15" hidden="1">
      <c r="A456" s="255" t="s">
        <v>495</v>
      </c>
      <c r="B456" s="255" t="s">
        <v>492</v>
      </c>
      <c r="C456" s="256">
        <v>4</v>
      </c>
      <c r="D456" s="257">
        <v>42499</v>
      </c>
      <c r="E456" s="257">
        <v>42503</v>
      </c>
      <c r="F456" s="255" t="s">
        <v>708</v>
      </c>
      <c r="G456" s="258">
        <v>14</v>
      </c>
      <c r="H456" s="259">
        <v>0</v>
      </c>
      <c r="I456" s="260">
        <v>1</v>
      </c>
      <c r="J456" s="261">
        <v>0</v>
      </c>
      <c r="K456" s="264">
        <v>1</v>
      </c>
      <c r="L456" s="262">
        <v>13</v>
      </c>
      <c r="M456" s="269">
        <v>7.1428571428571432</v>
      </c>
      <c r="N456" s="57"/>
      <c r="O456" s="57"/>
    </row>
    <row r="457" spans="1:15" hidden="1">
      <c r="A457" s="255" t="s">
        <v>495</v>
      </c>
      <c r="B457" s="255" t="s">
        <v>492</v>
      </c>
      <c r="C457" s="256">
        <v>4</v>
      </c>
      <c r="D457" s="257">
        <v>42499</v>
      </c>
      <c r="E457" s="257">
        <v>42503</v>
      </c>
      <c r="F457" s="255" t="s">
        <v>710</v>
      </c>
      <c r="G457" s="258">
        <v>14</v>
      </c>
      <c r="H457" s="259">
        <v>0</v>
      </c>
      <c r="I457" s="260">
        <v>4</v>
      </c>
      <c r="J457" s="261">
        <v>1</v>
      </c>
      <c r="K457" s="57"/>
      <c r="L457" s="262">
        <v>9</v>
      </c>
      <c r="M457" s="263">
        <v>35.714285714285715</v>
      </c>
      <c r="N457" s="57"/>
      <c r="O457" s="57"/>
    </row>
    <row r="458" spans="1:15" hidden="1">
      <c r="A458" s="255" t="s">
        <v>495</v>
      </c>
      <c r="B458" s="255" t="s">
        <v>492</v>
      </c>
      <c r="C458" s="256">
        <v>4</v>
      </c>
      <c r="D458" s="257">
        <v>42499</v>
      </c>
      <c r="E458" s="257">
        <v>42503</v>
      </c>
      <c r="F458" s="255" t="s">
        <v>711</v>
      </c>
      <c r="G458" s="258">
        <v>14</v>
      </c>
      <c r="H458" s="259">
        <v>0</v>
      </c>
      <c r="I458" s="260">
        <v>2</v>
      </c>
      <c r="J458" s="261">
        <v>0</v>
      </c>
      <c r="K458" s="57"/>
      <c r="L458" s="262">
        <v>12</v>
      </c>
      <c r="M458" s="270">
        <v>14.285714285714286</v>
      </c>
      <c r="N458" s="57"/>
      <c r="O458" s="57"/>
    </row>
    <row r="459" spans="1:15" hidden="1">
      <c r="A459" s="255" t="s">
        <v>496</v>
      </c>
      <c r="B459" s="255" t="s">
        <v>492</v>
      </c>
      <c r="C459" s="256">
        <v>4</v>
      </c>
      <c r="D459" s="257">
        <v>42513</v>
      </c>
      <c r="E459" s="257">
        <v>42517</v>
      </c>
      <c r="F459" s="255" t="s">
        <v>707</v>
      </c>
      <c r="G459" s="258">
        <v>14</v>
      </c>
      <c r="H459" s="259">
        <v>0</v>
      </c>
      <c r="I459" s="260">
        <v>1</v>
      </c>
      <c r="J459" s="261">
        <v>0</v>
      </c>
      <c r="K459" s="57"/>
      <c r="L459" s="262">
        <v>13</v>
      </c>
      <c r="M459" s="269">
        <v>7.1428571428571432</v>
      </c>
      <c r="N459" s="57"/>
      <c r="O459" s="57"/>
    </row>
    <row r="460" spans="1:15" hidden="1">
      <c r="A460" s="255" t="s">
        <v>496</v>
      </c>
      <c r="B460" s="255" t="s">
        <v>492</v>
      </c>
      <c r="C460" s="256">
        <v>4</v>
      </c>
      <c r="D460" s="257">
        <v>42513</v>
      </c>
      <c r="E460" s="257">
        <v>42517</v>
      </c>
      <c r="F460" s="255" t="s">
        <v>709</v>
      </c>
      <c r="G460" s="258">
        <v>14</v>
      </c>
      <c r="H460" s="259">
        <v>0</v>
      </c>
      <c r="I460" s="260">
        <v>3</v>
      </c>
      <c r="J460" s="261">
        <v>0</v>
      </c>
      <c r="K460" s="57"/>
      <c r="L460" s="262">
        <v>11</v>
      </c>
      <c r="M460" s="263">
        <v>21.428571428571427</v>
      </c>
      <c r="N460" s="57"/>
      <c r="O460" s="57"/>
    </row>
    <row r="461" spans="1:15" hidden="1">
      <c r="A461" s="255" t="s">
        <v>496</v>
      </c>
      <c r="B461" s="255" t="s">
        <v>492</v>
      </c>
      <c r="C461" s="256">
        <v>4</v>
      </c>
      <c r="D461" s="257">
        <v>42513</v>
      </c>
      <c r="E461" s="257">
        <v>42517</v>
      </c>
      <c r="F461" s="255" t="s">
        <v>710</v>
      </c>
      <c r="G461" s="258">
        <v>14</v>
      </c>
      <c r="H461" s="259">
        <v>0</v>
      </c>
      <c r="I461" s="260">
        <v>3</v>
      </c>
      <c r="J461" s="261">
        <v>0</v>
      </c>
      <c r="K461" s="57"/>
      <c r="L461" s="262">
        <v>11</v>
      </c>
      <c r="M461" s="263">
        <v>21.428571428571427</v>
      </c>
      <c r="N461" s="57"/>
      <c r="O461" s="57"/>
    </row>
    <row r="462" spans="1:15" hidden="1">
      <c r="A462" s="255" t="s">
        <v>496</v>
      </c>
      <c r="B462" s="255" t="s">
        <v>492</v>
      </c>
      <c r="C462" s="256">
        <v>4</v>
      </c>
      <c r="D462" s="257">
        <v>42513</v>
      </c>
      <c r="E462" s="257">
        <v>42517</v>
      </c>
      <c r="F462" s="255" t="s">
        <v>711</v>
      </c>
      <c r="G462" s="258">
        <v>14</v>
      </c>
      <c r="H462" s="259">
        <v>0</v>
      </c>
      <c r="I462" s="260">
        <v>1</v>
      </c>
      <c r="J462" s="261">
        <v>0</v>
      </c>
      <c r="K462" s="57"/>
      <c r="L462" s="262">
        <v>13</v>
      </c>
      <c r="M462" s="269">
        <v>7.1428571428571432</v>
      </c>
      <c r="N462" s="57"/>
      <c r="O462" s="57"/>
    </row>
    <row r="463" spans="1:15" hidden="1">
      <c r="A463" s="255" t="s">
        <v>497</v>
      </c>
      <c r="B463" s="255" t="s">
        <v>492</v>
      </c>
      <c r="C463" s="256">
        <v>4</v>
      </c>
      <c r="D463" s="257">
        <v>42541</v>
      </c>
      <c r="E463" s="257">
        <v>42545</v>
      </c>
      <c r="F463" s="255" t="s">
        <v>709</v>
      </c>
      <c r="G463" s="258">
        <v>14</v>
      </c>
      <c r="H463" s="259">
        <v>0</v>
      </c>
      <c r="I463" s="260">
        <v>1</v>
      </c>
      <c r="J463" s="261">
        <v>0</v>
      </c>
      <c r="K463" s="57"/>
      <c r="L463" s="262">
        <v>13</v>
      </c>
      <c r="M463" s="269">
        <v>7.1428571428571432</v>
      </c>
      <c r="N463" s="57"/>
      <c r="O463" s="57"/>
    </row>
    <row r="464" spans="1:15" hidden="1">
      <c r="A464" s="255" t="s">
        <v>497</v>
      </c>
      <c r="B464" s="255" t="s">
        <v>492</v>
      </c>
      <c r="C464" s="256">
        <v>4</v>
      </c>
      <c r="D464" s="257">
        <v>42541</v>
      </c>
      <c r="E464" s="257">
        <v>42545</v>
      </c>
      <c r="F464" s="255" t="s">
        <v>708</v>
      </c>
      <c r="G464" s="258">
        <v>14</v>
      </c>
      <c r="H464" s="259">
        <v>0</v>
      </c>
      <c r="I464" s="260">
        <v>1</v>
      </c>
      <c r="J464" s="261">
        <v>0</v>
      </c>
      <c r="K464" s="57"/>
      <c r="L464" s="262">
        <v>13</v>
      </c>
      <c r="M464" s="269">
        <v>7.1428571428571432</v>
      </c>
      <c r="N464" s="57"/>
      <c r="O464" s="57"/>
    </row>
    <row r="465" spans="1:15" hidden="1">
      <c r="A465" s="255" t="s">
        <v>497</v>
      </c>
      <c r="B465" s="255" t="s">
        <v>492</v>
      </c>
      <c r="C465" s="256">
        <v>4</v>
      </c>
      <c r="D465" s="257">
        <v>42541</v>
      </c>
      <c r="E465" s="257">
        <v>42545</v>
      </c>
      <c r="F465" s="255" t="s">
        <v>711</v>
      </c>
      <c r="G465" s="258">
        <v>14</v>
      </c>
      <c r="H465" s="259">
        <v>0</v>
      </c>
      <c r="I465" s="260">
        <v>4</v>
      </c>
      <c r="J465" s="261">
        <v>0</v>
      </c>
      <c r="K465" s="57"/>
      <c r="L465" s="262">
        <v>10</v>
      </c>
      <c r="M465" s="263">
        <v>28.571428571428573</v>
      </c>
      <c r="N465" s="57"/>
      <c r="O465" s="57"/>
    </row>
    <row r="466" spans="1:15" hidden="1">
      <c r="A466" s="255" t="s">
        <v>498</v>
      </c>
      <c r="B466" s="255" t="s">
        <v>492</v>
      </c>
      <c r="C466" s="256">
        <v>4</v>
      </c>
      <c r="D466" s="257">
        <v>42562</v>
      </c>
      <c r="E466" s="257">
        <v>42566</v>
      </c>
      <c r="F466" s="255" t="s">
        <v>711</v>
      </c>
      <c r="G466" s="258">
        <v>14</v>
      </c>
      <c r="H466" s="259">
        <v>0</v>
      </c>
      <c r="I466" s="260">
        <v>1</v>
      </c>
      <c r="J466" s="261">
        <v>0</v>
      </c>
      <c r="K466" s="57"/>
      <c r="L466" s="262">
        <v>13</v>
      </c>
      <c r="M466" s="269">
        <v>7.1428571428571432</v>
      </c>
      <c r="N466" s="57"/>
      <c r="O466" s="57"/>
    </row>
    <row r="467" spans="1:15" hidden="1">
      <c r="A467" s="255" t="s">
        <v>499</v>
      </c>
      <c r="B467" s="255" t="s">
        <v>492</v>
      </c>
      <c r="C467" s="256">
        <v>4</v>
      </c>
      <c r="D467" s="257">
        <v>42590</v>
      </c>
      <c r="E467" s="257">
        <v>42594</v>
      </c>
      <c r="F467" s="255" t="s">
        <v>707</v>
      </c>
      <c r="G467" s="258">
        <v>14</v>
      </c>
      <c r="H467" s="259">
        <v>0</v>
      </c>
      <c r="I467" s="260">
        <v>1</v>
      </c>
      <c r="J467" s="261">
        <v>2</v>
      </c>
      <c r="K467" s="57"/>
      <c r="L467" s="262">
        <v>11</v>
      </c>
      <c r="M467" s="263">
        <v>21.428571428571427</v>
      </c>
      <c r="N467" s="57"/>
      <c r="O467" s="57"/>
    </row>
    <row r="468" spans="1:15" hidden="1">
      <c r="A468" s="255" t="s">
        <v>499</v>
      </c>
      <c r="B468" s="255" t="s">
        <v>492</v>
      </c>
      <c r="C468" s="256">
        <v>4</v>
      </c>
      <c r="D468" s="257">
        <v>42590</v>
      </c>
      <c r="E468" s="257">
        <v>42594</v>
      </c>
      <c r="F468" s="255" t="s">
        <v>708</v>
      </c>
      <c r="G468" s="258">
        <v>14</v>
      </c>
      <c r="H468" s="259">
        <v>0</v>
      </c>
      <c r="I468" s="260">
        <v>2</v>
      </c>
      <c r="J468" s="261">
        <v>0</v>
      </c>
      <c r="K468" s="57"/>
      <c r="L468" s="262">
        <v>12</v>
      </c>
      <c r="M468" s="270">
        <v>14.285714285714286</v>
      </c>
      <c r="N468" s="57"/>
      <c r="O468" s="57"/>
    </row>
    <row r="469" spans="1:15" hidden="1">
      <c r="A469" s="255" t="s">
        <v>499</v>
      </c>
      <c r="B469" s="255" t="s">
        <v>492</v>
      </c>
      <c r="C469" s="256">
        <v>4</v>
      </c>
      <c r="D469" s="257">
        <v>42590</v>
      </c>
      <c r="E469" s="257">
        <v>42594</v>
      </c>
      <c r="F469" s="255" t="s">
        <v>711</v>
      </c>
      <c r="G469" s="258">
        <v>14</v>
      </c>
      <c r="H469" s="259">
        <v>0</v>
      </c>
      <c r="I469" s="260">
        <v>5</v>
      </c>
      <c r="J469" s="261">
        <v>1</v>
      </c>
      <c r="K469" s="57"/>
      <c r="L469" s="262">
        <v>8</v>
      </c>
      <c r="M469" s="263">
        <v>42.857142857142854</v>
      </c>
      <c r="N469" s="57"/>
      <c r="O469" s="57"/>
    </row>
    <row r="470" spans="1:15" hidden="1">
      <c r="A470" s="255" t="s">
        <v>500</v>
      </c>
      <c r="B470" s="255" t="s">
        <v>492</v>
      </c>
      <c r="C470" s="256">
        <v>4</v>
      </c>
      <c r="D470" s="257">
        <v>42604</v>
      </c>
      <c r="E470" s="257">
        <v>42608</v>
      </c>
      <c r="F470" s="255" t="s">
        <v>708</v>
      </c>
      <c r="G470" s="258">
        <v>14</v>
      </c>
      <c r="H470" s="259">
        <v>0</v>
      </c>
      <c r="I470" s="260">
        <v>1</v>
      </c>
      <c r="J470" s="261">
        <v>0</v>
      </c>
      <c r="K470" s="57"/>
      <c r="L470" s="262">
        <v>13</v>
      </c>
      <c r="M470" s="269">
        <v>7.1428571428571432</v>
      </c>
      <c r="N470" s="57"/>
      <c r="O470" s="57"/>
    </row>
    <row r="471" spans="1:15" hidden="1">
      <c r="A471" s="255" t="s">
        <v>500</v>
      </c>
      <c r="B471" s="255" t="s">
        <v>492</v>
      </c>
      <c r="C471" s="256">
        <v>4</v>
      </c>
      <c r="D471" s="257">
        <v>42604</v>
      </c>
      <c r="E471" s="257">
        <v>42608</v>
      </c>
      <c r="F471" s="255" t="s">
        <v>710</v>
      </c>
      <c r="G471" s="258">
        <v>14</v>
      </c>
      <c r="H471" s="259">
        <v>0</v>
      </c>
      <c r="I471" s="260">
        <v>1</v>
      </c>
      <c r="J471" s="261">
        <v>0</v>
      </c>
      <c r="K471" s="57"/>
      <c r="L471" s="262">
        <v>13</v>
      </c>
      <c r="M471" s="269">
        <v>7.1428571428571432</v>
      </c>
      <c r="N471" s="57"/>
      <c r="O471" s="57"/>
    </row>
    <row r="472" spans="1:15" hidden="1">
      <c r="A472" s="255" t="s">
        <v>500</v>
      </c>
      <c r="B472" s="255" t="s">
        <v>492</v>
      </c>
      <c r="C472" s="256">
        <v>4</v>
      </c>
      <c r="D472" s="257">
        <v>42604</v>
      </c>
      <c r="E472" s="257">
        <v>42608</v>
      </c>
      <c r="F472" s="255" t="s">
        <v>711</v>
      </c>
      <c r="G472" s="258">
        <v>14</v>
      </c>
      <c r="H472" s="259">
        <v>0</v>
      </c>
      <c r="I472" s="260">
        <v>5</v>
      </c>
      <c r="J472" s="261">
        <v>1</v>
      </c>
      <c r="K472" s="57"/>
      <c r="L472" s="262">
        <v>8</v>
      </c>
      <c r="M472" s="263">
        <v>42.857142857142854</v>
      </c>
      <c r="N472" s="57"/>
      <c r="O472" s="57"/>
    </row>
    <row r="473" spans="1:15" hidden="1">
      <c r="A473" s="255" t="s">
        <v>501</v>
      </c>
      <c r="B473" s="255" t="s">
        <v>492</v>
      </c>
      <c r="C473" s="256">
        <v>4</v>
      </c>
      <c r="D473" s="257">
        <v>42632</v>
      </c>
      <c r="E473" s="257">
        <v>42636</v>
      </c>
      <c r="F473" s="255" t="s">
        <v>707</v>
      </c>
      <c r="G473" s="258">
        <v>14</v>
      </c>
      <c r="H473" s="259">
        <v>0</v>
      </c>
      <c r="I473" s="260">
        <v>1</v>
      </c>
      <c r="J473" s="261">
        <v>0</v>
      </c>
      <c r="K473" s="57"/>
      <c r="L473" s="262">
        <v>13</v>
      </c>
      <c r="M473" s="269">
        <v>7.1428571428571432</v>
      </c>
      <c r="N473" s="57"/>
      <c r="O473" s="57"/>
    </row>
    <row r="474" spans="1:15" hidden="1">
      <c r="A474" s="255" t="s">
        <v>501</v>
      </c>
      <c r="B474" s="255" t="s">
        <v>492</v>
      </c>
      <c r="C474" s="256">
        <v>4</v>
      </c>
      <c r="D474" s="257">
        <v>42632</v>
      </c>
      <c r="E474" s="257">
        <v>42636</v>
      </c>
      <c r="F474" s="255" t="s">
        <v>708</v>
      </c>
      <c r="G474" s="258">
        <v>14</v>
      </c>
      <c r="H474" s="259">
        <v>0</v>
      </c>
      <c r="I474" s="260">
        <v>3</v>
      </c>
      <c r="J474" s="261">
        <v>0</v>
      </c>
      <c r="K474" s="57"/>
      <c r="L474" s="262">
        <v>11</v>
      </c>
      <c r="M474" s="263">
        <v>21.428571428571427</v>
      </c>
      <c r="N474" s="57"/>
      <c r="O474" s="57"/>
    </row>
    <row r="475" spans="1:15" hidden="1">
      <c r="A475" s="255" t="s">
        <v>501</v>
      </c>
      <c r="B475" s="255" t="s">
        <v>492</v>
      </c>
      <c r="C475" s="256">
        <v>4</v>
      </c>
      <c r="D475" s="257">
        <v>42632</v>
      </c>
      <c r="E475" s="257">
        <v>42636</v>
      </c>
      <c r="F475" s="255" t="s">
        <v>711</v>
      </c>
      <c r="G475" s="258">
        <v>14</v>
      </c>
      <c r="H475" s="259">
        <v>0</v>
      </c>
      <c r="I475" s="260">
        <v>7</v>
      </c>
      <c r="J475" s="261">
        <v>1</v>
      </c>
      <c r="K475" s="57"/>
      <c r="L475" s="262">
        <v>6</v>
      </c>
      <c r="M475" s="263">
        <v>57.142857142857146</v>
      </c>
      <c r="N475" s="57"/>
      <c r="O475" s="57"/>
    </row>
    <row r="476" spans="1:15" hidden="1">
      <c r="A476" s="255" t="s">
        <v>502</v>
      </c>
      <c r="B476" s="255" t="s">
        <v>492</v>
      </c>
      <c r="C476" s="256">
        <v>4</v>
      </c>
      <c r="D476" s="257">
        <v>42646</v>
      </c>
      <c r="E476" s="257">
        <v>42650</v>
      </c>
      <c r="F476" s="255" t="s">
        <v>707</v>
      </c>
      <c r="G476" s="258">
        <v>14</v>
      </c>
      <c r="H476" s="259">
        <v>0</v>
      </c>
      <c r="I476" s="260">
        <v>1</v>
      </c>
      <c r="J476" s="261">
        <v>0</v>
      </c>
      <c r="K476" s="57"/>
      <c r="L476" s="262">
        <v>13</v>
      </c>
      <c r="M476" s="269">
        <v>7.1428571428571432</v>
      </c>
      <c r="N476" s="57"/>
      <c r="O476" s="57"/>
    </row>
    <row r="477" spans="1:15" hidden="1">
      <c r="A477" s="255" t="s">
        <v>502</v>
      </c>
      <c r="B477" s="255" t="s">
        <v>492</v>
      </c>
      <c r="C477" s="256">
        <v>4</v>
      </c>
      <c r="D477" s="257">
        <v>42646</v>
      </c>
      <c r="E477" s="257">
        <v>42650</v>
      </c>
      <c r="F477" s="255" t="s">
        <v>708</v>
      </c>
      <c r="G477" s="258">
        <v>14</v>
      </c>
      <c r="H477" s="259">
        <v>0</v>
      </c>
      <c r="I477" s="260">
        <v>1</v>
      </c>
      <c r="J477" s="261">
        <v>0</v>
      </c>
      <c r="K477" s="57"/>
      <c r="L477" s="262">
        <v>13</v>
      </c>
      <c r="M477" s="269">
        <v>7.1428571428571432</v>
      </c>
      <c r="N477" s="57"/>
      <c r="O477" s="57"/>
    </row>
    <row r="478" spans="1:15" hidden="1">
      <c r="A478" s="255" t="s">
        <v>502</v>
      </c>
      <c r="B478" s="255" t="s">
        <v>492</v>
      </c>
      <c r="C478" s="256">
        <v>4</v>
      </c>
      <c r="D478" s="257">
        <v>42646</v>
      </c>
      <c r="E478" s="257">
        <v>42650</v>
      </c>
      <c r="F478" s="255" t="s">
        <v>711</v>
      </c>
      <c r="G478" s="258">
        <v>14</v>
      </c>
      <c r="H478" s="259">
        <v>0</v>
      </c>
      <c r="I478" s="260">
        <v>1</v>
      </c>
      <c r="J478" s="261">
        <v>2</v>
      </c>
      <c r="K478" s="57"/>
      <c r="L478" s="262">
        <v>11</v>
      </c>
      <c r="M478" s="263">
        <v>21.428571428571427</v>
      </c>
      <c r="N478" s="57"/>
      <c r="O478" s="57"/>
    </row>
    <row r="479" spans="1:15" hidden="1">
      <c r="A479" s="255" t="s">
        <v>503</v>
      </c>
      <c r="B479" s="255" t="s">
        <v>492</v>
      </c>
      <c r="C479" s="256">
        <v>4</v>
      </c>
      <c r="D479" s="257">
        <v>42660</v>
      </c>
      <c r="E479" s="257">
        <v>42664</v>
      </c>
      <c r="F479" s="255" t="s">
        <v>708</v>
      </c>
      <c r="G479" s="258">
        <v>14</v>
      </c>
      <c r="H479" s="259">
        <v>0</v>
      </c>
      <c r="I479" s="260">
        <v>1</v>
      </c>
      <c r="J479" s="261">
        <v>0</v>
      </c>
      <c r="K479" s="57"/>
      <c r="L479" s="262">
        <v>13</v>
      </c>
      <c r="M479" s="269">
        <v>7.1428571428571432</v>
      </c>
      <c r="N479" s="57"/>
      <c r="O479" s="57"/>
    </row>
    <row r="480" spans="1:15" hidden="1">
      <c r="A480" s="255" t="s">
        <v>503</v>
      </c>
      <c r="B480" s="255" t="s">
        <v>492</v>
      </c>
      <c r="C480" s="256">
        <v>4</v>
      </c>
      <c r="D480" s="257">
        <v>42660</v>
      </c>
      <c r="E480" s="257">
        <v>42664</v>
      </c>
      <c r="F480" s="255" t="s">
        <v>710</v>
      </c>
      <c r="G480" s="258">
        <v>14</v>
      </c>
      <c r="H480" s="259">
        <v>0</v>
      </c>
      <c r="I480" s="260">
        <v>6</v>
      </c>
      <c r="J480" s="261">
        <v>0</v>
      </c>
      <c r="K480" s="57"/>
      <c r="L480" s="262">
        <v>8</v>
      </c>
      <c r="M480" s="263">
        <v>42.857142857142854</v>
      </c>
      <c r="N480" s="57"/>
      <c r="O480" s="57"/>
    </row>
    <row r="481" spans="1:15" hidden="1">
      <c r="A481" s="255" t="s">
        <v>503</v>
      </c>
      <c r="B481" s="255" t="s">
        <v>492</v>
      </c>
      <c r="C481" s="256">
        <v>4</v>
      </c>
      <c r="D481" s="257">
        <v>42660</v>
      </c>
      <c r="E481" s="257">
        <v>42664</v>
      </c>
      <c r="F481" s="255" t="s">
        <v>711</v>
      </c>
      <c r="G481" s="258">
        <v>14</v>
      </c>
      <c r="H481" s="259">
        <v>0</v>
      </c>
      <c r="I481" s="260">
        <v>3</v>
      </c>
      <c r="J481" s="261">
        <v>1</v>
      </c>
      <c r="K481" s="57"/>
      <c r="L481" s="262">
        <v>10</v>
      </c>
      <c r="M481" s="263">
        <v>28.571428571428573</v>
      </c>
      <c r="N481" s="256">
        <v>0</v>
      </c>
      <c r="O481" s="263">
        <v>28.571428571428573</v>
      </c>
    </row>
    <row r="482" spans="1:15" hidden="1">
      <c r="A482" s="255" t="s">
        <v>504</v>
      </c>
      <c r="B482" s="255" t="s">
        <v>492</v>
      </c>
      <c r="C482" s="256">
        <v>4</v>
      </c>
      <c r="D482" s="257">
        <v>42681</v>
      </c>
      <c r="E482" s="257">
        <v>42685</v>
      </c>
      <c r="F482" s="255" t="s">
        <v>707</v>
      </c>
      <c r="G482" s="258">
        <v>14</v>
      </c>
      <c r="H482" s="259">
        <v>0</v>
      </c>
      <c r="I482" s="260">
        <v>0</v>
      </c>
      <c r="J482" s="261">
        <v>1</v>
      </c>
      <c r="K482" s="57"/>
      <c r="L482" s="262">
        <v>13</v>
      </c>
      <c r="M482" s="269">
        <v>7.1428571428571432</v>
      </c>
      <c r="N482" s="256">
        <v>0</v>
      </c>
      <c r="O482" s="269">
        <v>7.1428571428571432</v>
      </c>
    </row>
  </sheetData>
  <autoFilter ref="A1:O482">
    <filterColumn colId="1">
      <filters>
        <filter val="AMALEGRO"/>
      </filters>
    </filterColumn>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5"/>
  <sheetViews>
    <sheetView topLeftCell="A118" zoomScale="130" zoomScaleNormal="130" zoomScalePageLayoutView="130" workbookViewId="0">
      <selection activeCell="E127" sqref="E127"/>
    </sheetView>
  </sheetViews>
  <sheetFormatPr defaultColWidth="8.7109375" defaultRowHeight="12"/>
  <cols>
    <col min="1" max="1" width="26.42578125" style="21" customWidth="1"/>
    <col min="2" max="2" width="12" style="21" hidden="1" customWidth="1"/>
    <col min="3" max="3" width="8.140625" style="80" customWidth="1"/>
    <col min="4" max="4" width="14" style="27" bestFit="1" customWidth="1"/>
    <col min="5" max="5" width="10.7109375" style="80" bestFit="1" customWidth="1"/>
    <col min="6" max="6" width="12.28515625" style="136" customWidth="1"/>
    <col min="7" max="7" width="11.7109375" style="133" bestFit="1" customWidth="1"/>
    <col min="8" max="8" width="15.42578125" style="28" customWidth="1"/>
    <col min="9" max="9" width="6.7109375" style="139" customWidth="1"/>
    <col min="10" max="10" width="6.42578125" style="139" customWidth="1"/>
    <col min="11" max="11" width="14.7109375" style="139" customWidth="1"/>
    <col min="12" max="16384" width="8.7109375" style="21"/>
  </cols>
  <sheetData>
    <row r="1" spans="1:11" s="38" customFormat="1" ht="42" customHeight="1">
      <c r="A1" s="32" t="s">
        <v>0</v>
      </c>
      <c r="B1" s="32" t="s">
        <v>1</v>
      </c>
      <c r="C1" s="33" t="s">
        <v>2</v>
      </c>
      <c r="D1" s="33" t="s">
        <v>4</v>
      </c>
      <c r="E1" s="68" t="s">
        <v>640</v>
      </c>
      <c r="F1" s="37" t="s">
        <v>591</v>
      </c>
      <c r="G1" s="39" t="s">
        <v>592</v>
      </c>
      <c r="H1" s="39" t="s">
        <v>641</v>
      </c>
      <c r="I1" s="131" t="s">
        <v>690</v>
      </c>
      <c r="J1" s="131" t="s">
        <v>691</v>
      </c>
      <c r="K1" s="131" t="s">
        <v>692</v>
      </c>
    </row>
    <row r="2" spans="1:11" ht="15" customHeight="1">
      <c r="A2" s="71" t="str">
        <f>VLOOKUP(Table1355[[#This Row],[Sail Code]],'[1]2016 DATES&amp;PRICES'!B:C,2,FALSE)</f>
        <v>Blue Danube Discovery</v>
      </c>
      <c r="B2" s="1" t="s">
        <v>9</v>
      </c>
      <c r="C2" s="72" t="s">
        <v>10</v>
      </c>
      <c r="D2" s="73">
        <v>42453</v>
      </c>
      <c r="E2" s="69">
        <f>VLOOKUP(Table1355[[#This Row],[Sail Code]],'June 29'!A:M,13,FALSE)</f>
        <v>2.7027027027027026</v>
      </c>
      <c r="F2" s="23" t="e">
        <f>VLOOKUP(Table1355[[#This Row],[Sail Code]],#REF!,7,FALSE)</f>
        <v>#REF!</v>
      </c>
      <c r="G2" s="134" t="e">
        <f>VLOOKUP(Table1355[[#This Row],[Sail Code]],#REF!,11,FALSE)</f>
        <v>#REF!</v>
      </c>
      <c r="H2" s="128" t="s">
        <v>693</v>
      </c>
      <c r="I2" s="127" t="e">
        <f>VLOOKUP(Table1355[[#This Row],[Sail Code]],#REF!,12,FALSE)</f>
        <v>#REF!</v>
      </c>
      <c r="J2" s="129" t="e">
        <f>VLOOKUP(Table1355[[#This Row],[Sail Code]],#REF!,13,FALSE)</f>
        <v>#REF!</v>
      </c>
      <c r="K2" s="127" t="e">
        <f>VLOOKUP(Table1355[[#This Row],[Sail Code]],#REF!,14,FALSE)</f>
        <v>#REF!</v>
      </c>
    </row>
    <row r="3" spans="1:11" ht="15" hidden="1" customHeight="1">
      <c r="A3" s="71" t="str">
        <f>VLOOKUP(Table1355[[#This Row],[Sail Code]],'[1]2016 DATES&amp;PRICES'!B:C,2,FALSE)</f>
        <v>Grand Danube Cruise</v>
      </c>
      <c r="B3" s="2" t="s">
        <v>125</v>
      </c>
      <c r="C3" s="16" t="s">
        <v>23</v>
      </c>
      <c r="D3" s="11">
        <v>42478</v>
      </c>
      <c r="E3" s="69">
        <f>VLOOKUP(Table1355[[#This Row],[Sail Code]],'June 29'!A:M,13,FALSE)</f>
        <v>0</v>
      </c>
      <c r="F3" s="70" t="e">
        <f>VLOOKUP(Table1355[[#This Row],[Sail Code]],#REF!,7,FALSE)</f>
        <v>#REF!</v>
      </c>
      <c r="G3" s="132" t="e">
        <f>VLOOKUP(Table1355[[#This Row],[Sail Code]],#REF!,11,FALSE)</f>
        <v>#REF!</v>
      </c>
      <c r="H3" s="125">
        <f>VLOOKUP(Table1355[[#This Row],[Sail Code]],Table1354[[Sail Code]:[NEW OFFER PER STATEROOM]],17,FALSE)</f>
        <v>0</v>
      </c>
      <c r="I3" s="137" t="e">
        <f>VLOOKUP(Table1355[[#This Row],[Sail Code]],#REF!,12,FALSE)</f>
        <v>#REF!</v>
      </c>
      <c r="J3" s="137" t="e">
        <f>VLOOKUP(Table1355[[#This Row],[Sail Code]],#REF!,13,FALSE)</f>
        <v>#REF!</v>
      </c>
      <c r="K3" s="137" t="e">
        <f>VLOOKUP(Table1355[[#This Row],[Sail Code]],#REF!,14,FALSE)</f>
        <v>#REF!</v>
      </c>
    </row>
    <row r="4" spans="1:11" ht="15" hidden="1" customHeight="1">
      <c r="A4" s="71" t="str">
        <f>VLOOKUP(Table1355[[#This Row],[Sail Code]],'[1]2016 DATES&amp;PRICES'!B:C,2,FALSE)</f>
        <v>Grand Danube Cruise</v>
      </c>
      <c r="B4" s="2" t="s">
        <v>126</v>
      </c>
      <c r="C4" s="16" t="s">
        <v>23</v>
      </c>
      <c r="D4" s="11">
        <v>42492</v>
      </c>
      <c r="E4" s="69">
        <f>VLOOKUP(Table1355[[#This Row],[Sail Code]],'June 29'!A:M,13,FALSE)</f>
        <v>0</v>
      </c>
      <c r="F4" s="70" t="e">
        <f>VLOOKUP(Table1355[[#This Row],[Sail Code]],#REF!,7,FALSE)</f>
        <v>#REF!</v>
      </c>
      <c r="G4" s="132" t="e">
        <f>VLOOKUP(Table1355[[#This Row],[Sail Code]],#REF!,11,FALSE)</f>
        <v>#REF!</v>
      </c>
      <c r="H4" s="125">
        <f>VLOOKUP(Table1355[[#This Row],[Sail Code]],Table1354[[Sail Code]:[NEW OFFER PER STATEROOM]],17,FALSE)</f>
        <v>0</v>
      </c>
      <c r="I4" s="137" t="e">
        <f>VLOOKUP(Table1355[[#This Row],[Sail Code]],#REF!,12,FALSE)</f>
        <v>#REF!</v>
      </c>
      <c r="J4" s="137" t="e">
        <f>VLOOKUP(Table1355[[#This Row],[Sail Code]],#REF!,13,FALSE)</f>
        <v>#REF!</v>
      </c>
      <c r="K4" s="137" t="e">
        <f>VLOOKUP(Table1355[[#This Row],[Sail Code]],#REF!,14,FALSE)</f>
        <v>#REF!</v>
      </c>
    </row>
    <row r="5" spans="1:11" ht="15" hidden="1" customHeight="1">
      <c r="A5" s="71" t="str">
        <f>VLOOKUP(Table1355[[#This Row],[Sail Code]],'[1]2016 DATES&amp;PRICES'!B:C,2,FALSE)</f>
        <v>Grand Danube Cruise</v>
      </c>
      <c r="B5" s="2" t="s">
        <v>127</v>
      </c>
      <c r="C5" s="16" t="s">
        <v>30</v>
      </c>
      <c r="D5" s="11">
        <v>42526</v>
      </c>
      <c r="E5" s="69">
        <f>VLOOKUP(Table1355[[#This Row],[Sail Code]],'June 29'!A:M,13,FALSE)</f>
        <v>0</v>
      </c>
      <c r="F5" s="70" t="e">
        <f>VLOOKUP(Table1355[[#This Row],[Sail Code]],#REF!,7,FALSE)</f>
        <v>#REF!</v>
      </c>
      <c r="G5" s="132" t="e">
        <f>VLOOKUP(Table1355[[#This Row],[Sail Code]],#REF!,11,FALSE)</f>
        <v>#REF!</v>
      </c>
      <c r="H5" s="125">
        <f>VLOOKUP(Table1355[[#This Row],[Sail Code]],Table1354[[Sail Code]:[NEW OFFER PER STATEROOM]],17,FALSE)</f>
        <v>0</v>
      </c>
      <c r="I5" s="137" t="e">
        <f>VLOOKUP(Table1355[[#This Row],[Sail Code]],#REF!,12,FALSE)</f>
        <v>#REF!</v>
      </c>
      <c r="J5" s="137" t="e">
        <f>VLOOKUP(Table1355[[#This Row],[Sail Code]],#REF!,13,FALSE)</f>
        <v>#REF!</v>
      </c>
      <c r="K5" s="137" t="e">
        <f>VLOOKUP(Table1355[[#This Row],[Sail Code]],#REF!,14,FALSE)</f>
        <v>#REF!</v>
      </c>
    </row>
    <row r="6" spans="1:11" ht="15" customHeight="1">
      <c r="A6" s="71" t="str">
        <f>VLOOKUP(Table1355[[#This Row],[Sail Code]],'[1]2016 DATES&amp;PRICES'!B:C,2,FALSE)</f>
        <v>Blue Danube Discovery</v>
      </c>
      <c r="B6" s="1" t="s">
        <v>16</v>
      </c>
      <c r="C6" s="72" t="s">
        <v>10</v>
      </c>
      <c r="D6" s="73">
        <v>42579</v>
      </c>
      <c r="E6" s="69">
        <f>VLOOKUP(Table1355[[#This Row],[Sail Code]],'June 29'!A:M,13,FALSE)</f>
        <v>44.594594594594604</v>
      </c>
      <c r="F6" s="89" t="e">
        <f>VLOOKUP(Table1355[[#This Row],[Sail Code]],#REF!,7,FALSE)</f>
        <v>#REF!</v>
      </c>
      <c r="G6" s="134" t="e">
        <f>VLOOKUP(Table1355[[#This Row],[Sail Code]],#REF!,11,FALSE)</f>
        <v>#REF!</v>
      </c>
      <c r="H6" s="128" t="s">
        <v>659</v>
      </c>
      <c r="I6" s="129" t="e">
        <f>VLOOKUP(Table1355[[#This Row],[Sail Code]],#REF!,12,FALSE)</f>
        <v>#REF!</v>
      </c>
      <c r="J6" s="129" t="e">
        <f>VLOOKUP(Table1355[[#This Row],[Sail Code]],#REF!,13,FALSE)</f>
        <v>#REF!</v>
      </c>
      <c r="K6" s="129" t="e">
        <f>VLOOKUP(Table1355[[#This Row],[Sail Code]],#REF!,14,FALSE)</f>
        <v>#REF!</v>
      </c>
    </row>
    <row r="7" spans="1:11" ht="15" hidden="1" customHeight="1">
      <c r="A7" s="71" t="str">
        <f>VLOOKUP(Table1355[[#This Row],[Sail Code]],'[1]2016 DATES&amp;PRICES'!B:C,2,FALSE)</f>
        <v>Grand Danube Cruise</v>
      </c>
      <c r="B7" s="2" t="s">
        <v>128</v>
      </c>
      <c r="C7" s="16" t="s">
        <v>30</v>
      </c>
      <c r="D7" s="11">
        <v>42540</v>
      </c>
      <c r="E7" s="69">
        <f>VLOOKUP(Table1355[[#This Row],[Sail Code]],'June 29'!A:M,13,FALSE)</f>
        <v>0</v>
      </c>
      <c r="F7" s="70" t="e">
        <f>VLOOKUP(Table1355[[#This Row],[Sail Code]],#REF!,7,FALSE)</f>
        <v>#REF!</v>
      </c>
      <c r="G7" s="132" t="e">
        <f>VLOOKUP(Table1355[[#This Row],[Sail Code]],#REF!,11,FALSE)</f>
        <v>#REF!</v>
      </c>
      <c r="H7" s="125">
        <f>VLOOKUP(Table1355[[#This Row],[Sail Code]],Table1354[[Sail Code]:[NEW OFFER PER STATEROOM]],17,FALSE)</f>
        <v>0</v>
      </c>
      <c r="I7" s="137" t="e">
        <f>VLOOKUP(Table1355[[#This Row],[Sail Code]],#REF!,12,FALSE)</f>
        <v>#REF!</v>
      </c>
      <c r="J7" s="137" t="e">
        <f>VLOOKUP(Table1355[[#This Row],[Sail Code]],#REF!,13,FALSE)</f>
        <v>#REF!</v>
      </c>
      <c r="K7" s="137" t="e">
        <f>VLOOKUP(Table1355[[#This Row],[Sail Code]],#REF!,14,FALSE)</f>
        <v>#REF!</v>
      </c>
    </row>
    <row r="8" spans="1:11" ht="15" hidden="1" customHeight="1">
      <c r="A8" s="71" t="str">
        <f>VLOOKUP(Table1355[[#This Row],[Sail Code]],'[1]2016 DATES&amp;PRICES'!B:C,2,FALSE)</f>
        <v>Grand Danube Cruise</v>
      </c>
      <c r="B8" s="2" t="s">
        <v>129</v>
      </c>
      <c r="C8" s="16" t="s">
        <v>23</v>
      </c>
      <c r="D8" s="11">
        <v>42562</v>
      </c>
      <c r="E8" s="69">
        <f>VLOOKUP(Table1355[[#This Row],[Sail Code]],'June 29'!A:M,13,FALSE)</f>
        <v>0</v>
      </c>
      <c r="F8" s="70" t="e">
        <f>VLOOKUP(Table1355[[#This Row],[Sail Code]],#REF!,7,FALSE)</f>
        <v>#REF!</v>
      </c>
      <c r="G8" s="132" t="e">
        <f>VLOOKUP(Table1355[[#This Row],[Sail Code]],#REF!,11,FALSE)</f>
        <v>#REF!</v>
      </c>
      <c r="H8" s="125">
        <f>VLOOKUP(Table1355[[#This Row],[Sail Code]],Table1354[[Sail Code]:[NEW OFFER PER STATEROOM]],17,FALSE)</f>
        <v>0</v>
      </c>
      <c r="I8" s="137" t="e">
        <f>VLOOKUP(Table1355[[#This Row],[Sail Code]],#REF!,12,FALSE)</f>
        <v>#REF!</v>
      </c>
      <c r="J8" s="137" t="e">
        <f>VLOOKUP(Table1355[[#This Row],[Sail Code]],#REF!,13,FALSE)</f>
        <v>#REF!</v>
      </c>
      <c r="K8" s="137" t="e">
        <f>VLOOKUP(Table1355[[#This Row],[Sail Code]],#REF!,14,FALSE)</f>
        <v>#REF!</v>
      </c>
    </row>
    <row r="9" spans="1:11" ht="15" customHeight="1">
      <c r="A9" s="71" t="str">
        <f>VLOOKUP(Table1355[[#This Row],[Sail Code]],'[1]2016 DATES&amp;PRICES'!B:C,2,FALSE)</f>
        <v>Blue Danube Discovery</v>
      </c>
      <c r="B9" s="1" t="s">
        <v>19</v>
      </c>
      <c r="C9" s="72" t="s">
        <v>10</v>
      </c>
      <c r="D9" s="73">
        <v>42663</v>
      </c>
      <c r="E9" s="69">
        <f>VLOOKUP(Table1355[[#This Row],[Sail Code]],'June 29'!A:M,13,FALSE)</f>
        <v>17.567567567567568</v>
      </c>
      <c r="F9" s="23" t="e">
        <f>VLOOKUP(Table1355[[#This Row],[Sail Code]],#REF!,7,FALSE)</f>
        <v>#REF!</v>
      </c>
      <c r="G9" s="134" t="e">
        <f>VLOOKUP(Table1355[[#This Row],[Sail Code]],#REF!,11,FALSE)</f>
        <v>#REF!</v>
      </c>
      <c r="H9" s="128" t="s">
        <v>696</v>
      </c>
      <c r="I9" s="127" t="e">
        <f>VLOOKUP(Table1355[[#This Row],[Sail Code]],#REF!,12,FALSE)</f>
        <v>#REF!</v>
      </c>
      <c r="J9" s="129" t="e">
        <f>VLOOKUP(Table1355[[#This Row],[Sail Code]],#REF!,13,FALSE)</f>
        <v>#REF!</v>
      </c>
      <c r="K9" s="129" t="e">
        <f>VLOOKUP(Table1355[[#This Row],[Sail Code]],#REF!,14,FALSE)</f>
        <v>#REF!</v>
      </c>
    </row>
    <row r="10" spans="1:11" ht="15" customHeight="1">
      <c r="A10" s="71" t="str">
        <f>VLOOKUP(Table1355[[#This Row],[Sail Code]],'[1]2016 DATES&amp;PRICES'!B:C,2,FALSE)</f>
        <v>Blue Danube Discovery</v>
      </c>
      <c r="B10" s="1" t="s">
        <v>20</v>
      </c>
      <c r="C10" s="72" t="s">
        <v>10</v>
      </c>
      <c r="D10" s="73">
        <v>42677</v>
      </c>
      <c r="E10" s="69">
        <f>VLOOKUP(Table1355[[#This Row],[Sail Code]],'June 29'!A:M,13,FALSE)</f>
        <v>0</v>
      </c>
      <c r="F10" s="23" t="e">
        <f>VLOOKUP(Table1355[[#This Row],[Sail Code]],#REF!,7,FALSE)</f>
        <v>#REF!</v>
      </c>
      <c r="G10" s="134" t="e">
        <f>VLOOKUP(Table1355[[#This Row],[Sail Code]],#REF!,11,FALSE)</f>
        <v>#REF!</v>
      </c>
      <c r="H10" s="128" t="s">
        <v>693</v>
      </c>
      <c r="I10" s="129" t="e">
        <f>VLOOKUP(Table1355[[#This Row],[Sail Code]],#REF!,12,FALSE)</f>
        <v>#REF!</v>
      </c>
      <c r="J10" s="129" t="e">
        <f>VLOOKUP(Table1355[[#This Row],[Sail Code]],#REF!,13,FALSE)</f>
        <v>#REF!</v>
      </c>
      <c r="K10" s="127" t="e">
        <f>VLOOKUP(Table1355[[#This Row],[Sail Code]],#REF!,14,FALSE)</f>
        <v>#REF!</v>
      </c>
    </row>
    <row r="11" spans="1:11" ht="15" hidden="1" customHeight="1">
      <c r="A11" s="71" t="str">
        <f>VLOOKUP(Table1355[[#This Row],[Sail Code]],'[1]2016 DATES&amp;PRICES'!B:C,2,FALSE)</f>
        <v>Grand Danube Cruise</v>
      </c>
      <c r="B11" s="2" t="s">
        <v>130</v>
      </c>
      <c r="C11" s="16" t="s">
        <v>23</v>
      </c>
      <c r="D11" s="11">
        <v>42576</v>
      </c>
      <c r="E11" s="69">
        <f>VLOOKUP(Table1355[[#This Row],[Sail Code]],'June 29'!A:M,13,FALSE)</f>
        <v>0</v>
      </c>
      <c r="F11" s="70" t="e">
        <f>VLOOKUP(Table1355[[#This Row],[Sail Code]],#REF!,7,FALSE)</f>
        <v>#REF!</v>
      </c>
      <c r="G11" s="132" t="e">
        <f>VLOOKUP(Table1355[[#This Row],[Sail Code]],#REF!,11,FALSE)</f>
        <v>#REF!</v>
      </c>
      <c r="H11" s="125">
        <f>VLOOKUP(Table1355[[#This Row],[Sail Code]],Table1354[[Sail Code]:[NEW OFFER PER STATEROOM]],17,FALSE)</f>
        <v>0</v>
      </c>
      <c r="I11" s="137" t="e">
        <f>VLOOKUP(Table1355[[#This Row],[Sail Code]],#REF!,12,FALSE)</f>
        <v>#REF!</v>
      </c>
      <c r="J11" s="137" t="e">
        <f>VLOOKUP(Table1355[[#This Row],[Sail Code]],#REF!,13,FALSE)</f>
        <v>#REF!</v>
      </c>
      <c r="K11" s="137" t="e">
        <f>VLOOKUP(Table1355[[#This Row],[Sail Code]],#REF!,14,FALSE)</f>
        <v>#REF!</v>
      </c>
    </row>
    <row r="12" spans="1:11" ht="15" customHeight="1">
      <c r="A12" s="71" t="str">
        <f>VLOOKUP(Table1355[[#This Row],[Sail Code]],'[1]2016 DATES&amp;PRICES'!B:C,2,FALSE)</f>
        <v>Christmas Markets on the Danube</v>
      </c>
      <c r="B12" s="2" t="s">
        <v>25</v>
      </c>
      <c r="C12" s="16" t="s">
        <v>26</v>
      </c>
      <c r="D12" s="11">
        <v>42698</v>
      </c>
      <c r="E12" s="69">
        <f>VLOOKUP(Table1355[[#This Row],[Sail Code]],'June 29'!A:M,13,FALSE)</f>
        <v>2.5316455696202538</v>
      </c>
      <c r="F12" s="81" t="e">
        <f>VLOOKUP(Table1355[[#This Row],[Sail Code]],#REF!,7,FALSE)</f>
        <v>#REF!</v>
      </c>
      <c r="G12" s="42" t="e">
        <f>VLOOKUP(Table1355[[#This Row],[Sail Code]],#REF!,11,FALSE)</f>
        <v>#REF!</v>
      </c>
      <c r="H12" s="125">
        <v>4</v>
      </c>
      <c r="I12" s="129" t="e">
        <f>VLOOKUP(Table1355[[#This Row],[Sail Code]],#REF!,12,FALSE)</f>
        <v>#REF!</v>
      </c>
      <c r="J12" s="129" t="e">
        <f>VLOOKUP(Table1355[[#This Row],[Sail Code]],#REF!,13,FALSE)</f>
        <v>#REF!</v>
      </c>
      <c r="K12" s="127" t="e">
        <f>VLOOKUP(Table1355[[#This Row],[Sail Code]],#REF!,14,FALSE)</f>
        <v>#REF!</v>
      </c>
    </row>
    <row r="13" spans="1:11" ht="15" customHeight="1">
      <c r="A13" s="71" t="str">
        <f>VLOOKUP(Table1355[[#This Row],[Sail Code]],'[1]2016 DATES&amp;PRICES'!B:C,2,FALSE)</f>
        <v>Christmas Markets on the Danube</v>
      </c>
      <c r="B13" s="2" t="s">
        <v>27</v>
      </c>
      <c r="C13" s="16" t="s">
        <v>28</v>
      </c>
      <c r="D13" s="11">
        <v>42699</v>
      </c>
      <c r="E13" s="69">
        <f>VLOOKUP(Table1355[[#This Row],[Sail Code]],'June 29'!A:M,13,FALSE)</f>
        <v>0</v>
      </c>
      <c r="F13" s="81" t="e">
        <f>VLOOKUP(Table1355[[#This Row],[Sail Code]],#REF!,7,FALSE)</f>
        <v>#REF!</v>
      </c>
      <c r="G13" s="134" t="e">
        <f>VLOOKUP(Table1355[[#This Row],[Sail Code]],#REF!,11,FALSE)</f>
        <v>#REF!</v>
      </c>
      <c r="H13" s="125" t="s">
        <v>693</v>
      </c>
      <c r="I13" s="129" t="e">
        <f>VLOOKUP(Table1355[[#This Row],[Sail Code]],#REF!,12,FALSE)</f>
        <v>#REF!</v>
      </c>
      <c r="J13" s="129" t="e">
        <f>VLOOKUP(Table1355[[#This Row],[Sail Code]],#REF!,13,FALSE)</f>
        <v>#REF!</v>
      </c>
      <c r="K13" s="129" t="e">
        <f>VLOOKUP(Table1355[[#This Row],[Sail Code]],#REF!,14,FALSE)</f>
        <v>#REF!</v>
      </c>
    </row>
    <row r="14" spans="1:11" ht="15" customHeight="1">
      <c r="A14" s="71" t="str">
        <f>VLOOKUP(Table1355[[#This Row],[Sail Code]],'[1]2016 DATES&amp;PRICES'!B:C,2,FALSE)</f>
        <v>Christmas Markets on the Danube</v>
      </c>
      <c r="B14" s="2" t="s">
        <v>29</v>
      </c>
      <c r="C14" s="16" t="s">
        <v>30</v>
      </c>
      <c r="D14" s="11">
        <v>42701</v>
      </c>
      <c r="E14" s="69">
        <f>VLOOKUP(Table1355[[#This Row],[Sail Code]],'June 29'!A:M,13,FALSE)</f>
        <v>2.4390243902439024</v>
      </c>
      <c r="F14" s="81" t="e">
        <f>VLOOKUP(Table1355[[#This Row],[Sail Code]],#REF!,7,FALSE)</f>
        <v>#REF!</v>
      </c>
      <c r="G14" s="134" t="e">
        <f>VLOOKUP(Table1355[[#This Row],[Sail Code]],#REF!,11,FALSE)</f>
        <v>#REF!</v>
      </c>
      <c r="H14" s="125">
        <f>VLOOKUP(Table1355[[#This Row],[Sail Code]],Table1354[[Sail Code]:[NEW OFFER PER STATEROOM]],17,FALSE)</f>
        <v>2</v>
      </c>
      <c r="I14" s="127" t="e">
        <f>VLOOKUP(Table1355[[#This Row],[Sail Code]],#REF!,12,FALSE)</f>
        <v>#REF!</v>
      </c>
      <c r="J14" s="129" t="e">
        <f>VLOOKUP(Table1355[[#This Row],[Sail Code]],#REF!,13,FALSE)</f>
        <v>#REF!</v>
      </c>
      <c r="K14" s="127" t="e">
        <f>VLOOKUP(Table1355[[#This Row],[Sail Code]],#REF!,14,FALSE)</f>
        <v>#REF!</v>
      </c>
    </row>
    <row r="15" spans="1:11" ht="15" customHeight="1">
      <c r="A15" s="71" t="str">
        <f>VLOOKUP(Table1355[[#This Row],[Sail Code]],'[1]2016 DATES&amp;PRICES'!B:C,2,FALSE)</f>
        <v>Christmas Markets on the Danube</v>
      </c>
      <c r="B15" s="2" t="s">
        <v>31</v>
      </c>
      <c r="C15" s="16" t="s">
        <v>23</v>
      </c>
      <c r="D15" s="11">
        <v>42702</v>
      </c>
      <c r="E15" s="69">
        <f>VLOOKUP(Table1355[[#This Row],[Sail Code]],'June 29'!A:M,13,FALSE)</f>
        <v>8.536585365853659</v>
      </c>
      <c r="F15" s="81" t="e">
        <f>VLOOKUP(Table1355[[#This Row],[Sail Code]],#REF!,7,FALSE)</f>
        <v>#REF!</v>
      </c>
      <c r="G15" s="42" t="e">
        <f>VLOOKUP(Table1355[[#This Row],[Sail Code]],#REF!,11,FALSE)</f>
        <v>#REF!</v>
      </c>
      <c r="H15" s="125">
        <f>VLOOKUP(Table1355[[#This Row],[Sail Code]],Table1354[[Sail Code]:[NEW OFFER PER STATEROOM]],17,FALSE)</f>
        <v>4</v>
      </c>
      <c r="I15" s="129" t="e">
        <f>VLOOKUP(Table1355[[#This Row],[Sail Code]],#REF!,12,FALSE)</f>
        <v>#REF!</v>
      </c>
      <c r="J15" s="129" t="e">
        <f>VLOOKUP(Table1355[[#This Row],[Sail Code]],#REF!,13,FALSE)</f>
        <v>#REF!</v>
      </c>
      <c r="K15" s="127" t="e">
        <f>VLOOKUP(Table1355[[#This Row],[Sail Code]],#REF!,14,FALSE)</f>
        <v>#REF!</v>
      </c>
    </row>
    <row r="16" spans="1:11" ht="15" customHeight="1">
      <c r="A16" s="71" t="str">
        <f>VLOOKUP(Table1355[[#This Row],[Sail Code]],'[1]2016 DATES&amp;PRICES'!B:C,2,FALSE)</f>
        <v>Christmas Markets on the Danube</v>
      </c>
      <c r="B16" s="2" t="s">
        <v>33</v>
      </c>
      <c r="C16" s="16" t="s">
        <v>26</v>
      </c>
      <c r="D16" s="11">
        <v>42705</v>
      </c>
      <c r="E16" s="69">
        <f>VLOOKUP(Table1355[[#This Row],[Sail Code]],'June 29'!A:M,13,FALSE)</f>
        <v>17.721518987341771</v>
      </c>
      <c r="F16" s="81" t="e">
        <f>VLOOKUP(Table1355[[#This Row],[Sail Code]],#REF!,7,FALSE)</f>
        <v>#REF!</v>
      </c>
      <c r="G16" s="42" t="e">
        <f>VLOOKUP(Table1355[[#This Row],[Sail Code]],#REF!,11,FALSE)</f>
        <v>#REF!</v>
      </c>
      <c r="H16" s="125">
        <f>VLOOKUP(Table1355[[#This Row],[Sail Code]],Table1354[[Sail Code]:[NEW OFFER PER STATEROOM]],17,FALSE)</f>
        <v>4</v>
      </c>
      <c r="I16" s="129" t="e">
        <f>VLOOKUP(Table1355[[#This Row],[Sail Code]],#REF!,12,FALSE)</f>
        <v>#REF!</v>
      </c>
      <c r="J16" s="129" t="e">
        <f>VLOOKUP(Table1355[[#This Row],[Sail Code]],#REF!,13,FALSE)</f>
        <v>#REF!</v>
      </c>
      <c r="K16" s="127" t="e">
        <f>VLOOKUP(Table1355[[#This Row],[Sail Code]],#REF!,14,FALSE)</f>
        <v>#REF!</v>
      </c>
    </row>
    <row r="17" spans="1:11" ht="15" customHeight="1">
      <c r="A17" s="71" t="str">
        <f>VLOOKUP(Table1355[[#This Row],[Sail Code]],'[1]2016 DATES&amp;PRICES'!B:C,2,FALSE)</f>
        <v>Christmas Markets on the Danube</v>
      </c>
      <c r="B17" s="2" t="s">
        <v>38</v>
      </c>
      <c r="C17" s="16" t="s">
        <v>28</v>
      </c>
      <c r="D17" s="11">
        <v>42713</v>
      </c>
      <c r="E17" s="69">
        <f>VLOOKUP(Table1355[[#This Row],[Sail Code]],'June 29'!A:M,13,FALSE)</f>
        <v>0</v>
      </c>
      <c r="F17" s="81" t="e">
        <f>VLOOKUP(Table1355[[#This Row],[Sail Code]],#REF!,7,FALSE)</f>
        <v>#REF!</v>
      </c>
      <c r="G17" s="134" t="e">
        <f>VLOOKUP(Table1355[[#This Row],[Sail Code]],#REF!,11,FALSE)</f>
        <v>#REF!</v>
      </c>
      <c r="H17" s="125" t="s">
        <v>693</v>
      </c>
      <c r="I17" s="129" t="e">
        <f>VLOOKUP(Table1355[[#This Row],[Sail Code]],#REF!,12,FALSE)</f>
        <v>#REF!</v>
      </c>
      <c r="J17" s="129" t="e">
        <f>VLOOKUP(Table1355[[#This Row],[Sail Code]],#REF!,13,FALSE)</f>
        <v>#REF!</v>
      </c>
      <c r="K17" s="129" t="e">
        <f>VLOOKUP(Table1355[[#This Row],[Sail Code]],#REF!,14,FALSE)</f>
        <v>#REF!</v>
      </c>
    </row>
    <row r="18" spans="1:11" ht="15" customHeight="1">
      <c r="A18" s="71" t="str">
        <f>VLOOKUP(Table1355[[#This Row],[Sail Code]],'[1]2016 DATES&amp;PRICES'!B:C,2,FALSE)</f>
        <v>Christmas Markets on the Danube</v>
      </c>
      <c r="B18" s="2" t="s">
        <v>39</v>
      </c>
      <c r="C18" s="16" t="s">
        <v>30</v>
      </c>
      <c r="D18" s="11">
        <v>42715</v>
      </c>
      <c r="E18" s="69">
        <f>VLOOKUP(Table1355[[#This Row],[Sail Code]],'June 29'!A:M,13,FALSE)</f>
        <v>0</v>
      </c>
      <c r="F18" s="81" t="e">
        <f>VLOOKUP(Table1355[[#This Row],[Sail Code]],#REF!,7,FALSE)</f>
        <v>#REF!</v>
      </c>
      <c r="G18" s="134" t="e">
        <f>VLOOKUP(Table1355[[#This Row],[Sail Code]],#REF!,11,FALSE)</f>
        <v>#REF!</v>
      </c>
      <c r="H18" s="125" t="s">
        <v>693</v>
      </c>
      <c r="I18" s="127" t="e">
        <f>VLOOKUP(Table1355[[#This Row],[Sail Code]],#REF!,12,FALSE)</f>
        <v>#REF!</v>
      </c>
      <c r="J18" s="127" t="e">
        <f>VLOOKUP(Table1355[[#This Row],[Sail Code]],#REF!,13,FALSE)</f>
        <v>#REF!</v>
      </c>
      <c r="K18" s="127" t="e">
        <f>VLOOKUP(Table1355[[#This Row],[Sail Code]],#REF!,14,FALSE)</f>
        <v>#REF!</v>
      </c>
    </row>
    <row r="19" spans="1:11" ht="15" hidden="1" customHeight="1">
      <c r="A19" s="71" t="str">
        <f>VLOOKUP(Table1355[[#This Row],[Sail Code]],'[1]2016 DATES&amp;PRICES'!B:C,2,FALSE)</f>
        <v>Grand Danube Cruise</v>
      </c>
      <c r="B19" s="2" t="s">
        <v>131</v>
      </c>
      <c r="C19" s="16" t="s">
        <v>30</v>
      </c>
      <c r="D19" s="11">
        <v>42596</v>
      </c>
      <c r="E19" s="69">
        <f>VLOOKUP(Table1355[[#This Row],[Sail Code]],'June 29'!A:M,13,FALSE)</f>
        <v>0</v>
      </c>
      <c r="F19" s="70" t="e">
        <f>VLOOKUP(Table1355[[#This Row],[Sail Code]],#REF!,7,FALSE)</f>
        <v>#REF!</v>
      </c>
      <c r="G19" s="132" t="e">
        <f>VLOOKUP(Table1355[[#This Row],[Sail Code]],#REF!,11,FALSE)</f>
        <v>#REF!</v>
      </c>
      <c r="H19" s="125">
        <f>VLOOKUP(Table1355[[#This Row],[Sail Code]],Table1354[[Sail Code]:[NEW OFFER PER STATEROOM]],17,FALSE)</f>
        <v>0</v>
      </c>
      <c r="I19" s="137" t="e">
        <f>VLOOKUP(Table1355[[#This Row],[Sail Code]],#REF!,12,FALSE)</f>
        <v>#REF!</v>
      </c>
      <c r="J19" s="137" t="e">
        <f>VLOOKUP(Table1355[[#This Row],[Sail Code]],#REF!,13,FALSE)</f>
        <v>#REF!</v>
      </c>
      <c r="K19" s="137" t="e">
        <f>VLOOKUP(Table1355[[#This Row],[Sail Code]],#REF!,14,FALSE)</f>
        <v>#REF!</v>
      </c>
    </row>
    <row r="20" spans="1:11" ht="15" hidden="1" customHeight="1">
      <c r="A20" s="71" t="str">
        <f>VLOOKUP(Table1355[[#This Row],[Sail Code]],'[1]2016 DATES&amp;PRICES'!B:C,2,FALSE)</f>
        <v>Grand Danube Cruise</v>
      </c>
      <c r="B20" s="2" t="s">
        <v>132</v>
      </c>
      <c r="C20" s="16" t="s">
        <v>30</v>
      </c>
      <c r="D20" s="11">
        <v>42610</v>
      </c>
      <c r="E20" s="69">
        <f>VLOOKUP(Table1355[[#This Row],[Sail Code]],'June 29'!A:M,13,FALSE)</f>
        <v>0</v>
      </c>
      <c r="F20" s="70" t="e">
        <f>VLOOKUP(Table1355[[#This Row],[Sail Code]],#REF!,7,FALSE)</f>
        <v>#REF!</v>
      </c>
      <c r="G20" s="132" t="e">
        <f>VLOOKUP(Table1355[[#This Row],[Sail Code]],#REF!,11,FALSE)</f>
        <v>#REF!</v>
      </c>
      <c r="H20" s="125">
        <f>VLOOKUP(Table1355[[#This Row],[Sail Code]],Table1354[[Sail Code]:[NEW OFFER PER STATEROOM]],17,FALSE)</f>
        <v>0</v>
      </c>
      <c r="I20" s="137" t="e">
        <f>VLOOKUP(Table1355[[#This Row],[Sail Code]],#REF!,12,FALSE)</f>
        <v>#REF!</v>
      </c>
      <c r="J20" s="137" t="e">
        <f>VLOOKUP(Table1355[[#This Row],[Sail Code]],#REF!,13,FALSE)</f>
        <v>#REF!</v>
      </c>
      <c r="K20" s="137" t="e">
        <f>VLOOKUP(Table1355[[#This Row],[Sail Code]],#REF!,14,FALSE)</f>
        <v>#REF!</v>
      </c>
    </row>
    <row r="21" spans="1:11" ht="15" hidden="1" customHeight="1">
      <c r="A21" s="71" t="str">
        <f>VLOOKUP(Table1355[[#This Row],[Sail Code]],'[1]2016 DATES&amp;PRICES'!B:C,2,FALSE)</f>
        <v>Grand Danube Cruise</v>
      </c>
      <c r="B21" s="2" t="s">
        <v>133</v>
      </c>
      <c r="C21" s="16" t="s">
        <v>23</v>
      </c>
      <c r="D21" s="11">
        <v>42646</v>
      </c>
      <c r="E21" s="69">
        <f>VLOOKUP(Table1355[[#This Row],[Sail Code]],'June 29'!A:M,13,FALSE)</f>
        <v>0</v>
      </c>
      <c r="F21" s="70" t="e">
        <f>VLOOKUP(Table1355[[#This Row],[Sail Code]],#REF!,7,FALSE)</f>
        <v>#REF!</v>
      </c>
      <c r="G21" s="132" t="e">
        <f>VLOOKUP(Table1355[[#This Row],[Sail Code]],#REF!,11,FALSE)</f>
        <v>#REF!</v>
      </c>
      <c r="H21" s="125">
        <f>VLOOKUP(Table1355[[#This Row],[Sail Code]],Table1354[[Sail Code]:[NEW OFFER PER STATEROOM]],17,FALSE)</f>
        <v>0</v>
      </c>
      <c r="I21" s="137" t="e">
        <f>VLOOKUP(Table1355[[#This Row],[Sail Code]],#REF!,12,FALSE)</f>
        <v>#REF!</v>
      </c>
      <c r="J21" s="137" t="e">
        <f>VLOOKUP(Table1355[[#This Row],[Sail Code]],#REF!,13,FALSE)</f>
        <v>#REF!</v>
      </c>
      <c r="K21" s="137" t="e">
        <f>VLOOKUP(Table1355[[#This Row],[Sail Code]],#REF!,14,FALSE)</f>
        <v>#REF!</v>
      </c>
    </row>
    <row r="22" spans="1:11" ht="15" hidden="1" customHeight="1">
      <c r="A22" s="71" t="str">
        <f>VLOOKUP(Table1355[[#This Row],[Sail Code]],'[1]2016 DATES&amp;PRICES'!B:C,2,FALSE)</f>
        <v>Grand Danube Cruise</v>
      </c>
      <c r="B22" s="2" t="s">
        <v>134</v>
      </c>
      <c r="C22" s="16" t="s">
        <v>23</v>
      </c>
      <c r="D22" s="11">
        <v>42660</v>
      </c>
      <c r="E22" s="69">
        <f>VLOOKUP(Table1355[[#This Row],[Sail Code]],'June 29'!A:M,13,FALSE)</f>
        <v>0</v>
      </c>
      <c r="F22" s="70" t="e">
        <f>VLOOKUP(Table1355[[#This Row],[Sail Code]],#REF!,7,FALSE)</f>
        <v>#REF!</v>
      </c>
      <c r="G22" s="132" t="e">
        <f>VLOOKUP(Table1355[[#This Row],[Sail Code]],#REF!,11,FALSE)</f>
        <v>#REF!</v>
      </c>
      <c r="H22" s="125">
        <f>VLOOKUP(Table1355[[#This Row],[Sail Code]],Table1354[[Sail Code]:[NEW OFFER PER STATEROOM]],17,FALSE)</f>
        <v>0</v>
      </c>
      <c r="I22" s="137" t="e">
        <f>VLOOKUP(Table1355[[#This Row],[Sail Code]],#REF!,12,FALSE)</f>
        <v>#REF!</v>
      </c>
      <c r="J22" s="137" t="e">
        <f>VLOOKUP(Table1355[[#This Row],[Sail Code]],#REF!,13,FALSE)</f>
        <v>#REF!</v>
      </c>
      <c r="K22" s="137" t="e">
        <f>VLOOKUP(Table1355[[#This Row],[Sail Code]],#REF!,14,FALSE)</f>
        <v>#REF!</v>
      </c>
    </row>
    <row r="23" spans="1:11" ht="15" customHeight="1">
      <c r="A23" s="71" t="str">
        <f>VLOOKUP(Table1355[[#This Row],[Sail Code]],'[1]2016 DATES&amp;PRICES'!B:C,2,FALSE)</f>
        <v>Christmas Markets on the Danube</v>
      </c>
      <c r="B23" s="2" t="s">
        <v>40</v>
      </c>
      <c r="C23" s="16" t="s">
        <v>23</v>
      </c>
      <c r="D23" s="11">
        <v>42716</v>
      </c>
      <c r="E23" s="69">
        <f>VLOOKUP(Table1355[[#This Row],[Sail Code]],'June 29'!A:M,13,FALSE)</f>
        <v>1.2195121951219512</v>
      </c>
      <c r="F23" s="81" t="e">
        <f>VLOOKUP(Table1355[[#This Row],[Sail Code]],#REF!,7,FALSE)</f>
        <v>#REF!</v>
      </c>
      <c r="G23" s="134" t="e">
        <f>VLOOKUP(Table1355[[#This Row],[Sail Code]],#REF!,11,FALSE)</f>
        <v>#REF!</v>
      </c>
      <c r="H23" s="125" t="s">
        <v>693</v>
      </c>
      <c r="I23" s="127" t="e">
        <f>VLOOKUP(Table1355[[#This Row],[Sail Code]],#REF!,12,FALSE)</f>
        <v>#REF!</v>
      </c>
      <c r="J23" s="129" t="e">
        <f>VLOOKUP(Table1355[[#This Row],[Sail Code]],#REF!,13,FALSE)</f>
        <v>#REF!</v>
      </c>
      <c r="K23" s="127" t="e">
        <f>VLOOKUP(Table1355[[#This Row],[Sail Code]],#REF!,14,FALSE)</f>
        <v>#REF!</v>
      </c>
    </row>
    <row r="24" spans="1:11" ht="15" customHeight="1">
      <c r="A24" s="71" t="str">
        <f>VLOOKUP(Table1355[[#This Row],[Sail Code]],'[1]2016 DATES&amp;PRICES'!B:C,2,FALSE)</f>
        <v>Christmas Markets on the Danube</v>
      </c>
      <c r="B24" s="2" t="s">
        <v>42</v>
      </c>
      <c r="C24" s="16" t="s">
        <v>28</v>
      </c>
      <c r="D24" s="11">
        <v>42720</v>
      </c>
      <c r="E24" s="69">
        <f>VLOOKUP(Table1355[[#This Row],[Sail Code]],'June 29'!A:M,13,FALSE)</f>
        <v>5.0632911392405076</v>
      </c>
      <c r="F24" s="81" t="e">
        <f>VLOOKUP(Table1355[[#This Row],[Sail Code]],#REF!,7,FALSE)</f>
        <v>#REF!</v>
      </c>
      <c r="G24" s="134" t="e">
        <f>VLOOKUP(Table1355[[#This Row],[Sail Code]],#REF!,11,FALSE)</f>
        <v>#REF!</v>
      </c>
      <c r="H24" s="125" t="s">
        <v>693</v>
      </c>
      <c r="I24" s="129" t="e">
        <f>VLOOKUP(Table1355[[#This Row],[Sail Code]],#REF!,12,FALSE)</f>
        <v>#REF!</v>
      </c>
      <c r="J24" s="129" t="e">
        <f>VLOOKUP(Table1355[[#This Row],[Sail Code]],#REF!,13,FALSE)</f>
        <v>#REF!</v>
      </c>
      <c r="K24" s="129" t="e">
        <f>VLOOKUP(Table1355[[#This Row],[Sail Code]],#REF!,14,FALSE)</f>
        <v>#REF!</v>
      </c>
    </row>
    <row r="25" spans="1:11" ht="15" customHeight="1">
      <c r="A25" s="71" t="str">
        <f>VLOOKUP(Table1355[[#This Row],[Sail Code]],'[1]2016 DATES&amp;PRICES'!B:C,2,FALSE)</f>
        <v>Christmas Markets on the Danube</v>
      </c>
      <c r="B25" s="2" t="s">
        <v>43</v>
      </c>
      <c r="C25" s="16" t="s">
        <v>30</v>
      </c>
      <c r="D25" s="11">
        <v>42722</v>
      </c>
      <c r="E25" s="69">
        <f>VLOOKUP(Table1355[[#This Row],[Sail Code]],'June 29'!A:M,13,FALSE)</f>
        <v>0</v>
      </c>
      <c r="F25" s="81" t="e">
        <f>VLOOKUP(Table1355[[#This Row],[Sail Code]],#REF!,7,FALSE)</f>
        <v>#REF!</v>
      </c>
      <c r="G25" s="134" t="e">
        <f>VLOOKUP(Table1355[[#This Row],[Sail Code]],#REF!,11,FALSE)</f>
        <v>#REF!</v>
      </c>
      <c r="H25" s="125">
        <f>VLOOKUP(Table1355[[#This Row],[Sail Code]],Table1354[[Sail Code]:[NEW OFFER PER STATEROOM]],17,FALSE)</f>
        <v>1</v>
      </c>
      <c r="I25" s="127" t="e">
        <f>VLOOKUP(Table1355[[#This Row],[Sail Code]],#REF!,12,FALSE)</f>
        <v>#REF!</v>
      </c>
      <c r="J25" s="129" t="e">
        <f>VLOOKUP(Table1355[[#This Row],[Sail Code]],#REF!,13,FALSE)</f>
        <v>#REF!</v>
      </c>
      <c r="K25" s="127" t="e">
        <f>VLOOKUP(Table1355[[#This Row],[Sail Code]],#REF!,14,FALSE)</f>
        <v>#REF!</v>
      </c>
    </row>
    <row r="26" spans="1:11" ht="15" hidden="1" customHeight="1">
      <c r="A26" s="71" t="str">
        <f>VLOOKUP(Table1355[[#This Row],[Sail Code]],'[1]2016 DATES&amp;PRICES'!B:C,2,FALSE)</f>
        <v>Ultimate River Cruise</v>
      </c>
      <c r="B26" s="1" t="s">
        <v>450</v>
      </c>
      <c r="C26" s="72" t="s">
        <v>10</v>
      </c>
      <c r="D26" s="73">
        <v>42495</v>
      </c>
      <c r="E26" s="69">
        <f>VLOOKUP(Table1355[[#This Row],[Sail Code]],'June 29'!A:M,13,FALSE)</f>
        <v>0</v>
      </c>
      <c r="F26" s="70" t="e">
        <f>VLOOKUP(Table1355[[#This Row],[Sail Code]],#REF!,7,FALSE)</f>
        <v>#REF!</v>
      </c>
      <c r="G26" s="132" t="e">
        <f>VLOOKUP(Table1355[[#This Row],[Sail Code]],#REF!,11,FALSE)</f>
        <v>#REF!</v>
      </c>
      <c r="H26" s="125">
        <f>VLOOKUP(Table1355[[#This Row],[Sail Code]],Table1354[[Sail Code]:[NEW OFFER PER STATEROOM]],17,FALSE)</f>
        <v>0</v>
      </c>
      <c r="I26" s="137" t="e">
        <f>VLOOKUP(Table1355[[#This Row],[Sail Code]],#REF!,12,FALSE)</f>
        <v>#REF!</v>
      </c>
      <c r="J26" s="137" t="e">
        <f>VLOOKUP(Table1355[[#This Row],[Sail Code]],#REF!,13,FALSE)</f>
        <v>#REF!</v>
      </c>
      <c r="K26" s="137" t="e">
        <f>VLOOKUP(Table1355[[#This Row],[Sail Code]],#REF!,14,FALSE)</f>
        <v>#REF!</v>
      </c>
    </row>
    <row r="27" spans="1:11" ht="15" customHeight="1">
      <c r="A27" s="71" t="str">
        <f>VLOOKUP(Table1355[[#This Row],[Sail Code]],'[1]2016 DATES&amp;PRICES'!B:C,2,FALSE)</f>
        <v>Christmas Markets on the Danube</v>
      </c>
      <c r="B27" s="2" t="s">
        <v>44</v>
      </c>
      <c r="C27" s="16" t="s">
        <v>23</v>
      </c>
      <c r="D27" s="11">
        <v>42723</v>
      </c>
      <c r="E27" s="69">
        <f>VLOOKUP(Table1355[[#This Row],[Sail Code]],'June 29'!A:M,13,FALSE)</f>
        <v>1.2195121951219512</v>
      </c>
      <c r="F27" s="81" t="e">
        <f>VLOOKUP(Table1355[[#This Row],[Sail Code]],#REF!,7,FALSE)</f>
        <v>#REF!</v>
      </c>
      <c r="G27" s="42" t="e">
        <f>VLOOKUP(Table1355[[#This Row],[Sail Code]],#REF!,11,FALSE)</f>
        <v>#REF!</v>
      </c>
      <c r="H27" s="125" t="s">
        <v>555</v>
      </c>
      <c r="I27" s="129" t="e">
        <f>VLOOKUP(Table1355[[#This Row],[Sail Code]],#REF!,12,FALSE)</f>
        <v>#REF!</v>
      </c>
      <c r="J27" s="129" t="e">
        <f>VLOOKUP(Table1355[[#This Row],[Sail Code]],#REF!,13,FALSE)</f>
        <v>#REF!</v>
      </c>
      <c r="K27" s="127" t="e">
        <f>VLOOKUP(Table1355[[#This Row],[Sail Code]],#REF!,14,FALSE)</f>
        <v>#REF!</v>
      </c>
    </row>
    <row r="28" spans="1:11" ht="15" customHeight="1">
      <c r="A28" s="71" t="str">
        <f>VLOOKUP(Table1355[[#This Row],[Sail Code]],'[1]2016 DATES&amp;PRICES'!B:C,2,FALSE)</f>
        <v>Christmas Markets on the Danube</v>
      </c>
      <c r="B28" s="2" t="s">
        <v>46</v>
      </c>
      <c r="C28" s="16" t="s">
        <v>28</v>
      </c>
      <c r="D28" s="11">
        <v>42727</v>
      </c>
      <c r="E28" s="69">
        <f>VLOOKUP(Table1355[[#This Row],[Sail Code]],'June 29'!A:M,13,FALSE)</f>
        <v>2.5316455696202538</v>
      </c>
      <c r="F28" s="81" t="e">
        <f>VLOOKUP(Table1355[[#This Row],[Sail Code]],#REF!,7,FALSE)</f>
        <v>#REF!</v>
      </c>
      <c r="G28" s="134" t="e">
        <f>VLOOKUP(Table1355[[#This Row],[Sail Code]],#REF!,11,FALSE)</f>
        <v>#REF!</v>
      </c>
      <c r="H28" s="125" t="s">
        <v>555</v>
      </c>
      <c r="I28" s="129" t="e">
        <f>VLOOKUP(Table1355[[#This Row],[Sail Code]],#REF!,12,FALSE)</f>
        <v>#REF!</v>
      </c>
      <c r="J28" s="129" t="e">
        <f>VLOOKUP(Table1355[[#This Row],[Sail Code]],#REF!,13,FALSE)</f>
        <v>#REF!</v>
      </c>
      <c r="K28" s="129" t="e">
        <f>VLOOKUP(Table1355[[#This Row],[Sail Code]],#REF!,14,FALSE)</f>
        <v>#REF!</v>
      </c>
    </row>
    <row r="29" spans="1:11" ht="15" customHeight="1">
      <c r="A29" s="71" t="str">
        <f>VLOOKUP(Table1355[[#This Row],[Sail Code]],'[1]2016 DATES&amp;PRICES'!B:C,2,FALSE)</f>
        <v>Christmas Markets On The Rhine</v>
      </c>
      <c r="B29" s="2" t="s">
        <v>48</v>
      </c>
      <c r="C29" s="16" t="s">
        <v>49</v>
      </c>
      <c r="D29" s="11">
        <v>42697</v>
      </c>
      <c r="E29" s="69">
        <f>VLOOKUP(Table1355[[#This Row],[Sail Code]],'June 29'!A:M,13,FALSE)</f>
        <v>10.97560975609756</v>
      </c>
      <c r="F29" s="81" t="e">
        <f>VLOOKUP(Table1355[[#This Row],[Sail Code]],#REF!,7,FALSE)</f>
        <v>#REF!</v>
      </c>
      <c r="G29" s="42" t="e">
        <f>VLOOKUP(Table1355[[#This Row],[Sail Code]],#REF!,11,FALSE)</f>
        <v>#REF!</v>
      </c>
      <c r="H29" s="125">
        <v>2</v>
      </c>
      <c r="I29" s="129" t="e">
        <f>VLOOKUP(Table1355[[#This Row],[Sail Code]],#REF!,12,FALSE)</f>
        <v>#REF!</v>
      </c>
      <c r="J29" s="129" t="e">
        <f>VLOOKUP(Table1355[[#This Row],[Sail Code]],#REF!,13,FALSE)</f>
        <v>#REF!</v>
      </c>
      <c r="K29" s="129" t="e">
        <f>VLOOKUP(Table1355[[#This Row],[Sail Code]],#REF!,14,FALSE)</f>
        <v>#REF!</v>
      </c>
    </row>
    <row r="30" spans="1:11" ht="15" hidden="1" customHeight="1">
      <c r="A30" s="71" t="str">
        <f>VLOOKUP(Table1355[[#This Row],[Sail Code]],'[1]2016 DATES&amp;PRICES'!B:C,2,FALSE)</f>
        <v>Ultimate River Cruise</v>
      </c>
      <c r="B30" s="1" t="s">
        <v>451</v>
      </c>
      <c r="C30" s="72" t="s">
        <v>10</v>
      </c>
      <c r="D30" s="73">
        <v>42509</v>
      </c>
      <c r="E30" s="69">
        <f>VLOOKUP(Table1355[[#This Row],[Sail Code]],'June 29'!A:M,13,FALSE)</f>
        <v>0</v>
      </c>
      <c r="F30" s="70" t="e">
        <f>VLOOKUP(Table1355[[#This Row],[Sail Code]],#REF!,7,FALSE)</f>
        <v>#REF!</v>
      </c>
      <c r="G30" s="132" t="e">
        <f>VLOOKUP(Table1355[[#This Row],[Sail Code]],#REF!,11,FALSE)</f>
        <v>#REF!</v>
      </c>
      <c r="H30" s="125">
        <f>VLOOKUP(Table1355[[#This Row],[Sail Code]],Table1354[[Sail Code]:[NEW OFFER PER STATEROOM]],17,FALSE)</f>
        <v>0</v>
      </c>
      <c r="I30" s="137" t="e">
        <f>VLOOKUP(Table1355[[#This Row],[Sail Code]],#REF!,12,FALSE)</f>
        <v>#REF!</v>
      </c>
      <c r="J30" s="137" t="e">
        <f>VLOOKUP(Table1355[[#This Row],[Sail Code]],#REF!,13,FALSE)</f>
        <v>#REF!</v>
      </c>
      <c r="K30" s="137" t="e">
        <f>VLOOKUP(Table1355[[#This Row],[Sail Code]],#REF!,14,FALSE)</f>
        <v>#REF!</v>
      </c>
    </row>
    <row r="31" spans="1:11" ht="15" customHeight="1">
      <c r="A31" s="71" t="str">
        <f>VLOOKUP(Table1355[[#This Row],[Sail Code]],'[1]2016 DATES&amp;PRICES'!B:C,2,FALSE)</f>
        <v>Christmas Markets On The Rhine</v>
      </c>
      <c r="B31" s="2" t="s">
        <v>57</v>
      </c>
      <c r="C31" s="16" t="s">
        <v>52</v>
      </c>
      <c r="D31" s="11">
        <v>42716</v>
      </c>
      <c r="E31" s="69">
        <f>VLOOKUP(Table1355[[#This Row],[Sail Code]],'June 29'!A:M,13,FALSE)</f>
        <v>0</v>
      </c>
      <c r="F31" s="81" t="e">
        <f>VLOOKUP(Table1355[[#This Row],[Sail Code]],#REF!,7,FALSE)</f>
        <v>#REF!</v>
      </c>
      <c r="G31" s="134" t="e">
        <f>VLOOKUP(Table1355[[#This Row],[Sail Code]],#REF!,11,FALSE)</f>
        <v>#REF!</v>
      </c>
      <c r="H31" s="125" t="s">
        <v>555</v>
      </c>
      <c r="I31" s="129" t="e">
        <f>VLOOKUP(Table1355[[#This Row],[Sail Code]],#REF!,12,FALSE)</f>
        <v>#REF!</v>
      </c>
      <c r="J31" s="127" t="e">
        <f>VLOOKUP(Table1355[[#This Row],[Sail Code]],#REF!,13,FALSE)</f>
        <v>#REF!</v>
      </c>
      <c r="K31" s="129" t="e">
        <f>VLOOKUP(Table1355[[#This Row],[Sail Code]],#REF!,14,FALSE)</f>
        <v>#REF!</v>
      </c>
    </row>
    <row r="32" spans="1:11" ht="15" customHeight="1">
      <c r="A32" s="71" t="str">
        <f>VLOOKUP(Table1355[[#This Row],[Sail Code]],'[1]2016 DATES&amp;PRICES'!B:C,2,FALSE)</f>
        <v>Christmas Markets On The Rhine</v>
      </c>
      <c r="B32" s="2" t="s">
        <v>58</v>
      </c>
      <c r="C32" s="16" t="s">
        <v>49</v>
      </c>
      <c r="D32" s="11">
        <v>42718</v>
      </c>
      <c r="E32" s="69">
        <f>VLOOKUP(Table1355[[#This Row],[Sail Code]],'June 29'!A:M,13,FALSE)</f>
        <v>1.2195121951219512</v>
      </c>
      <c r="F32" s="81" t="e">
        <f>VLOOKUP(Table1355[[#This Row],[Sail Code]],#REF!,7,FALSE)</f>
        <v>#REF!</v>
      </c>
      <c r="G32" s="134" t="e">
        <f>VLOOKUP(Table1355[[#This Row],[Sail Code]],#REF!,11,FALSE)</f>
        <v>#REF!</v>
      </c>
      <c r="H32" s="125" t="s">
        <v>555</v>
      </c>
      <c r="I32" s="127" t="e">
        <f>VLOOKUP(Table1355[[#This Row],[Sail Code]],#REF!,12,FALSE)</f>
        <v>#REF!</v>
      </c>
      <c r="J32" s="129" t="e">
        <f>VLOOKUP(Table1355[[#This Row],[Sail Code]],#REF!,13,FALSE)</f>
        <v>#REF!</v>
      </c>
      <c r="K32" s="129" t="e">
        <f>VLOOKUP(Table1355[[#This Row],[Sail Code]],#REF!,14,FALSE)</f>
        <v>#REF!</v>
      </c>
    </row>
    <row r="33" spans="1:11" ht="15" hidden="1" customHeight="1">
      <c r="A33" s="71" t="str">
        <f>VLOOKUP(Table1355[[#This Row],[Sail Code]],'[1]2016 DATES&amp;PRICES'!B:C,2,FALSE)</f>
        <v>Ultimate River Cruise</v>
      </c>
      <c r="B33" s="1" t="s">
        <v>452</v>
      </c>
      <c r="C33" s="72" t="s">
        <v>10</v>
      </c>
      <c r="D33" s="73">
        <v>42523</v>
      </c>
      <c r="E33" s="69">
        <f>VLOOKUP(Table1355[[#This Row],[Sail Code]],'June 29'!A:M,13,FALSE)</f>
        <v>0</v>
      </c>
      <c r="F33" s="70" t="e">
        <f>VLOOKUP(Table1355[[#This Row],[Sail Code]],#REF!,7,FALSE)</f>
        <v>#REF!</v>
      </c>
      <c r="G33" s="132" t="e">
        <f>VLOOKUP(Table1355[[#This Row],[Sail Code]],#REF!,11,FALSE)</f>
        <v>#REF!</v>
      </c>
      <c r="H33" s="125">
        <f>VLOOKUP(Table1355[[#This Row],[Sail Code]],Table1354[[Sail Code]:[NEW OFFER PER STATEROOM]],17,FALSE)</f>
        <v>0</v>
      </c>
      <c r="I33" s="137" t="e">
        <f>VLOOKUP(Table1355[[#This Row],[Sail Code]],#REF!,12,FALSE)</f>
        <v>#REF!</v>
      </c>
      <c r="J33" s="137" t="e">
        <f>VLOOKUP(Table1355[[#This Row],[Sail Code]],#REF!,13,FALSE)</f>
        <v>#REF!</v>
      </c>
      <c r="K33" s="137" t="e">
        <f>VLOOKUP(Table1355[[#This Row],[Sail Code]],#REF!,14,FALSE)</f>
        <v>#REF!</v>
      </c>
    </row>
    <row r="34" spans="1:11" ht="15" hidden="1" customHeight="1">
      <c r="A34" s="71" t="str">
        <f>VLOOKUP(Table1355[[#This Row],[Sail Code]],'[1]2016 DATES&amp;PRICES'!B:C,2,FALSE)</f>
        <v>Ultimate River Cruise</v>
      </c>
      <c r="B34" s="1" t="s">
        <v>453</v>
      </c>
      <c r="C34" s="72" t="s">
        <v>10</v>
      </c>
      <c r="D34" s="73">
        <v>42537</v>
      </c>
      <c r="E34" s="69">
        <f>VLOOKUP(Table1355[[#This Row],[Sail Code]],'June 29'!A:M,13,FALSE)</f>
        <v>0</v>
      </c>
      <c r="F34" s="70" t="e">
        <f>VLOOKUP(Table1355[[#This Row],[Sail Code]],#REF!,7,FALSE)</f>
        <v>#REF!</v>
      </c>
      <c r="G34" s="132" t="e">
        <f>VLOOKUP(Table1355[[#This Row],[Sail Code]],#REF!,11,FALSE)</f>
        <v>#REF!</v>
      </c>
      <c r="H34" s="125">
        <f>VLOOKUP(Table1355[[#This Row],[Sail Code]],Table1354[[Sail Code]:[NEW OFFER PER STATEROOM]],17,FALSE)</f>
        <v>0</v>
      </c>
      <c r="I34" s="137" t="e">
        <f>VLOOKUP(Table1355[[#This Row],[Sail Code]],#REF!,12,FALSE)</f>
        <v>#REF!</v>
      </c>
      <c r="J34" s="137" t="e">
        <f>VLOOKUP(Table1355[[#This Row],[Sail Code]],#REF!,13,FALSE)</f>
        <v>#REF!</v>
      </c>
      <c r="K34" s="137" t="e">
        <f>VLOOKUP(Table1355[[#This Row],[Sail Code]],#REF!,14,FALSE)</f>
        <v>#REF!</v>
      </c>
    </row>
    <row r="35" spans="1:11" ht="15" hidden="1" customHeight="1">
      <c r="A35" s="71" t="str">
        <f>VLOOKUP(Table1355[[#This Row],[Sail Code]],'[1]2016 DATES&amp;PRICES'!B:C,2,FALSE)</f>
        <v>Ultimate River Cruise</v>
      </c>
      <c r="B35" s="1" t="s">
        <v>454</v>
      </c>
      <c r="C35" s="72" t="s">
        <v>10</v>
      </c>
      <c r="D35" s="73">
        <v>42551</v>
      </c>
      <c r="E35" s="69">
        <f>VLOOKUP(Table1355[[#This Row],[Sail Code]],'June 29'!A:M,13,FALSE)</f>
        <v>0</v>
      </c>
      <c r="F35" s="70" t="e">
        <f>VLOOKUP(Table1355[[#This Row],[Sail Code]],#REF!,7,FALSE)</f>
        <v>#REF!</v>
      </c>
      <c r="G35" s="132" t="e">
        <f>VLOOKUP(Table1355[[#This Row],[Sail Code]],#REF!,11,FALSE)</f>
        <v>#REF!</v>
      </c>
      <c r="H35" s="125">
        <f>VLOOKUP(Table1355[[#This Row],[Sail Code]],Table1354[[Sail Code]:[NEW OFFER PER STATEROOM]],17,FALSE)</f>
        <v>0</v>
      </c>
      <c r="I35" s="137" t="e">
        <f>VLOOKUP(Table1355[[#This Row],[Sail Code]],#REF!,12,FALSE)</f>
        <v>#REF!</v>
      </c>
      <c r="J35" s="137" t="e">
        <f>VLOOKUP(Table1355[[#This Row],[Sail Code]],#REF!,13,FALSE)</f>
        <v>#REF!</v>
      </c>
      <c r="K35" s="137" t="e">
        <f>VLOOKUP(Table1355[[#This Row],[Sail Code]],#REF!,14,FALSE)</f>
        <v>#REF!</v>
      </c>
    </row>
    <row r="36" spans="1:11" ht="15" hidden="1" customHeight="1">
      <c r="A36" s="71" t="str">
        <f>VLOOKUP(Table1355[[#This Row],[Sail Code]],'[1]2016 DATES&amp;PRICES'!B:C,2,FALSE)</f>
        <v>Ultimate River Cruise</v>
      </c>
      <c r="B36" s="1" t="s">
        <v>455</v>
      </c>
      <c r="C36" s="72" t="s">
        <v>10</v>
      </c>
      <c r="D36" s="73">
        <v>42565</v>
      </c>
      <c r="E36" s="69">
        <f>VLOOKUP(Table1355[[#This Row],[Sail Code]],'June 29'!A:M,13,FALSE)</f>
        <v>0</v>
      </c>
      <c r="F36" s="70" t="e">
        <f>VLOOKUP(Table1355[[#This Row],[Sail Code]],#REF!,7,FALSE)</f>
        <v>#REF!</v>
      </c>
      <c r="G36" s="132" t="e">
        <f>VLOOKUP(Table1355[[#This Row],[Sail Code]],#REF!,11,FALSE)</f>
        <v>#REF!</v>
      </c>
      <c r="H36" s="125">
        <f>VLOOKUP(Table1355[[#This Row],[Sail Code]],Table1354[[Sail Code]:[NEW OFFER PER STATEROOM]],17,FALSE)</f>
        <v>0</v>
      </c>
      <c r="I36" s="137" t="e">
        <f>VLOOKUP(Table1355[[#This Row],[Sail Code]],#REF!,12,FALSE)</f>
        <v>#REF!</v>
      </c>
      <c r="J36" s="137" t="e">
        <f>VLOOKUP(Table1355[[#This Row],[Sail Code]],#REF!,13,FALSE)</f>
        <v>#REF!</v>
      </c>
      <c r="K36" s="137" t="e">
        <f>VLOOKUP(Table1355[[#This Row],[Sail Code]],#REF!,14,FALSE)</f>
        <v>#REF!</v>
      </c>
    </row>
    <row r="37" spans="1:11" ht="15" customHeight="1">
      <c r="A37" s="71" t="str">
        <f>VLOOKUP(Table1355[[#This Row],[Sail Code]],'[1]2016 DATES&amp;PRICES'!B:C,2,FALSE)</f>
        <v>Christmas Markets On The Rhine</v>
      </c>
      <c r="B37" s="2" t="s">
        <v>59</v>
      </c>
      <c r="C37" s="16" t="s">
        <v>52</v>
      </c>
      <c r="D37" s="11">
        <v>42723</v>
      </c>
      <c r="E37" s="69">
        <f>VLOOKUP(Table1355[[#This Row],[Sail Code]],'June 29'!A:M,13,FALSE)</f>
        <v>4.8780487804878048</v>
      </c>
      <c r="F37" s="81" t="e">
        <f>VLOOKUP(Table1355[[#This Row],[Sail Code]],#REF!,7,FALSE)</f>
        <v>#REF!</v>
      </c>
      <c r="G37" s="134" t="e">
        <f>VLOOKUP(Table1355[[#This Row],[Sail Code]],#REF!,11,FALSE)</f>
        <v>#REF!</v>
      </c>
      <c r="H37" s="125" t="s">
        <v>555</v>
      </c>
      <c r="I37" s="127" t="e">
        <f>VLOOKUP(Table1355[[#This Row],[Sail Code]],#REF!,12,FALSE)</f>
        <v>#REF!</v>
      </c>
      <c r="J37" s="129" t="e">
        <f>VLOOKUP(Table1355[[#This Row],[Sail Code]],#REF!,13,FALSE)</f>
        <v>#REF!</v>
      </c>
      <c r="K37" s="129" t="e">
        <f>VLOOKUP(Table1355[[#This Row],[Sail Code]],#REF!,14,FALSE)</f>
        <v>#REF!</v>
      </c>
    </row>
    <row r="38" spans="1:11" ht="15" customHeight="1">
      <c r="A38" s="71" t="str">
        <f>VLOOKUP(Table1355[[#This Row],[Sail Code]],'[1]2016 DATES&amp;PRICES'!B:C,2,FALSE)</f>
        <v>Christmas Markets On The Rhine</v>
      </c>
      <c r="B38" s="2" t="s">
        <v>60</v>
      </c>
      <c r="C38" s="16" t="s">
        <v>49</v>
      </c>
      <c r="D38" s="11">
        <v>42725</v>
      </c>
      <c r="E38" s="69">
        <f>VLOOKUP(Table1355[[#This Row],[Sail Code]],'June 29'!A:M,13,FALSE)</f>
        <v>0</v>
      </c>
      <c r="F38" s="81" t="e">
        <f>VLOOKUP(Table1355[[#This Row],[Sail Code]],#REF!,7,FALSE)</f>
        <v>#REF!</v>
      </c>
      <c r="G38" s="42" t="e">
        <f>VLOOKUP(Table1355[[#This Row],[Sail Code]],#REF!,11,FALSE)</f>
        <v>#REF!</v>
      </c>
      <c r="H38" s="125">
        <v>2</v>
      </c>
      <c r="I38" s="129" t="e">
        <f>VLOOKUP(Table1355[[#This Row],[Sail Code]],#REF!,12,FALSE)</f>
        <v>#REF!</v>
      </c>
      <c r="J38" s="129" t="e">
        <f>VLOOKUP(Table1355[[#This Row],[Sail Code]],#REF!,13,FALSE)</f>
        <v>#REF!</v>
      </c>
      <c r="K38" s="129" t="e">
        <f>VLOOKUP(Table1355[[#This Row],[Sail Code]],#REF!,14,FALSE)</f>
        <v>#REF!</v>
      </c>
    </row>
    <row r="39" spans="1:11" ht="15" customHeight="1">
      <c r="A39" s="71" t="s">
        <v>528</v>
      </c>
      <c r="B39" s="2" t="s">
        <v>199</v>
      </c>
      <c r="C39" s="16" t="s">
        <v>30</v>
      </c>
      <c r="D39" s="11">
        <v>42729</v>
      </c>
      <c r="E39" s="69">
        <f>VLOOKUP(Table1355[[#This Row],[Sail Code]],'June 29'!A:M,13,FALSE)</f>
        <v>0</v>
      </c>
      <c r="F39" s="81" t="e">
        <f>VLOOKUP(Table1355[[#This Row],[Sail Code]],#REF!,7,FALSE)</f>
        <v>#REF!</v>
      </c>
      <c r="G39" s="134" t="e">
        <f>VLOOKUP(Table1355[[#This Row],[Sail Code]],#REF!,11,FALSE)</f>
        <v>#REF!</v>
      </c>
      <c r="H39" s="125" t="s">
        <v>555</v>
      </c>
      <c r="I39" s="127" t="e">
        <f>VLOOKUP(Table1355[[#This Row],[Sail Code]],#REF!,12,FALSE)</f>
        <v>#REF!</v>
      </c>
      <c r="J39" s="129" t="e">
        <f>VLOOKUP(Table1355[[#This Row],[Sail Code]],#REF!,13,FALSE)</f>
        <v>#REF!</v>
      </c>
      <c r="K39" s="127" t="e">
        <f>VLOOKUP(Table1355[[#This Row],[Sail Code]],#REF!,14,FALSE)</f>
        <v>#REF!</v>
      </c>
    </row>
    <row r="40" spans="1:11" ht="15" customHeight="1">
      <c r="A40" s="71" t="s">
        <v>528</v>
      </c>
      <c r="B40" s="2" t="s">
        <v>200</v>
      </c>
      <c r="C40" s="16" t="s">
        <v>26</v>
      </c>
      <c r="D40" s="11">
        <v>42733</v>
      </c>
      <c r="E40" s="69">
        <f>VLOOKUP(Table1355[[#This Row],[Sail Code]],'June 29'!A:M,13,FALSE)</f>
        <v>0</v>
      </c>
      <c r="F40" s="81" t="e">
        <f>VLOOKUP(Table1355[[#This Row],[Sail Code]],#REF!,7,FALSE)</f>
        <v>#REF!</v>
      </c>
      <c r="G40" s="134" t="e">
        <f>VLOOKUP(Table1355[[#This Row],[Sail Code]],#REF!,11,FALSE)</f>
        <v>#REF!</v>
      </c>
      <c r="H40" s="125" t="s">
        <v>555</v>
      </c>
      <c r="I40" s="129" t="e">
        <f>VLOOKUP(Table1355[[#This Row],[Sail Code]],#REF!,12,FALSE)</f>
        <v>#REF!</v>
      </c>
      <c r="J40" s="129" t="e">
        <f>VLOOKUP(Table1355[[#This Row],[Sail Code]],#REF!,13,FALSE)</f>
        <v>#REF!</v>
      </c>
      <c r="K40" s="127" t="e">
        <f>VLOOKUP(Table1355[[#This Row],[Sail Code]],#REF!,14,FALSE)</f>
        <v>#REF!</v>
      </c>
    </row>
    <row r="41" spans="1:11" ht="15" customHeight="1">
      <c r="A41" s="71" t="s">
        <v>530</v>
      </c>
      <c r="B41" s="2" t="s">
        <v>202</v>
      </c>
      <c r="C41" s="16" t="s">
        <v>52</v>
      </c>
      <c r="D41" s="11">
        <v>42730</v>
      </c>
      <c r="E41" s="69">
        <f>VLOOKUP(Table1355[[#This Row],[Sail Code]],'June 29'!A:M,13,FALSE)</f>
        <v>0</v>
      </c>
      <c r="F41" s="81" t="e">
        <f>VLOOKUP(Table1355[[#This Row],[Sail Code]],#REF!,7,FALSE)</f>
        <v>#REF!</v>
      </c>
      <c r="G41" s="134" t="e">
        <f>VLOOKUP(Table1355[[#This Row],[Sail Code]],#REF!,11,FALSE)</f>
        <v>#REF!</v>
      </c>
      <c r="H41" s="125" t="s">
        <v>555</v>
      </c>
      <c r="I41" s="127" t="e">
        <f>VLOOKUP(Table1355[[#This Row],[Sail Code]],#REF!,12,FALSE)</f>
        <v>#REF!</v>
      </c>
      <c r="J41" s="129" t="e">
        <f>VLOOKUP(Table1355[[#This Row],[Sail Code]],#REF!,13,FALSE)</f>
        <v>#REF!</v>
      </c>
      <c r="K41" s="129" t="e">
        <f>VLOOKUP(Table1355[[#This Row],[Sail Code]],#REF!,14,FALSE)</f>
        <v>#REF!</v>
      </c>
    </row>
    <row r="42" spans="1:11" ht="15" customHeight="1">
      <c r="A42" s="71" t="s">
        <v>530</v>
      </c>
      <c r="B42" s="2" t="s">
        <v>203</v>
      </c>
      <c r="C42" s="16" t="s">
        <v>49</v>
      </c>
      <c r="D42" s="11">
        <v>42732</v>
      </c>
      <c r="E42" s="69">
        <f>VLOOKUP(Table1355[[#This Row],[Sail Code]],'June 29'!A:M,13,FALSE)</f>
        <v>0</v>
      </c>
      <c r="F42" s="81" t="e">
        <f>VLOOKUP(Table1355[[#This Row],[Sail Code]],#REF!,7,FALSE)</f>
        <v>#REF!</v>
      </c>
      <c r="G42" s="42" t="e">
        <f>VLOOKUP(Table1355[[#This Row],[Sail Code]],#REF!,11,FALSE)</f>
        <v>#REF!</v>
      </c>
      <c r="H42" s="125">
        <v>1</v>
      </c>
      <c r="I42" s="129" t="e">
        <f>VLOOKUP(Table1355[[#This Row],[Sail Code]],#REF!,12,FALSE)</f>
        <v>#REF!</v>
      </c>
      <c r="J42" s="129" t="e">
        <f>VLOOKUP(Table1355[[#This Row],[Sail Code]],#REF!,13,FALSE)</f>
        <v>#REF!</v>
      </c>
      <c r="K42" s="129" t="e">
        <f>VLOOKUP(Table1355[[#This Row],[Sail Code]],#REF!,14,FALSE)</f>
        <v>#REF!</v>
      </c>
    </row>
    <row r="43" spans="1:11" ht="15" customHeight="1">
      <c r="A43" s="71" t="s">
        <v>531</v>
      </c>
      <c r="B43" s="2" t="s">
        <v>428</v>
      </c>
      <c r="C43" s="16" t="s">
        <v>23</v>
      </c>
      <c r="D43" s="11">
        <v>42730</v>
      </c>
      <c r="E43" s="69">
        <f>VLOOKUP(Table1355[[#This Row],[Sail Code]],'June 29'!A:M,13,FALSE)</f>
        <v>0</v>
      </c>
      <c r="F43" s="81" t="e">
        <f>VLOOKUP(Table1355[[#This Row],[Sail Code]],#REF!,7,FALSE)</f>
        <v>#REF!</v>
      </c>
      <c r="G43" s="42" t="e">
        <f>VLOOKUP(Table1355[[#This Row],[Sail Code]],#REF!,11,FALSE)</f>
        <v>#REF!</v>
      </c>
      <c r="H43" s="125" t="s">
        <v>555</v>
      </c>
      <c r="I43" s="129" t="e">
        <f>VLOOKUP(Table1355[[#This Row],[Sail Code]],#REF!,12,FALSE)</f>
        <v>#REF!</v>
      </c>
      <c r="J43" s="129" t="e">
        <f>VLOOKUP(Table1355[[#This Row],[Sail Code]],#REF!,13,FALSE)</f>
        <v>#REF!</v>
      </c>
      <c r="K43" s="127" t="e">
        <f>VLOOKUP(Table1355[[#This Row],[Sail Code]],#REF!,14,FALSE)</f>
        <v>#REF!</v>
      </c>
    </row>
    <row r="44" spans="1:11" ht="15" hidden="1" customHeight="1">
      <c r="A44" s="71" t="str">
        <f>VLOOKUP(Table1355[[#This Row],[Sail Code]],'[1]2016 DATES&amp;PRICES'!B:C,2,FALSE)</f>
        <v>Ultimate River Cruise</v>
      </c>
      <c r="B44" s="1" t="s">
        <v>456</v>
      </c>
      <c r="C44" s="72" t="s">
        <v>10</v>
      </c>
      <c r="D44" s="73">
        <v>42579</v>
      </c>
      <c r="E44" s="69">
        <f>VLOOKUP(Table1355[[#This Row],[Sail Code]],'June 29'!A:M,13,FALSE)</f>
        <v>0</v>
      </c>
      <c r="F44" s="70" t="e">
        <f>VLOOKUP(Table1355[[#This Row],[Sail Code]],#REF!,7,FALSE)</f>
        <v>#REF!</v>
      </c>
      <c r="G44" s="132" t="e">
        <f>VLOOKUP(Table1355[[#This Row],[Sail Code]],#REF!,11,FALSE)</f>
        <v>#REF!</v>
      </c>
      <c r="H44" s="125">
        <f>VLOOKUP(Table1355[[#This Row],[Sail Code]],Table1354[[Sail Code]:[NEW OFFER PER STATEROOM]],17,FALSE)</f>
        <v>0</v>
      </c>
      <c r="I44" s="137" t="e">
        <f>VLOOKUP(Table1355[[#This Row],[Sail Code]],#REF!,12,FALSE)</f>
        <v>#REF!</v>
      </c>
      <c r="J44" s="137" t="e">
        <f>VLOOKUP(Table1355[[#This Row],[Sail Code]],#REF!,13,FALSE)</f>
        <v>#REF!</v>
      </c>
      <c r="K44" s="137" t="e">
        <f>VLOOKUP(Table1355[[#This Row],[Sail Code]],#REF!,14,FALSE)</f>
        <v>#REF!</v>
      </c>
    </row>
    <row r="45" spans="1:11" ht="15" hidden="1" customHeight="1">
      <c r="A45" s="71" t="str">
        <f>VLOOKUP(Table1355[[#This Row],[Sail Code]],'[1]2016 DATES&amp;PRICES'!B:C,2,FALSE)</f>
        <v>Ultimate River Cruise</v>
      </c>
      <c r="B45" s="1" t="s">
        <v>457</v>
      </c>
      <c r="C45" s="72" t="s">
        <v>10</v>
      </c>
      <c r="D45" s="73">
        <v>42593</v>
      </c>
      <c r="E45" s="69">
        <f>VLOOKUP(Table1355[[#This Row],[Sail Code]],'June 29'!A:M,13,FALSE)</f>
        <v>0</v>
      </c>
      <c r="F45" s="70" t="e">
        <f>VLOOKUP(Table1355[[#This Row],[Sail Code]],#REF!,7,FALSE)</f>
        <v>#REF!</v>
      </c>
      <c r="G45" s="132" t="e">
        <f>VLOOKUP(Table1355[[#This Row],[Sail Code]],#REF!,11,FALSE)</f>
        <v>#REF!</v>
      </c>
      <c r="H45" s="125">
        <f>VLOOKUP(Table1355[[#This Row],[Sail Code]],Table1354[[Sail Code]:[NEW OFFER PER STATEROOM]],17,FALSE)</f>
        <v>0</v>
      </c>
      <c r="I45" s="137" t="e">
        <f>VLOOKUP(Table1355[[#This Row],[Sail Code]],#REF!,12,FALSE)</f>
        <v>#REF!</v>
      </c>
      <c r="J45" s="137" t="e">
        <f>VLOOKUP(Table1355[[#This Row],[Sail Code]],#REF!,13,FALSE)</f>
        <v>#REF!</v>
      </c>
      <c r="K45" s="137" t="e">
        <f>VLOOKUP(Table1355[[#This Row],[Sail Code]],#REF!,14,FALSE)</f>
        <v>#REF!</v>
      </c>
    </row>
    <row r="46" spans="1:11" ht="15" customHeight="1">
      <c r="A46" s="71" t="str">
        <f>VLOOKUP(Table1355[[#This Row],[Sail Code]],'[1]2016 DATES&amp;PRICES'!B:C,2,FALSE)</f>
        <v>Enticing Douro</v>
      </c>
      <c r="B46" s="2" t="s">
        <v>65</v>
      </c>
      <c r="C46" s="16" t="s">
        <v>62</v>
      </c>
      <c r="D46" s="11">
        <v>42507</v>
      </c>
      <c r="E46" s="69">
        <f>VLOOKUP(Table1355[[#This Row],[Sail Code]],'June 29'!A:M,13,FALSE)</f>
        <v>33.962264150943398</v>
      </c>
      <c r="F46" s="23" t="e">
        <f>VLOOKUP(Table1355[[#This Row],[Sail Code]],#REF!,7,FALSE)</f>
        <v>#REF!</v>
      </c>
      <c r="G46" s="134" t="e">
        <f>VLOOKUP(Table1355[[#This Row],[Sail Code]],#REF!,11,FALSE)</f>
        <v>#REF!</v>
      </c>
      <c r="H46" s="125">
        <f>VLOOKUP(Table1355[[#This Row],[Sail Code]],Table1354[[Sail Code]:[NEW OFFER PER STATEROOM]],17,FALSE)</f>
        <v>0</v>
      </c>
      <c r="I46" s="129" t="e">
        <f>VLOOKUP(Table1355[[#This Row],[Sail Code]],#REF!,12,FALSE)</f>
        <v>#REF!</v>
      </c>
      <c r="J46" s="129" t="e">
        <f>VLOOKUP(Table1355[[#This Row],[Sail Code]],#REF!,13,FALSE)</f>
        <v>#REF!</v>
      </c>
      <c r="K46" s="129" t="e">
        <f>VLOOKUP(Table1355[[#This Row],[Sail Code]],#REF!,14,FALSE)</f>
        <v>#REF!</v>
      </c>
    </row>
    <row r="47" spans="1:11" ht="15" hidden="1" customHeight="1">
      <c r="A47" s="71" t="str">
        <f>VLOOKUP(Table1355[[#This Row],[Sail Code]],'[1]2016 DATES&amp;PRICES'!B:C,2,FALSE)</f>
        <v>Ultimate River Cruise</v>
      </c>
      <c r="B47" s="1" t="s">
        <v>458</v>
      </c>
      <c r="C47" s="72" t="s">
        <v>10</v>
      </c>
      <c r="D47" s="73">
        <v>42607</v>
      </c>
      <c r="E47" s="69">
        <f>VLOOKUP(Table1355[[#This Row],[Sail Code]],'June 29'!A:M,13,FALSE)</f>
        <v>0</v>
      </c>
      <c r="F47" s="70" t="e">
        <f>VLOOKUP(Table1355[[#This Row],[Sail Code]],#REF!,7,FALSE)</f>
        <v>#REF!</v>
      </c>
      <c r="G47" s="132" t="e">
        <f>VLOOKUP(Table1355[[#This Row],[Sail Code]],#REF!,11,FALSE)</f>
        <v>#REF!</v>
      </c>
      <c r="H47" s="125">
        <f>VLOOKUP(Table1355[[#This Row],[Sail Code]],Table1354[[Sail Code]:[NEW OFFER PER STATEROOM]],17,FALSE)</f>
        <v>0</v>
      </c>
      <c r="I47" s="137" t="e">
        <f>VLOOKUP(Table1355[[#This Row],[Sail Code]],#REF!,12,FALSE)</f>
        <v>#REF!</v>
      </c>
      <c r="J47" s="137" t="e">
        <f>VLOOKUP(Table1355[[#This Row],[Sail Code]],#REF!,13,FALSE)</f>
        <v>#REF!</v>
      </c>
      <c r="K47" s="137" t="e">
        <f>VLOOKUP(Table1355[[#This Row],[Sail Code]],#REF!,14,FALSE)</f>
        <v>#REF!</v>
      </c>
    </row>
    <row r="48" spans="1:11" ht="15" hidden="1" customHeight="1">
      <c r="A48" s="71" t="str">
        <f>VLOOKUP(Table1355[[#This Row],[Sail Code]],'[1]2016 DATES&amp;PRICES'!B:C,2,FALSE)</f>
        <v>Ultimate River Cruise</v>
      </c>
      <c r="B48" s="1" t="s">
        <v>459</v>
      </c>
      <c r="C48" s="72" t="s">
        <v>10</v>
      </c>
      <c r="D48" s="73">
        <v>42621</v>
      </c>
      <c r="E48" s="69">
        <f>VLOOKUP(Table1355[[#This Row],[Sail Code]],'June 29'!A:M,13,FALSE)</f>
        <v>0</v>
      </c>
      <c r="F48" s="70" t="e">
        <f>VLOOKUP(Table1355[[#This Row],[Sail Code]],#REF!,7,FALSE)</f>
        <v>#REF!</v>
      </c>
      <c r="G48" s="132" t="e">
        <f>VLOOKUP(Table1355[[#This Row],[Sail Code]],#REF!,11,FALSE)</f>
        <v>#REF!</v>
      </c>
      <c r="H48" s="125">
        <f>VLOOKUP(Table1355[[#This Row],[Sail Code]],Table1354[[Sail Code]:[NEW OFFER PER STATEROOM]],17,FALSE)</f>
        <v>0</v>
      </c>
      <c r="I48" s="137" t="e">
        <f>VLOOKUP(Table1355[[#This Row],[Sail Code]],#REF!,12,FALSE)</f>
        <v>#REF!</v>
      </c>
      <c r="J48" s="137" t="e">
        <f>VLOOKUP(Table1355[[#This Row],[Sail Code]],#REF!,13,FALSE)</f>
        <v>#REF!</v>
      </c>
      <c r="K48" s="137" t="e">
        <f>VLOOKUP(Table1355[[#This Row],[Sail Code]],#REF!,14,FALSE)</f>
        <v>#REF!</v>
      </c>
    </row>
    <row r="49" spans="1:11" ht="15" customHeight="1">
      <c r="A49" s="71" t="str">
        <f>VLOOKUP(Table1355[[#This Row],[Sail Code]],'[1]2016 DATES&amp;PRICES'!B:C,2,FALSE)</f>
        <v>Enticing Douro</v>
      </c>
      <c r="B49" s="2" t="s">
        <v>67</v>
      </c>
      <c r="C49" s="16" t="s">
        <v>62</v>
      </c>
      <c r="D49" s="11">
        <v>42535</v>
      </c>
      <c r="E49" s="69">
        <f>VLOOKUP(Table1355[[#This Row],[Sail Code]],'June 29'!A:M,13,FALSE)</f>
        <v>47.169811320754718</v>
      </c>
      <c r="F49" s="23" t="e">
        <f>VLOOKUP(Table1355[[#This Row],[Sail Code]],#REF!,7,FALSE)</f>
        <v>#REF!</v>
      </c>
      <c r="G49" s="134" t="e">
        <f>VLOOKUP(Table1355[[#This Row],[Sail Code]],#REF!,11,FALSE)</f>
        <v>#REF!</v>
      </c>
      <c r="H49" s="125">
        <f>VLOOKUP(Table1355[[#This Row],[Sail Code]],Table1354[[Sail Code]:[NEW OFFER PER STATEROOM]],17,FALSE)</f>
        <v>3</v>
      </c>
      <c r="I49" s="127" t="e">
        <f>VLOOKUP(Table1355[[#This Row],[Sail Code]],#REF!,12,FALSE)</f>
        <v>#REF!</v>
      </c>
      <c r="J49" s="127" t="e">
        <f>VLOOKUP(Table1355[[#This Row],[Sail Code]],#REF!,13,FALSE)</f>
        <v>#REF!</v>
      </c>
      <c r="K49" s="129" t="e">
        <f>VLOOKUP(Table1355[[#This Row],[Sail Code]],#REF!,14,FALSE)</f>
        <v>#REF!</v>
      </c>
    </row>
    <row r="50" spans="1:11" ht="15" customHeight="1">
      <c r="A50" s="71" t="str">
        <f>VLOOKUP(Table1355[[#This Row],[Sail Code]],'[1]2016 DATES&amp;PRICES'!B:C,2,FALSE)</f>
        <v>Enticing Douro</v>
      </c>
      <c r="B50" s="2" t="s">
        <v>68</v>
      </c>
      <c r="C50" s="16" t="s">
        <v>62</v>
      </c>
      <c r="D50" s="11">
        <v>42542</v>
      </c>
      <c r="E50" s="69">
        <f>VLOOKUP(Table1355[[#This Row],[Sail Code]],'June 29'!A:M,13,FALSE)</f>
        <v>26.415094339622637</v>
      </c>
      <c r="F50" s="23" t="e">
        <f>VLOOKUP(Table1355[[#This Row],[Sail Code]],#REF!,7,FALSE)</f>
        <v>#REF!</v>
      </c>
      <c r="G50" s="134" t="e">
        <f>VLOOKUP(Table1355[[#This Row],[Sail Code]],#REF!,11,FALSE)</f>
        <v>#REF!</v>
      </c>
      <c r="H50" s="125" t="str">
        <f>VLOOKUP(Table1355[[#This Row],[Sail Code]],Table1354[[Sail Code]:[NEW OFFER PER STATEROOM]],17,FALSE)</f>
        <v>Fred Olsen PC</v>
      </c>
      <c r="I50" s="129" t="e">
        <f>VLOOKUP(Table1355[[#This Row],[Sail Code]],#REF!,12,FALSE)</f>
        <v>#REF!</v>
      </c>
      <c r="J50" s="129" t="e">
        <f>VLOOKUP(Table1355[[#This Row],[Sail Code]],#REF!,13,FALSE)</f>
        <v>#REF!</v>
      </c>
      <c r="K50" s="129" t="e">
        <f>VLOOKUP(Table1355[[#This Row],[Sail Code]],#REF!,14,FALSE)</f>
        <v>#REF!</v>
      </c>
    </row>
    <row r="51" spans="1:11" ht="15" hidden="1" customHeight="1">
      <c r="A51" s="71" t="str">
        <f>VLOOKUP(Table1355[[#This Row],[Sail Code]],'[1]2016 DATES&amp;PRICES'!B:C,2,FALSE)</f>
        <v>Ultimate River Cruise</v>
      </c>
      <c r="B51" s="1" t="s">
        <v>460</v>
      </c>
      <c r="C51" s="72" t="s">
        <v>10</v>
      </c>
      <c r="D51" s="73">
        <v>42635</v>
      </c>
      <c r="E51" s="69">
        <f>VLOOKUP(Table1355[[#This Row],[Sail Code]],'June 29'!A:M,13,FALSE)</f>
        <v>0</v>
      </c>
      <c r="F51" s="70" t="e">
        <f>VLOOKUP(Table1355[[#This Row],[Sail Code]],#REF!,7,FALSE)</f>
        <v>#REF!</v>
      </c>
      <c r="G51" s="132" t="e">
        <f>VLOOKUP(Table1355[[#This Row],[Sail Code]],#REF!,11,FALSE)</f>
        <v>#REF!</v>
      </c>
      <c r="H51" s="125">
        <f>VLOOKUP(Table1355[[#This Row],[Sail Code]],Table1354[[Sail Code]:[NEW OFFER PER STATEROOM]],17,FALSE)</f>
        <v>0</v>
      </c>
      <c r="I51" s="137" t="e">
        <f>VLOOKUP(Table1355[[#This Row],[Sail Code]],#REF!,12,FALSE)</f>
        <v>#REF!</v>
      </c>
      <c r="J51" s="137" t="e">
        <f>VLOOKUP(Table1355[[#This Row],[Sail Code]],#REF!,13,FALSE)</f>
        <v>#REF!</v>
      </c>
      <c r="K51" s="137" t="e">
        <f>VLOOKUP(Table1355[[#This Row],[Sail Code]],#REF!,14,FALSE)</f>
        <v>#REF!</v>
      </c>
    </row>
    <row r="52" spans="1:11" ht="15" hidden="1" customHeight="1">
      <c r="A52" s="71" t="str">
        <f>VLOOKUP(Table1355[[#This Row],[Sail Code]],'[1]2016 DATES&amp;PRICES'!B:C,2,FALSE)</f>
        <v>Ultimate River Cruise</v>
      </c>
      <c r="B52" s="1" t="s">
        <v>461</v>
      </c>
      <c r="C52" s="72" t="s">
        <v>10</v>
      </c>
      <c r="D52" s="73">
        <v>42649</v>
      </c>
      <c r="E52" s="69">
        <f>VLOOKUP(Table1355[[#This Row],[Sail Code]],'June 29'!A:M,13,FALSE)</f>
        <v>0</v>
      </c>
      <c r="F52" s="70" t="e">
        <f>VLOOKUP(Table1355[[#This Row],[Sail Code]],#REF!,7,FALSE)</f>
        <v>#REF!</v>
      </c>
      <c r="G52" s="132" t="e">
        <f>VLOOKUP(Table1355[[#This Row],[Sail Code]],#REF!,11,FALSE)</f>
        <v>#REF!</v>
      </c>
      <c r="H52" s="125">
        <f>VLOOKUP(Table1355[[#This Row],[Sail Code]],Table1354[[Sail Code]:[NEW OFFER PER STATEROOM]],17,FALSE)</f>
        <v>0</v>
      </c>
      <c r="I52" s="137" t="e">
        <f>VLOOKUP(Table1355[[#This Row],[Sail Code]],#REF!,12,FALSE)</f>
        <v>#REF!</v>
      </c>
      <c r="J52" s="137" t="e">
        <f>VLOOKUP(Table1355[[#This Row],[Sail Code]],#REF!,13,FALSE)</f>
        <v>#REF!</v>
      </c>
      <c r="K52" s="137" t="e">
        <f>VLOOKUP(Table1355[[#This Row],[Sail Code]],#REF!,14,FALSE)</f>
        <v>#REF!</v>
      </c>
    </row>
    <row r="53" spans="1:11" ht="15" customHeight="1">
      <c r="A53" s="71" t="str">
        <f>VLOOKUP(Table1355[[#This Row],[Sail Code]],'[1]2016 DATES&amp;PRICES'!B:C,2,FALSE)</f>
        <v>Enticing Douro</v>
      </c>
      <c r="B53" s="2" t="s">
        <v>69</v>
      </c>
      <c r="C53" s="16" t="s">
        <v>62</v>
      </c>
      <c r="D53" s="11">
        <v>42563</v>
      </c>
      <c r="E53" s="69">
        <f>VLOOKUP(Table1355[[#This Row],[Sail Code]],'June 29'!A:M,13,FALSE)</f>
        <v>16.981132075471699</v>
      </c>
      <c r="F53" s="23" t="e">
        <f>VLOOKUP(Table1355[[#This Row],[Sail Code]],#REF!,7,FALSE)</f>
        <v>#REF!</v>
      </c>
      <c r="G53" s="134" t="e">
        <f>VLOOKUP(Table1355[[#This Row],[Sail Code]],#REF!,11,FALSE)</f>
        <v>#REF!</v>
      </c>
      <c r="H53" s="125">
        <f>VLOOKUP(Table1355[[#This Row],[Sail Code]],Table1354[[Sail Code]:[NEW OFFER PER STATEROOM]],17,FALSE)</f>
        <v>1</v>
      </c>
      <c r="I53" s="127" t="e">
        <f>VLOOKUP(Table1355[[#This Row],[Sail Code]],#REF!,12,FALSE)</f>
        <v>#REF!</v>
      </c>
      <c r="J53" s="129" t="e">
        <f>VLOOKUP(Table1355[[#This Row],[Sail Code]],#REF!,13,FALSE)</f>
        <v>#REF!</v>
      </c>
      <c r="K53" s="129" t="e">
        <f>VLOOKUP(Table1355[[#This Row],[Sail Code]],#REF!,14,FALSE)</f>
        <v>#REF!</v>
      </c>
    </row>
    <row r="54" spans="1:11" ht="15" customHeight="1">
      <c r="A54" s="71" t="str">
        <f>VLOOKUP(Table1355[[#This Row],[Sail Code]],'[1]2016 DATES&amp;PRICES'!B:C,2,FALSE)</f>
        <v>Enticing Douro</v>
      </c>
      <c r="B54" s="2" t="s">
        <v>70</v>
      </c>
      <c r="C54" s="16" t="s">
        <v>62</v>
      </c>
      <c r="D54" s="11">
        <v>42570</v>
      </c>
      <c r="E54" s="69">
        <f>VLOOKUP(Table1355[[#This Row],[Sail Code]],'June 29'!A:M,13,FALSE)</f>
        <v>28.301886792452834</v>
      </c>
      <c r="F54" s="23" t="e">
        <f>VLOOKUP(Table1355[[#This Row],[Sail Code]],#REF!,7,FALSE)</f>
        <v>#REF!</v>
      </c>
      <c r="G54" s="134" t="e">
        <f>VLOOKUP(Table1355[[#This Row],[Sail Code]],#REF!,11,FALSE)</f>
        <v>#REF!</v>
      </c>
      <c r="H54" s="125">
        <f>VLOOKUP(Table1355[[#This Row],[Sail Code]],Table1354[[Sail Code]:[NEW OFFER PER STATEROOM]],17,FALSE)</f>
        <v>2</v>
      </c>
      <c r="I54" s="127" t="e">
        <f>VLOOKUP(Table1355[[#This Row],[Sail Code]],#REF!,12,FALSE)</f>
        <v>#REF!</v>
      </c>
      <c r="J54" s="127" t="e">
        <f>VLOOKUP(Table1355[[#This Row],[Sail Code]],#REF!,13,FALSE)</f>
        <v>#REF!</v>
      </c>
      <c r="K54" s="129" t="e">
        <f>VLOOKUP(Table1355[[#This Row],[Sail Code]],#REF!,14,FALSE)</f>
        <v>#REF!</v>
      </c>
    </row>
    <row r="55" spans="1:11" ht="15" hidden="1" customHeight="1">
      <c r="A55" s="71" t="str">
        <f>VLOOKUP(Table1355[[#This Row],[Sail Code]],'[1]2016 DATES&amp;PRICES'!B:C,2,FALSE)</f>
        <v>Waterways of Africa</v>
      </c>
      <c r="B55" s="1" t="s">
        <v>495</v>
      </c>
      <c r="C55" s="72" t="s">
        <v>492</v>
      </c>
      <c r="D55" s="73">
        <v>42499</v>
      </c>
      <c r="E55" s="69">
        <f>VLOOKUP(Table1355[[#This Row],[Sail Code]],'June 29'!A:M,13,FALSE)</f>
        <v>0</v>
      </c>
      <c r="F55" s="70" t="e">
        <f>VLOOKUP(Table1355[[#This Row],[Sail Code]],#REF!,7,FALSE)</f>
        <v>#REF!</v>
      </c>
      <c r="G55" s="132" t="e">
        <f>VLOOKUP(Table1355[[#This Row],[Sail Code]],#REF!,11,FALSE)</f>
        <v>#REF!</v>
      </c>
      <c r="H55" s="125">
        <f>VLOOKUP(Table1355[[#This Row],[Sail Code]],Table1354[[Sail Code]:[NEW OFFER PER STATEROOM]],17,FALSE)</f>
        <v>0</v>
      </c>
      <c r="I55" s="137" t="e">
        <f>VLOOKUP(Table1355[[#This Row],[Sail Code]],#REF!,12,FALSE)</f>
        <v>#REF!</v>
      </c>
      <c r="J55" s="137" t="e">
        <f>VLOOKUP(Table1355[[#This Row],[Sail Code]],#REF!,13,FALSE)</f>
        <v>#REF!</v>
      </c>
      <c r="K55" s="137" t="e">
        <f>VLOOKUP(Table1355[[#This Row],[Sail Code]],#REF!,14,FALSE)</f>
        <v>#REF!</v>
      </c>
    </row>
    <row r="56" spans="1:11" ht="15" hidden="1" customHeight="1">
      <c r="A56" s="71" t="str">
        <f>VLOOKUP(Table1355[[#This Row],[Sail Code]],'[1]2016 DATES&amp;PRICES'!B:C,2,FALSE)</f>
        <v>Christmas Markets On The Rhine</v>
      </c>
      <c r="B56" s="2" t="s">
        <v>51</v>
      </c>
      <c r="C56" s="16" t="s">
        <v>52</v>
      </c>
      <c r="D56" s="11">
        <v>42702</v>
      </c>
      <c r="E56" s="69">
        <f>VLOOKUP(Table1355[[#This Row],[Sail Code]],'June 29'!A:M,13,FALSE)</f>
        <v>1.2195121951219512</v>
      </c>
      <c r="F56" s="70" t="e">
        <f>VLOOKUP(Table1355[[#This Row],[Sail Code]],#REF!,7,FALSE)</f>
        <v>#REF!</v>
      </c>
      <c r="G56" s="132" t="e">
        <f>VLOOKUP(Table1355[[#This Row],[Sail Code]],#REF!,11,FALSE)</f>
        <v>#REF!</v>
      </c>
      <c r="H56" s="125">
        <f>VLOOKUP(Table1355[[#This Row],[Sail Code]],Table1354[[Sail Code]:[NEW OFFER PER STATEROOM]],17,FALSE)</f>
        <v>2</v>
      </c>
      <c r="I56" s="137" t="e">
        <f>VLOOKUP(Table1355[[#This Row],[Sail Code]],#REF!,12,FALSE)</f>
        <v>#REF!</v>
      </c>
      <c r="J56" s="137" t="e">
        <f>VLOOKUP(Table1355[[#This Row],[Sail Code]],#REF!,13,FALSE)</f>
        <v>#REF!</v>
      </c>
      <c r="K56" s="137" t="e">
        <f>VLOOKUP(Table1355[[#This Row],[Sail Code]],#REF!,14,FALSE)</f>
        <v>#REF!</v>
      </c>
    </row>
    <row r="57" spans="1:11" ht="15" customHeight="1">
      <c r="A57" s="71" t="str">
        <f>VLOOKUP(Table1355[[#This Row],[Sail Code]],'[1]2016 DATES&amp;PRICES'!B:C,2,FALSE)</f>
        <v>Enticing Douro</v>
      </c>
      <c r="B57" s="2" t="s">
        <v>72</v>
      </c>
      <c r="C57" s="16" t="s">
        <v>62</v>
      </c>
      <c r="D57" s="11">
        <v>42598</v>
      </c>
      <c r="E57" s="69">
        <f>VLOOKUP(Table1355[[#This Row],[Sail Code]],'June 29'!A:M,13,FALSE)</f>
        <v>9.433962264150944</v>
      </c>
      <c r="F57" s="23" t="e">
        <f>VLOOKUP(Table1355[[#This Row],[Sail Code]],#REF!,7,FALSE)</f>
        <v>#REF!</v>
      </c>
      <c r="G57" s="43" t="e">
        <f>VLOOKUP(Table1355[[#This Row],[Sail Code]],#REF!,11,FALSE)</f>
        <v>#REF!</v>
      </c>
      <c r="H57" s="125">
        <f>VLOOKUP(Table1355[[#This Row],[Sail Code]],Table1354[[Sail Code]:[NEW OFFER PER STATEROOM]],17,FALSE)</f>
        <v>4</v>
      </c>
      <c r="I57" s="129" t="e">
        <f>VLOOKUP(Table1355[[#This Row],[Sail Code]],#REF!,12,FALSE)</f>
        <v>#REF!</v>
      </c>
      <c r="J57" s="129" t="e">
        <f>VLOOKUP(Table1355[[#This Row],[Sail Code]],#REF!,13,FALSE)</f>
        <v>#REF!</v>
      </c>
      <c r="K57" s="129" t="e">
        <f>VLOOKUP(Table1355[[#This Row],[Sail Code]],#REF!,14,FALSE)</f>
        <v>#REF!</v>
      </c>
    </row>
    <row r="58" spans="1:11" ht="15" hidden="1" customHeight="1">
      <c r="A58" s="71" t="str">
        <f>VLOOKUP(Table1355[[#This Row],[Sail Code]],'[1]2016 DATES&amp;PRICES'!B:C,2,FALSE)</f>
        <v>Christmas Markets on the Danube</v>
      </c>
      <c r="B58" s="2" t="s">
        <v>34</v>
      </c>
      <c r="C58" s="16" t="s">
        <v>28</v>
      </c>
      <c r="D58" s="11">
        <v>42706</v>
      </c>
      <c r="E58" s="69">
        <f>VLOOKUP(Table1355[[#This Row],[Sail Code]],'June 29'!A:M,13,FALSE)</f>
        <v>1.2658227848101269</v>
      </c>
      <c r="F58" s="70" t="e">
        <f>VLOOKUP(Table1355[[#This Row],[Sail Code]],#REF!,7,FALSE)</f>
        <v>#REF!</v>
      </c>
      <c r="G58" s="132" t="e">
        <f>VLOOKUP(Table1355[[#This Row],[Sail Code]],#REF!,11,FALSE)</f>
        <v>#REF!</v>
      </c>
      <c r="H58" s="125" t="s">
        <v>555</v>
      </c>
      <c r="I58" s="137" t="e">
        <f>VLOOKUP(Table1355[[#This Row],[Sail Code]],#REF!,12,FALSE)</f>
        <v>#REF!</v>
      </c>
      <c r="J58" s="137" t="e">
        <f>VLOOKUP(Table1355[[#This Row],[Sail Code]],#REF!,13,FALSE)</f>
        <v>#REF!</v>
      </c>
      <c r="K58" s="137" t="e">
        <f>VLOOKUP(Table1355[[#This Row],[Sail Code]],#REF!,14,FALSE)</f>
        <v>#REF!</v>
      </c>
    </row>
    <row r="59" spans="1:11" ht="15" hidden="1" customHeight="1">
      <c r="A59" s="71" t="str">
        <f>VLOOKUP(Table1355[[#This Row],[Sail Code]],'[1]2016 DATES&amp;PRICES'!B:C,2,FALSE)</f>
        <v>Golden Treasures of Myanmar</v>
      </c>
      <c r="B59" s="2" t="s">
        <v>120</v>
      </c>
      <c r="C59" s="16" t="s">
        <v>107</v>
      </c>
      <c r="D59" s="11">
        <v>42675</v>
      </c>
      <c r="E59" s="69">
        <f>VLOOKUP(Table1355[[#This Row],[Sail Code]],'June 29'!A:M,13,FALSE)</f>
        <v>3.5714285714285716</v>
      </c>
      <c r="F59" s="70" t="e">
        <f>VLOOKUP(Table1355[[#This Row],[Sail Code]],#REF!,7,FALSE)</f>
        <v>#REF!</v>
      </c>
      <c r="G59" s="132" t="e">
        <f>VLOOKUP(Table1355[[#This Row],[Sail Code]],#REF!,11,FALSE)</f>
        <v>#REF!</v>
      </c>
      <c r="H59" s="125">
        <f>VLOOKUP(Table1355[[#This Row],[Sail Code]],Table1354[[Sail Code]:[NEW OFFER PER STATEROOM]],17,FALSE)</f>
        <v>0</v>
      </c>
      <c r="I59" s="137" t="e">
        <f>VLOOKUP(Table1355[[#This Row],[Sail Code]],#REF!,12,FALSE)</f>
        <v>#REF!</v>
      </c>
      <c r="J59" s="137" t="e">
        <f>VLOOKUP(Table1355[[#This Row],[Sail Code]],#REF!,13,FALSE)</f>
        <v>#REF!</v>
      </c>
      <c r="K59" s="137" t="e">
        <f>VLOOKUP(Table1355[[#This Row],[Sail Code]],#REF!,14,FALSE)</f>
        <v>#REF!</v>
      </c>
    </row>
    <row r="60" spans="1:11" ht="15" hidden="1" customHeight="1">
      <c r="A60" s="71" t="str">
        <f>VLOOKUP(Table1355[[#This Row],[Sail Code]],'[1]2016 DATES&amp;PRICES'!B:C,2,FALSE)</f>
        <v>Christmas Markets On The Rhine</v>
      </c>
      <c r="B60" s="2" t="s">
        <v>54</v>
      </c>
      <c r="C60" s="16" t="s">
        <v>49</v>
      </c>
      <c r="D60" s="11">
        <v>42704</v>
      </c>
      <c r="E60" s="69">
        <f>VLOOKUP(Table1355[[#This Row],[Sail Code]],'June 29'!A:M,13,FALSE)</f>
        <v>4.8780487804878048</v>
      </c>
      <c r="F60" s="70" t="e">
        <f>VLOOKUP(Table1355[[#This Row],[Sail Code]],#REF!,7,FALSE)</f>
        <v>#REF!</v>
      </c>
      <c r="G60" s="40" t="e">
        <f>VLOOKUP(Table1355[[#This Row],[Sail Code]],#REF!,11,FALSE)</f>
        <v>#REF!</v>
      </c>
      <c r="H60" s="125">
        <f>VLOOKUP(Table1355[[#This Row],[Sail Code]],Table1354[[Sail Code]:[NEW OFFER PER STATEROOM]],17,FALSE)</f>
        <v>3</v>
      </c>
      <c r="I60" s="137" t="e">
        <f>VLOOKUP(Table1355[[#This Row],[Sail Code]],#REF!,12,FALSE)</f>
        <v>#REF!</v>
      </c>
      <c r="J60" s="137" t="e">
        <f>VLOOKUP(Table1355[[#This Row],[Sail Code]],#REF!,13,FALSE)</f>
        <v>#REF!</v>
      </c>
      <c r="K60" s="137" t="e">
        <f>VLOOKUP(Table1355[[#This Row],[Sail Code]],#REF!,14,FALSE)</f>
        <v>#REF!</v>
      </c>
    </row>
    <row r="61" spans="1:11" ht="15" hidden="1" customHeight="1">
      <c r="A61" s="71" t="str">
        <f>VLOOKUP(Table1355[[#This Row],[Sail Code]],'[1]2016 DATES&amp;PRICES'!B:C,2,FALSE)</f>
        <v>Christmas Markets On The Rhine</v>
      </c>
      <c r="B61" s="2" t="s">
        <v>56</v>
      </c>
      <c r="C61" s="16" t="s">
        <v>49</v>
      </c>
      <c r="D61" s="11">
        <v>42711</v>
      </c>
      <c r="E61" s="69">
        <f>VLOOKUP(Table1355[[#This Row],[Sail Code]],'June 29'!A:M,13,FALSE)</f>
        <v>4.8780487804878048</v>
      </c>
      <c r="F61" s="70" t="e">
        <f>VLOOKUP(Table1355[[#This Row],[Sail Code]],#REF!,7,FALSE)</f>
        <v>#REF!</v>
      </c>
      <c r="G61" s="40" t="e">
        <f>VLOOKUP(Table1355[[#This Row],[Sail Code]],#REF!,11,FALSE)</f>
        <v>#REF!</v>
      </c>
      <c r="H61" s="125">
        <v>4</v>
      </c>
      <c r="I61" s="137" t="e">
        <f>VLOOKUP(Table1355[[#This Row],[Sail Code]],#REF!,12,FALSE)</f>
        <v>#REF!</v>
      </c>
      <c r="J61" s="137" t="e">
        <f>VLOOKUP(Table1355[[#This Row],[Sail Code]],#REF!,13,FALSE)</f>
        <v>#REF!</v>
      </c>
      <c r="K61" s="137" t="e">
        <f>VLOOKUP(Table1355[[#This Row],[Sail Code]],#REF!,14,FALSE)</f>
        <v>#REF!</v>
      </c>
    </row>
    <row r="62" spans="1:11" ht="15" hidden="1" customHeight="1">
      <c r="A62" s="71" t="str">
        <f>VLOOKUP(Table1355[[#This Row],[Sail Code]],'[1]2016 DATES&amp;PRICES'!B:C,2,FALSE)</f>
        <v>Waterways of Africa</v>
      </c>
      <c r="B62" s="1" t="s">
        <v>494</v>
      </c>
      <c r="C62" s="72" t="s">
        <v>492</v>
      </c>
      <c r="D62" s="73">
        <v>42471</v>
      </c>
      <c r="E62" s="69">
        <f>VLOOKUP(Table1355[[#This Row],[Sail Code]],'June 29'!A:M,13,FALSE)</f>
        <v>7.1428571428571432</v>
      </c>
      <c r="F62" s="70" t="e">
        <f>VLOOKUP(Table1355[[#This Row],[Sail Code]],#REF!,7,FALSE)</f>
        <v>#REF!</v>
      </c>
      <c r="G62" s="132" t="e">
        <f>VLOOKUP(Table1355[[#This Row],[Sail Code]],#REF!,11,FALSE)</f>
        <v>#REF!</v>
      </c>
      <c r="H62" s="125">
        <f>VLOOKUP(Table1355[[#This Row],[Sail Code]],Table1354[[Sail Code]:[NEW OFFER PER STATEROOM]],17,FALSE)</f>
        <v>0</v>
      </c>
      <c r="I62" s="137" t="e">
        <f>VLOOKUP(Table1355[[#This Row],[Sail Code]],#REF!,12,FALSE)</f>
        <v>#REF!</v>
      </c>
      <c r="J62" s="137" t="e">
        <f>VLOOKUP(Table1355[[#This Row],[Sail Code]],#REF!,13,FALSE)</f>
        <v>#REF!</v>
      </c>
      <c r="K62" s="137" t="e">
        <f>VLOOKUP(Table1355[[#This Row],[Sail Code]],#REF!,14,FALSE)</f>
        <v>#REF!</v>
      </c>
    </row>
    <row r="63" spans="1:11" ht="15" hidden="1" customHeight="1">
      <c r="A63" s="71" t="str">
        <f>VLOOKUP(Table1355[[#This Row],[Sail Code]],'[1]2016 DATES&amp;PRICES'!B:C,2,FALSE)</f>
        <v>Waterways of Africa</v>
      </c>
      <c r="B63" s="1" t="s">
        <v>501</v>
      </c>
      <c r="C63" s="72" t="s">
        <v>492</v>
      </c>
      <c r="D63" s="73">
        <v>42632</v>
      </c>
      <c r="E63" s="69">
        <f>VLOOKUP(Table1355[[#This Row],[Sail Code]],'June 29'!A:M,13,FALSE)</f>
        <v>7.1428571428571432</v>
      </c>
      <c r="F63" s="70" t="e">
        <f>VLOOKUP(Table1355[[#This Row],[Sail Code]],#REF!,7,FALSE)</f>
        <v>#REF!</v>
      </c>
      <c r="G63" s="132" t="e">
        <f>VLOOKUP(Table1355[[#This Row],[Sail Code]],#REF!,11,FALSE)</f>
        <v>#REF!</v>
      </c>
      <c r="H63" s="125">
        <f>VLOOKUP(Table1355[[#This Row],[Sail Code]],Table1354[[Sail Code]:[NEW OFFER PER STATEROOM]],17,FALSE)</f>
        <v>0</v>
      </c>
      <c r="I63" s="137" t="e">
        <f>VLOOKUP(Table1355[[#This Row],[Sail Code]],#REF!,12,FALSE)</f>
        <v>#REF!</v>
      </c>
      <c r="J63" s="137" t="e">
        <f>VLOOKUP(Table1355[[#This Row],[Sail Code]],#REF!,13,FALSE)</f>
        <v>#REF!</v>
      </c>
      <c r="K63" s="137" t="e">
        <f>VLOOKUP(Table1355[[#This Row],[Sail Code]],#REF!,14,FALSE)</f>
        <v>#REF!</v>
      </c>
    </row>
    <row r="64" spans="1:11" ht="15" customHeight="1">
      <c r="A64" s="71" t="str">
        <f>VLOOKUP(Table1355[[#This Row],[Sail Code]],'[1]2016 DATES&amp;PRICES'!B:C,2,FALSE)</f>
        <v>Enticing Douro</v>
      </c>
      <c r="B64" s="2" t="s">
        <v>77</v>
      </c>
      <c r="C64" s="16" t="s">
        <v>62</v>
      </c>
      <c r="D64" s="11">
        <v>42675</v>
      </c>
      <c r="E64" s="69">
        <f>VLOOKUP(Table1355[[#This Row],[Sail Code]],'June 29'!A:M,13,FALSE)</f>
        <v>0</v>
      </c>
      <c r="F64" s="23" t="e">
        <f>VLOOKUP(Table1355[[#This Row],[Sail Code]],#REF!,7,FALSE)</f>
        <v>#REF!</v>
      </c>
      <c r="G64" s="134" t="e">
        <f>VLOOKUP(Table1355[[#This Row],[Sail Code]],#REF!,11,FALSE)</f>
        <v>#REF!</v>
      </c>
      <c r="H64" s="125">
        <f>VLOOKUP(Table1355[[#This Row],[Sail Code]],Table1354[[Sail Code]:[NEW OFFER PER STATEROOM]],17,FALSE)</f>
        <v>0</v>
      </c>
      <c r="I64" s="127" t="e">
        <f>VLOOKUP(Table1355[[#This Row],[Sail Code]],#REF!,12,FALSE)</f>
        <v>#REF!</v>
      </c>
      <c r="J64" s="129" t="e">
        <f>VLOOKUP(Table1355[[#This Row],[Sail Code]],#REF!,13,FALSE)</f>
        <v>#REF!</v>
      </c>
      <c r="K64" s="129" t="e">
        <f>VLOOKUP(Table1355[[#This Row],[Sail Code]],#REF!,14,FALSE)</f>
        <v>#REF!</v>
      </c>
    </row>
    <row r="65" spans="1:11" ht="15" hidden="1" customHeight="1">
      <c r="A65" s="71" t="str">
        <f>VLOOKUP(Table1355[[#This Row],[Sail Code]],'[1]2016 DATES&amp;PRICES'!B:C,2,FALSE)</f>
        <v>Waterways of Africa</v>
      </c>
      <c r="B65" s="1" t="s">
        <v>502</v>
      </c>
      <c r="C65" s="72" t="s">
        <v>492</v>
      </c>
      <c r="D65" s="73">
        <v>42646</v>
      </c>
      <c r="E65" s="69">
        <f>VLOOKUP(Table1355[[#This Row],[Sail Code]],'June 29'!A:M,13,FALSE)</f>
        <v>7.1428571428571432</v>
      </c>
      <c r="F65" s="70" t="e">
        <f>VLOOKUP(Table1355[[#This Row],[Sail Code]],#REF!,7,FALSE)</f>
        <v>#REF!</v>
      </c>
      <c r="G65" s="132" t="e">
        <f>VLOOKUP(Table1355[[#This Row],[Sail Code]],#REF!,11,FALSE)</f>
        <v>#REF!</v>
      </c>
      <c r="H65" s="125">
        <f>VLOOKUP(Table1355[[#This Row],[Sail Code]],Table1354[[Sail Code]:[NEW OFFER PER STATEROOM]],17,FALSE)</f>
        <v>0</v>
      </c>
      <c r="I65" s="137" t="e">
        <f>VLOOKUP(Table1355[[#This Row],[Sail Code]],#REF!,12,FALSE)</f>
        <v>#REF!</v>
      </c>
      <c r="J65" s="137" t="e">
        <f>VLOOKUP(Table1355[[#This Row],[Sail Code]],#REF!,13,FALSE)</f>
        <v>#REF!</v>
      </c>
      <c r="K65" s="137" t="e">
        <f>VLOOKUP(Table1355[[#This Row],[Sail Code]],#REF!,14,FALSE)</f>
        <v>#REF!</v>
      </c>
    </row>
    <row r="66" spans="1:11" hidden="1">
      <c r="A66" s="71" t="str">
        <f>VLOOKUP(Table1355[[#This Row],[Sail Code]],'[1]2016 DATES&amp;PRICES'!B:C,2,FALSE)</f>
        <v>Waterways of Africa</v>
      </c>
      <c r="B66" s="1" t="s">
        <v>503</v>
      </c>
      <c r="C66" s="72" t="s">
        <v>492</v>
      </c>
      <c r="D66" s="73">
        <v>42660</v>
      </c>
      <c r="E66" s="69">
        <f>VLOOKUP(Table1355[[#This Row],[Sail Code]],'June 29'!A:M,13,FALSE)</f>
        <v>7.1428571428571432</v>
      </c>
      <c r="F66" s="70" t="e">
        <f>VLOOKUP(Table1355[[#This Row],[Sail Code]],#REF!,7,FALSE)</f>
        <v>#REF!</v>
      </c>
      <c r="G66" s="132" t="e">
        <f>VLOOKUP(Table1355[[#This Row],[Sail Code]],#REF!,11,FALSE)</f>
        <v>#REF!</v>
      </c>
      <c r="H66" s="125">
        <f>VLOOKUP(Table1355[[#This Row],[Sail Code]],Table1354[[Sail Code]:[NEW OFFER PER STATEROOM]],17,FALSE)</f>
        <v>0</v>
      </c>
      <c r="I66" s="137" t="e">
        <f>VLOOKUP(Table1355[[#This Row],[Sail Code]],#REF!,12,FALSE)</f>
        <v>#REF!</v>
      </c>
      <c r="J66" s="137" t="e">
        <f>VLOOKUP(Table1355[[#This Row],[Sail Code]],#REF!,13,FALSE)</f>
        <v>#REF!</v>
      </c>
      <c r="K66" s="137" t="e">
        <f>VLOOKUP(Table1355[[#This Row],[Sail Code]],#REF!,14,FALSE)</f>
        <v>#REF!</v>
      </c>
    </row>
    <row r="67" spans="1:11" ht="15" customHeight="1">
      <c r="A67" s="71" t="str">
        <f>VLOOKUP(Table1355[[#This Row],[Sail Code]],'[1]2016 DATES&amp;PRICES'!B:C,2,FALSE)</f>
        <v>Europe's Rivers &amp; Castles</v>
      </c>
      <c r="B67" s="1" t="s">
        <v>80</v>
      </c>
      <c r="C67" s="72" t="s">
        <v>10</v>
      </c>
      <c r="D67" s="73">
        <v>42502</v>
      </c>
      <c r="E67" s="69">
        <f>VLOOKUP(Table1355[[#This Row],[Sail Code]],'June 29'!A:M,13,FALSE)</f>
        <v>2.7027027027027026</v>
      </c>
      <c r="F67" s="23" t="e">
        <f>VLOOKUP(Table1355[[#This Row],[Sail Code]],#REF!,7,FALSE)</f>
        <v>#REF!</v>
      </c>
      <c r="G67" s="134" t="e">
        <f>VLOOKUP(Table1355[[#This Row],[Sail Code]],#REF!,11,FALSE)</f>
        <v>#REF!</v>
      </c>
      <c r="H67" s="125">
        <f>VLOOKUP(Table1355[[#This Row],[Sail Code]],Table1354[[Sail Code]:[NEW OFFER PER STATEROOM]],17,FALSE)</f>
        <v>1</v>
      </c>
      <c r="I67" s="129" t="e">
        <f>VLOOKUP(Table1355[[#This Row],[Sail Code]],#REF!,12,FALSE)</f>
        <v>#REF!</v>
      </c>
      <c r="J67" s="129" t="e">
        <f>VLOOKUP(Table1355[[#This Row],[Sail Code]],#REF!,13,FALSE)</f>
        <v>#REF!</v>
      </c>
      <c r="K67" s="127" t="e">
        <f>VLOOKUP(Table1355[[#This Row],[Sail Code]],#REF!,14,FALSE)</f>
        <v>#REF!</v>
      </c>
    </row>
    <row r="68" spans="1:11" hidden="1">
      <c r="A68" s="71" t="str">
        <f>VLOOKUP(Table1355[[#This Row],[Sail Code]],'[1]2016 DATES&amp;PRICES'!B:C,2,FALSE)</f>
        <v>Taste of Bordeaux</v>
      </c>
      <c r="B68" s="2" t="s">
        <v>305</v>
      </c>
      <c r="C68" s="16" t="s">
        <v>285</v>
      </c>
      <c r="D68" s="11">
        <v>42650</v>
      </c>
      <c r="E68" s="69">
        <f>VLOOKUP(Table1355[[#This Row],[Sail Code]],'June 29'!A:M,13,FALSE)</f>
        <v>8.1081081081081088</v>
      </c>
      <c r="F68" s="70" t="e">
        <f>VLOOKUP(Table1355[[#This Row],[Sail Code]],#REF!,7,FALSE)</f>
        <v>#REF!</v>
      </c>
      <c r="G68" s="132" t="e">
        <f>VLOOKUP(Table1355[[#This Row],[Sail Code]],#REF!,11,FALSE)</f>
        <v>#REF!</v>
      </c>
      <c r="H68" s="125">
        <v>2</v>
      </c>
      <c r="I68" s="137" t="e">
        <f>VLOOKUP(Table1355[[#This Row],[Sail Code]],#REF!,12,FALSE)</f>
        <v>#REF!</v>
      </c>
      <c r="J68" s="137" t="e">
        <f>VLOOKUP(Table1355[[#This Row],[Sail Code]],#REF!,13,FALSE)</f>
        <v>#REF!</v>
      </c>
      <c r="K68" s="137" t="e">
        <f>VLOOKUP(Table1355[[#This Row],[Sail Code]],#REF!,14,FALSE)</f>
        <v>#REF!</v>
      </c>
    </row>
    <row r="69" spans="1:11" ht="15" customHeight="1">
      <c r="A69" s="71" t="str">
        <f>VLOOKUP(Table1355[[#This Row],[Sail Code]],'[1]2016 DATES&amp;PRICES'!B:C,2,FALSE)</f>
        <v>Europe's Rivers &amp; Castles</v>
      </c>
      <c r="B69" s="1" t="s">
        <v>84</v>
      </c>
      <c r="C69" s="72" t="s">
        <v>10</v>
      </c>
      <c r="D69" s="73">
        <v>42530</v>
      </c>
      <c r="E69" s="69">
        <f>VLOOKUP(Table1355[[#This Row],[Sail Code]],'June 29'!A:M,13,FALSE)</f>
        <v>8.1081081081081088</v>
      </c>
      <c r="F69" s="23" t="e">
        <f>VLOOKUP(Table1355[[#This Row],[Sail Code]],#REF!,7,FALSE)</f>
        <v>#REF!</v>
      </c>
      <c r="G69" s="134" t="e">
        <f>VLOOKUP(Table1355[[#This Row],[Sail Code]],#REF!,11,FALSE)</f>
        <v>#REF!</v>
      </c>
      <c r="H69" s="125">
        <f>VLOOKUP(Table1355[[#This Row],[Sail Code]],Table1354[[Sail Code]:[NEW OFFER PER STATEROOM]],17,FALSE)</f>
        <v>1</v>
      </c>
      <c r="I69" s="129" t="e">
        <f>VLOOKUP(Table1355[[#This Row],[Sail Code]],#REF!,12,FALSE)</f>
        <v>#REF!</v>
      </c>
      <c r="J69" s="129" t="e">
        <f>VLOOKUP(Table1355[[#This Row],[Sail Code]],#REF!,13,FALSE)</f>
        <v>#REF!</v>
      </c>
      <c r="K69" s="127" t="e">
        <f>VLOOKUP(Table1355[[#This Row],[Sail Code]],#REF!,14,FALSE)</f>
        <v>#REF!</v>
      </c>
    </row>
    <row r="70" spans="1:11" ht="15" customHeight="1">
      <c r="A70" s="71" t="str">
        <f>VLOOKUP(Table1355[[#This Row],[Sail Code]],'[1]2016 DATES&amp;PRICES'!B:C,2,FALSE)</f>
        <v>Europe's Rivers &amp; Castles</v>
      </c>
      <c r="B70" s="1" t="s">
        <v>85</v>
      </c>
      <c r="C70" s="72" t="s">
        <v>10</v>
      </c>
      <c r="D70" s="73">
        <v>42537</v>
      </c>
      <c r="E70" s="69">
        <f>VLOOKUP(Table1355[[#This Row],[Sail Code]],'June 29'!A:M,13,FALSE)</f>
        <v>1.3513513513513513</v>
      </c>
      <c r="F70" s="23" t="e">
        <f>VLOOKUP(Table1355[[#This Row],[Sail Code]],#REF!,7,FALSE)</f>
        <v>#REF!</v>
      </c>
      <c r="G70" s="134" t="e">
        <f>VLOOKUP(Table1355[[#This Row],[Sail Code]],#REF!,11,FALSE)</f>
        <v>#REF!</v>
      </c>
      <c r="H70" s="125">
        <f>VLOOKUP(Table1355[[#This Row],[Sail Code]],Table1354[[Sail Code]:[NEW OFFER PER STATEROOM]],17,FALSE)</f>
        <v>0</v>
      </c>
      <c r="I70" s="127" t="e">
        <f>VLOOKUP(Table1355[[#This Row],[Sail Code]],#REF!,12,FALSE)</f>
        <v>#REF!</v>
      </c>
      <c r="J70" s="129" t="e">
        <f>VLOOKUP(Table1355[[#This Row],[Sail Code]],#REF!,13,FALSE)</f>
        <v>#REF!</v>
      </c>
      <c r="K70" s="127" t="e">
        <f>VLOOKUP(Table1355[[#This Row],[Sail Code]],#REF!,14,FALSE)</f>
        <v>#REF!</v>
      </c>
    </row>
    <row r="71" spans="1:11" ht="15" customHeight="1">
      <c r="A71" s="71" t="str">
        <f>VLOOKUP(Table1355[[#This Row],[Sail Code]],'[1]2016 DATES&amp;PRICES'!B:C,2,FALSE)</f>
        <v>Europe's Rivers &amp; Castles</v>
      </c>
      <c r="B71" s="6" t="s">
        <v>86</v>
      </c>
      <c r="C71" s="72" t="s">
        <v>10</v>
      </c>
      <c r="D71" s="73">
        <v>42558</v>
      </c>
      <c r="E71" s="69">
        <f>VLOOKUP(Table1355[[#This Row],[Sail Code]],'June 29'!A:M,13,FALSE)</f>
        <v>20.27027027027027</v>
      </c>
      <c r="F71" s="23" t="e">
        <f>VLOOKUP(Table1355[[#This Row],[Sail Code]],#REF!,7,FALSE)</f>
        <v>#REF!</v>
      </c>
      <c r="G71" s="134" t="e">
        <f>VLOOKUP(Table1355[[#This Row],[Sail Code]],#REF!,11,FALSE)</f>
        <v>#REF!</v>
      </c>
      <c r="H71" s="125">
        <f>VLOOKUP(Table1355[[#This Row],[Sail Code]],Table1354[[Sail Code]:[NEW OFFER PER STATEROOM]],17,FALSE)</f>
        <v>0</v>
      </c>
      <c r="I71" s="129" t="e">
        <f>VLOOKUP(Table1355[[#This Row],[Sail Code]],#REF!,12,FALSE)</f>
        <v>#REF!</v>
      </c>
      <c r="J71" s="127" t="e">
        <f>VLOOKUP(Table1355[[#This Row],[Sail Code]],#REF!,13,FALSE)</f>
        <v>#REF!</v>
      </c>
      <c r="K71" s="127" t="e">
        <f>VLOOKUP(Table1355[[#This Row],[Sail Code]],#REF!,14,FALSE)</f>
        <v>#REF!</v>
      </c>
    </row>
    <row r="72" spans="1:11" ht="15" customHeight="1">
      <c r="A72" s="71" t="str">
        <f>VLOOKUP(Table1355[[#This Row],[Sail Code]],'[1]2016 DATES&amp;PRICES'!B:C,2,FALSE)</f>
        <v>Europe's Rivers &amp; Castles</v>
      </c>
      <c r="B72" s="1" t="s">
        <v>87</v>
      </c>
      <c r="C72" s="72" t="s">
        <v>10</v>
      </c>
      <c r="D72" s="73">
        <v>42565</v>
      </c>
      <c r="E72" s="69">
        <f>VLOOKUP(Table1355[[#This Row],[Sail Code]],'June 29'!A:M,13,FALSE)</f>
        <v>8.1081081081081088</v>
      </c>
      <c r="F72" s="23" t="e">
        <f>VLOOKUP(Table1355[[#This Row],[Sail Code]],#REF!,7,FALSE)</f>
        <v>#REF!</v>
      </c>
      <c r="G72" s="134" t="e">
        <f>VLOOKUP(Table1355[[#This Row],[Sail Code]],#REF!,11,FALSE)</f>
        <v>#REF!</v>
      </c>
      <c r="H72" s="125">
        <f>VLOOKUP(Table1355[[#This Row],[Sail Code]],Table1354[[Sail Code]:[NEW OFFER PER STATEROOM]],17,FALSE)</f>
        <v>2</v>
      </c>
      <c r="I72" s="127" t="e">
        <f>VLOOKUP(Table1355[[#This Row],[Sail Code]],#REF!,12,FALSE)</f>
        <v>#REF!</v>
      </c>
      <c r="J72" s="127" t="e">
        <f>VLOOKUP(Table1355[[#This Row],[Sail Code]],#REF!,13,FALSE)</f>
        <v>#REF!</v>
      </c>
      <c r="K72" s="127" t="e">
        <f>VLOOKUP(Table1355[[#This Row],[Sail Code]],#REF!,14,FALSE)</f>
        <v>#REF!</v>
      </c>
    </row>
    <row r="73" spans="1:11" ht="15" customHeight="1">
      <c r="A73" s="71" t="str">
        <f>VLOOKUP(Table1355[[#This Row],[Sail Code]],'[1]2016 DATES&amp;PRICES'!B:C,2,FALSE)</f>
        <v>Europe's Rivers &amp; Castles</v>
      </c>
      <c r="B73" s="6" t="s">
        <v>88</v>
      </c>
      <c r="C73" s="72" t="s">
        <v>10</v>
      </c>
      <c r="D73" s="73">
        <v>42586</v>
      </c>
      <c r="E73" s="69">
        <f>VLOOKUP(Table1355[[#This Row],[Sail Code]],'June 29'!A:M,13,FALSE)</f>
        <v>13.513513513513514</v>
      </c>
      <c r="F73" s="23" t="e">
        <f>VLOOKUP(Table1355[[#This Row],[Sail Code]],#REF!,7,FALSE)</f>
        <v>#REF!</v>
      </c>
      <c r="G73" s="134" t="e">
        <f>VLOOKUP(Table1355[[#This Row],[Sail Code]],#REF!,11,FALSE)</f>
        <v>#REF!</v>
      </c>
      <c r="H73" s="125">
        <f>VLOOKUP(Table1355[[#This Row],[Sail Code]],Table1354[[Sail Code]:[NEW OFFER PER STATEROOM]],17,FALSE)</f>
        <v>0</v>
      </c>
      <c r="I73" s="127" t="e">
        <f>VLOOKUP(Table1355[[#This Row],[Sail Code]],#REF!,12,FALSE)</f>
        <v>#REF!</v>
      </c>
      <c r="J73" s="129" t="e">
        <f>VLOOKUP(Table1355[[#This Row],[Sail Code]],#REF!,13,FALSE)</f>
        <v>#REF!</v>
      </c>
      <c r="K73" s="127" t="e">
        <f>VLOOKUP(Table1355[[#This Row],[Sail Code]],#REF!,14,FALSE)</f>
        <v>#REF!</v>
      </c>
    </row>
    <row r="74" spans="1:11" ht="15" customHeight="1">
      <c r="A74" s="71" t="str">
        <f>VLOOKUP(Table1355[[#This Row],[Sail Code]],'[1]2016 DATES&amp;PRICES'!B:C,2,FALSE)</f>
        <v>Europe's Rivers &amp; Castles</v>
      </c>
      <c r="B74" s="1" t="s">
        <v>89</v>
      </c>
      <c r="C74" s="72" t="s">
        <v>10</v>
      </c>
      <c r="D74" s="73">
        <v>42593</v>
      </c>
      <c r="E74" s="69">
        <f>VLOOKUP(Table1355[[#This Row],[Sail Code]],'June 29'!A:M,13,FALSE)</f>
        <v>14.864864864864865</v>
      </c>
      <c r="F74" s="23" t="e">
        <f>VLOOKUP(Table1355[[#This Row],[Sail Code]],#REF!,7,FALSE)</f>
        <v>#REF!</v>
      </c>
      <c r="G74" s="43" t="e">
        <f>VLOOKUP(Table1355[[#This Row],[Sail Code]],#REF!,11,FALSE)</f>
        <v>#REF!</v>
      </c>
      <c r="H74" s="125">
        <f>VLOOKUP(Table1355[[#This Row],[Sail Code]],Table1354[[Sail Code]:[NEW OFFER PER STATEROOM]],17,FALSE)</f>
        <v>2</v>
      </c>
      <c r="I74" s="129" t="e">
        <f>VLOOKUP(Table1355[[#This Row],[Sail Code]],#REF!,12,FALSE)</f>
        <v>#REF!</v>
      </c>
      <c r="J74" s="129" t="e">
        <f>VLOOKUP(Table1355[[#This Row],[Sail Code]],#REF!,13,FALSE)</f>
        <v>#REF!</v>
      </c>
      <c r="K74" s="127" t="e">
        <f>VLOOKUP(Table1355[[#This Row],[Sail Code]],#REF!,14,FALSE)</f>
        <v>#REF!</v>
      </c>
    </row>
    <row r="75" spans="1:11" ht="15" customHeight="1">
      <c r="A75" s="71" t="str">
        <f>VLOOKUP(Table1355[[#This Row],[Sail Code]],'[1]2016 DATES&amp;PRICES'!B:C,2,FALSE)</f>
        <v>Europe's Rivers &amp; Castles</v>
      </c>
      <c r="B75" s="1" t="s">
        <v>90</v>
      </c>
      <c r="C75" s="72" t="s">
        <v>10</v>
      </c>
      <c r="D75" s="73">
        <v>42614</v>
      </c>
      <c r="E75" s="69">
        <f>VLOOKUP(Table1355[[#This Row],[Sail Code]],'June 29'!A:M,13,FALSE)</f>
        <v>16.216216216216218</v>
      </c>
      <c r="F75" s="23" t="e">
        <f>VLOOKUP(Table1355[[#This Row],[Sail Code]],#REF!,7,FALSE)</f>
        <v>#REF!</v>
      </c>
      <c r="G75" s="134" t="e">
        <f>VLOOKUP(Table1355[[#This Row],[Sail Code]],#REF!,11,FALSE)</f>
        <v>#REF!</v>
      </c>
      <c r="H75" s="125">
        <f>VLOOKUP(Table1355[[#This Row],[Sail Code]],Table1354[[Sail Code]:[NEW OFFER PER STATEROOM]],17,FALSE)</f>
        <v>0</v>
      </c>
      <c r="I75" s="127" t="e">
        <f>VLOOKUP(Table1355[[#This Row],[Sail Code]],#REF!,12,FALSE)</f>
        <v>#REF!</v>
      </c>
      <c r="J75" s="129" t="e">
        <f>VLOOKUP(Table1355[[#This Row],[Sail Code]],#REF!,13,FALSE)</f>
        <v>#REF!</v>
      </c>
      <c r="K75" s="127" t="e">
        <f>VLOOKUP(Table1355[[#This Row],[Sail Code]],#REF!,14,FALSE)</f>
        <v>#REF!</v>
      </c>
    </row>
    <row r="76" spans="1:11" ht="15" hidden="1" customHeight="1">
      <c r="A76" s="71" t="str">
        <f>VLOOKUP(Table1355[[#This Row],[Sail Code]],'[1]2016 DATES&amp;PRICES'!B:C,2,FALSE)</f>
        <v>Waterways of Africa</v>
      </c>
      <c r="B76" s="1" t="s">
        <v>491</v>
      </c>
      <c r="C76" s="72" t="s">
        <v>492</v>
      </c>
      <c r="D76" s="73">
        <v>42443</v>
      </c>
      <c r="E76" s="69">
        <f>VLOOKUP(Table1355[[#This Row],[Sail Code]],'June 29'!A:M,13,FALSE)</f>
        <v>14.285714285714286</v>
      </c>
      <c r="F76" s="70" t="e">
        <f>VLOOKUP(Table1355[[#This Row],[Sail Code]],#REF!,7,FALSE)</f>
        <v>#REF!</v>
      </c>
      <c r="G76" s="132" t="e">
        <f>VLOOKUP(Table1355[[#This Row],[Sail Code]],#REF!,11,FALSE)</f>
        <v>#REF!</v>
      </c>
      <c r="H76" s="125">
        <f>VLOOKUP(Table1355[[#This Row],[Sail Code]],Table1354[[Sail Code]:[NEW OFFER PER STATEROOM]],17,FALSE)</f>
        <v>0</v>
      </c>
      <c r="I76" s="137" t="e">
        <f>VLOOKUP(Table1355[[#This Row],[Sail Code]],#REF!,12,FALSE)</f>
        <v>#REF!</v>
      </c>
      <c r="J76" s="137" t="e">
        <f>VLOOKUP(Table1355[[#This Row],[Sail Code]],#REF!,13,FALSE)</f>
        <v>#REF!</v>
      </c>
      <c r="K76" s="137" t="e">
        <f>VLOOKUP(Table1355[[#This Row],[Sail Code]],#REF!,14,FALSE)</f>
        <v>#REF!</v>
      </c>
    </row>
    <row r="77" spans="1:11" ht="15" customHeight="1">
      <c r="A77" s="71" t="str">
        <f>VLOOKUP(Table1355[[#This Row],[Sail Code]],'[1]2016 DATES&amp;PRICES'!B:C,2,FALSE)</f>
        <v>Europe's Rivers &amp; Castles</v>
      </c>
      <c r="B77" s="1" t="s">
        <v>92</v>
      </c>
      <c r="C77" s="72" t="s">
        <v>10</v>
      </c>
      <c r="D77" s="73">
        <v>42642</v>
      </c>
      <c r="E77" s="69">
        <f>VLOOKUP(Table1355[[#This Row],[Sail Code]],'June 29'!A:M,13,FALSE)</f>
        <v>4.0540540540540544</v>
      </c>
      <c r="F77" s="23" t="e">
        <f>VLOOKUP(Table1355[[#This Row],[Sail Code]],#REF!,7,FALSE)</f>
        <v>#REF!</v>
      </c>
      <c r="G77" s="134" t="e">
        <f>VLOOKUP(Table1355[[#This Row],[Sail Code]],#REF!,11,FALSE)</f>
        <v>#REF!</v>
      </c>
      <c r="H77" s="125">
        <f>VLOOKUP(Table1355[[#This Row],[Sail Code]],Table1354[[Sail Code]:[NEW OFFER PER STATEROOM]],17,FALSE)</f>
        <v>0</v>
      </c>
      <c r="I77" s="129" t="e">
        <f>VLOOKUP(Table1355[[#This Row],[Sail Code]],#REF!,12,FALSE)</f>
        <v>#REF!</v>
      </c>
      <c r="J77" s="129" t="e">
        <f>VLOOKUP(Table1355[[#This Row],[Sail Code]],#REF!,13,FALSE)</f>
        <v>#REF!</v>
      </c>
      <c r="K77" s="127" t="e">
        <f>VLOOKUP(Table1355[[#This Row],[Sail Code]],#REF!,14,FALSE)</f>
        <v>#REF!</v>
      </c>
    </row>
    <row r="78" spans="1:11" ht="15" customHeight="1">
      <c r="A78" s="71" t="str">
        <f>VLOOKUP(Table1355[[#This Row],[Sail Code]],'[1]2016 DATES&amp;PRICES'!B:C,2,FALSE)</f>
        <v>Europe's Rivers &amp; Castles</v>
      </c>
      <c r="B78" s="1" t="s">
        <v>93</v>
      </c>
      <c r="C78" s="72" t="s">
        <v>10</v>
      </c>
      <c r="D78" s="73">
        <v>42649</v>
      </c>
      <c r="E78" s="69">
        <f>VLOOKUP(Table1355[[#This Row],[Sail Code]],'June 29'!A:M,13,FALSE)</f>
        <v>22.972972972972975</v>
      </c>
      <c r="F78" s="23" t="e">
        <f>VLOOKUP(Table1355[[#This Row],[Sail Code]],#REF!,7,FALSE)</f>
        <v>#REF!</v>
      </c>
      <c r="G78" s="134" t="e">
        <f>VLOOKUP(Table1355[[#This Row],[Sail Code]],#REF!,11,FALSE)</f>
        <v>#REF!</v>
      </c>
      <c r="H78" s="125">
        <f>VLOOKUP(Table1355[[#This Row],[Sail Code]],Table1354[[Sail Code]:[NEW OFFER PER STATEROOM]],17,FALSE)</f>
        <v>0</v>
      </c>
      <c r="I78" s="127" t="e">
        <f>VLOOKUP(Table1355[[#This Row],[Sail Code]],#REF!,12,FALSE)</f>
        <v>#REF!</v>
      </c>
      <c r="J78" s="129" t="e">
        <f>VLOOKUP(Table1355[[#This Row],[Sail Code]],#REF!,13,FALSE)</f>
        <v>#REF!</v>
      </c>
      <c r="K78" s="127" t="e">
        <f>VLOOKUP(Table1355[[#This Row],[Sail Code]],#REF!,14,FALSE)</f>
        <v>#REF!</v>
      </c>
    </row>
    <row r="79" spans="1:11" ht="15" customHeight="1">
      <c r="A79" s="71" t="str">
        <f>VLOOKUP(Table1355[[#This Row],[Sail Code]],'[1]2016 DATES&amp;PRICES'!B:C,2,FALSE)</f>
        <v>Gems of Southeast Europe</v>
      </c>
      <c r="B79" s="2" t="s">
        <v>94</v>
      </c>
      <c r="C79" s="16" t="s">
        <v>23</v>
      </c>
      <c r="D79" s="11">
        <v>42485</v>
      </c>
      <c r="E79" s="69">
        <f>VLOOKUP(Table1355[[#This Row],[Sail Code]],'June 29'!A:M,13,FALSE)</f>
        <v>13.414634146341463</v>
      </c>
      <c r="F79" s="23" t="e">
        <f>VLOOKUP(Table1355[[#This Row],[Sail Code]],#REF!,7,FALSE)</f>
        <v>#REF!</v>
      </c>
      <c r="G79" s="43" t="e">
        <f>VLOOKUP(Table1355[[#This Row],[Sail Code]],#REF!,11,FALSE)</f>
        <v>#REF!</v>
      </c>
      <c r="H79" s="125">
        <f>VLOOKUP(Table1355[[#This Row],[Sail Code]],Table1354[[Sail Code]:[NEW OFFER PER STATEROOM]],17,FALSE)</f>
        <v>3</v>
      </c>
      <c r="I79" s="129" t="e">
        <f>VLOOKUP(Table1355[[#This Row],[Sail Code]],#REF!,12,FALSE)</f>
        <v>#REF!</v>
      </c>
      <c r="J79" s="129" t="e">
        <f>VLOOKUP(Table1355[[#This Row],[Sail Code]],#REF!,13,FALSE)</f>
        <v>#REF!</v>
      </c>
      <c r="K79" s="127" t="e">
        <f>VLOOKUP(Table1355[[#This Row],[Sail Code]],#REF!,14,FALSE)</f>
        <v>#REF!</v>
      </c>
    </row>
    <row r="80" spans="1:11" ht="15" customHeight="1">
      <c r="A80" s="71" t="str">
        <f>VLOOKUP(Table1355[[#This Row],[Sail Code]],'[1]2016 DATES&amp;PRICES'!B:C,2,FALSE)</f>
        <v>Gems of Southeast Europe</v>
      </c>
      <c r="B80" s="2" t="s">
        <v>96</v>
      </c>
      <c r="C80" s="16" t="s">
        <v>23</v>
      </c>
      <c r="D80" s="11">
        <v>42492</v>
      </c>
      <c r="E80" s="69">
        <f>VLOOKUP(Table1355[[#This Row],[Sail Code]],'June 29'!A:M,13,FALSE)</f>
        <v>29.268292682926827</v>
      </c>
      <c r="F80" s="23" t="e">
        <f>VLOOKUP(Table1355[[#This Row],[Sail Code]],#REF!,7,FALSE)</f>
        <v>#REF!</v>
      </c>
      <c r="G80" s="134" t="e">
        <f>VLOOKUP(Table1355[[#This Row],[Sail Code]],#REF!,11,FALSE)</f>
        <v>#REF!</v>
      </c>
      <c r="H80" s="125">
        <f>VLOOKUP(Table1355[[#This Row],[Sail Code]],Table1354[[Sail Code]:[NEW OFFER PER STATEROOM]],17,FALSE)</f>
        <v>0</v>
      </c>
      <c r="I80" s="127" t="e">
        <f>VLOOKUP(Table1355[[#This Row],[Sail Code]],#REF!,12,FALSE)</f>
        <v>#REF!</v>
      </c>
      <c r="J80" s="127" t="e">
        <f>VLOOKUP(Table1355[[#This Row],[Sail Code]],#REF!,13,FALSE)</f>
        <v>#REF!</v>
      </c>
      <c r="K80" s="127" t="e">
        <f>VLOOKUP(Table1355[[#This Row],[Sail Code]],#REF!,14,FALSE)</f>
        <v>#REF!</v>
      </c>
    </row>
    <row r="81" spans="1:11" ht="15" hidden="1" customHeight="1">
      <c r="A81" s="71" t="str">
        <f>VLOOKUP(Table1355[[#This Row],[Sail Code]],'[1]2016 DATES&amp;PRICES'!B:C,2,FALSE)</f>
        <v>The Enchanting Rhine</v>
      </c>
      <c r="B81" s="2" t="s">
        <v>342</v>
      </c>
      <c r="C81" s="16" t="s">
        <v>49</v>
      </c>
      <c r="D81" s="11">
        <v>42571</v>
      </c>
      <c r="E81" s="69">
        <f>VLOOKUP(Table1355[[#This Row],[Sail Code]],'June 29'!A:M,13,FALSE)</f>
        <v>15.853658536585364</v>
      </c>
      <c r="F81" s="70" t="e">
        <f>VLOOKUP(Table1355[[#This Row],[Sail Code]],#REF!,7,FALSE)</f>
        <v>#REF!</v>
      </c>
      <c r="G81" s="132" t="e">
        <f>VLOOKUP(Table1355[[#This Row],[Sail Code]],#REF!,11,FALSE)</f>
        <v>#REF!</v>
      </c>
      <c r="H81" s="125">
        <v>1</v>
      </c>
      <c r="I81" s="137" t="e">
        <f>VLOOKUP(Table1355[[#This Row],[Sail Code]],#REF!,12,FALSE)</f>
        <v>#REF!</v>
      </c>
      <c r="J81" s="137" t="e">
        <f>VLOOKUP(Table1355[[#This Row],[Sail Code]],#REF!,13,FALSE)</f>
        <v>#REF!</v>
      </c>
      <c r="K81" s="137" t="e">
        <f>VLOOKUP(Table1355[[#This Row],[Sail Code]],#REF!,14,FALSE)</f>
        <v>#REF!</v>
      </c>
    </row>
    <row r="82" spans="1:11" ht="15" customHeight="1">
      <c r="A82" s="71" t="str">
        <f>VLOOKUP(Table1355[[#This Row],[Sail Code]],'[1]2016 DATES&amp;PRICES'!B:C,2,FALSE)</f>
        <v>Gems of Southeast Europe</v>
      </c>
      <c r="B82" s="2" t="s">
        <v>99</v>
      </c>
      <c r="C82" s="16" t="s">
        <v>30</v>
      </c>
      <c r="D82" s="11">
        <v>42540</v>
      </c>
      <c r="E82" s="69">
        <f>VLOOKUP(Table1355[[#This Row],[Sail Code]],'June 29'!A:M,13,FALSE)</f>
        <v>12.195121951219512</v>
      </c>
      <c r="F82" s="23" t="e">
        <f>VLOOKUP(Table1355[[#This Row],[Sail Code]],#REF!,7,FALSE)</f>
        <v>#REF!</v>
      </c>
      <c r="G82" s="43" t="e">
        <f>VLOOKUP(Table1355[[#This Row],[Sail Code]],#REF!,11,FALSE)</f>
        <v>#REF!</v>
      </c>
      <c r="H82" s="125">
        <f>VLOOKUP(Table1355[[#This Row],[Sail Code]],Table1354[[Sail Code]:[NEW OFFER PER STATEROOM]],17,FALSE)</f>
        <v>3</v>
      </c>
      <c r="I82" s="129" t="e">
        <f>VLOOKUP(Table1355[[#This Row],[Sail Code]],#REF!,12,FALSE)</f>
        <v>#REF!</v>
      </c>
      <c r="J82" s="129" t="e">
        <f>VLOOKUP(Table1355[[#This Row],[Sail Code]],#REF!,13,FALSE)</f>
        <v>#REF!</v>
      </c>
      <c r="K82" s="127" t="e">
        <f>VLOOKUP(Table1355[[#This Row],[Sail Code]],#REF!,14,FALSE)</f>
        <v>#REF!</v>
      </c>
    </row>
    <row r="83" spans="1:11" ht="15" customHeight="1">
      <c r="A83" s="71" t="str">
        <f>VLOOKUP(Table1355[[#This Row],[Sail Code]],'[1]2016 DATES&amp;PRICES'!B:C,2,FALSE)</f>
        <v>Gems of Southeast Europe</v>
      </c>
      <c r="B83" s="2" t="s">
        <v>100</v>
      </c>
      <c r="C83" s="16" t="s">
        <v>23</v>
      </c>
      <c r="D83" s="11">
        <v>42569</v>
      </c>
      <c r="E83" s="69">
        <f>VLOOKUP(Table1355[[#This Row],[Sail Code]],'June 29'!A:M,13,FALSE)</f>
        <v>34.146341463414636</v>
      </c>
      <c r="F83" s="23" t="e">
        <f>VLOOKUP(Table1355[[#This Row],[Sail Code]],#REF!,7,FALSE)</f>
        <v>#REF!</v>
      </c>
      <c r="G83" s="134" t="e">
        <f>VLOOKUP(Table1355[[#This Row],[Sail Code]],#REF!,11,FALSE)</f>
        <v>#REF!</v>
      </c>
      <c r="H83" s="125" t="str">
        <f>VLOOKUP(Table1355[[#This Row],[Sail Code]],Table1354[[Sail Code]:[NEW OFFER PER STATEROOM]],17,FALSE)</f>
        <v>Fred Olsen PC; 2 GP</v>
      </c>
      <c r="I83" s="127" t="e">
        <f>VLOOKUP(Table1355[[#This Row],[Sail Code]],#REF!,12,FALSE)</f>
        <v>#REF!</v>
      </c>
      <c r="J83" s="129" t="e">
        <f>VLOOKUP(Table1355[[#This Row],[Sail Code]],#REF!,13,FALSE)</f>
        <v>#REF!</v>
      </c>
      <c r="K83" s="127" t="e">
        <f>VLOOKUP(Table1355[[#This Row],[Sail Code]],#REF!,14,FALSE)</f>
        <v>#REF!</v>
      </c>
    </row>
    <row r="84" spans="1:11" ht="15" customHeight="1">
      <c r="A84" s="71" t="str">
        <f>VLOOKUP(Table1355[[#This Row],[Sail Code]],'[1]2016 DATES&amp;PRICES'!B:C,2,FALSE)</f>
        <v>Gems of Southeast Europe</v>
      </c>
      <c r="B84" s="2" t="s">
        <v>101</v>
      </c>
      <c r="C84" s="16" t="s">
        <v>23</v>
      </c>
      <c r="D84" s="11">
        <v>42576</v>
      </c>
      <c r="E84" s="69">
        <f>VLOOKUP(Table1355[[#This Row],[Sail Code]],'June 29'!A:M,13,FALSE)</f>
        <v>2.4390243902439024</v>
      </c>
      <c r="F84" s="23" t="e">
        <f>VLOOKUP(Table1355[[#This Row],[Sail Code]],#REF!,7,FALSE)</f>
        <v>#REF!</v>
      </c>
      <c r="G84" s="134" t="e">
        <f>VLOOKUP(Table1355[[#This Row],[Sail Code]],#REF!,11,FALSE)</f>
        <v>#REF!</v>
      </c>
      <c r="H84" s="125">
        <f>VLOOKUP(Table1355[[#This Row],[Sail Code]],Table1354[[Sail Code]:[NEW OFFER PER STATEROOM]],17,FALSE)</f>
        <v>1</v>
      </c>
      <c r="I84" s="127" t="e">
        <f>VLOOKUP(Table1355[[#This Row],[Sail Code]],#REF!,12,FALSE)</f>
        <v>#REF!</v>
      </c>
      <c r="J84" s="127" t="e">
        <f>VLOOKUP(Table1355[[#This Row],[Sail Code]],#REF!,13,FALSE)</f>
        <v>#REF!</v>
      </c>
      <c r="K84" s="127" t="e">
        <f>VLOOKUP(Table1355[[#This Row],[Sail Code]],#REF!,14,FALSE)</f>
        <v>#REF!</v>
      </c>
    </row>
    <row r="85" spans="1:11" ht="15" customHeight="1">
      <c r="A85" s="71" t="str">
        <f>VLOOKUP(Table1355[[#This Row],[Sail Code]],'[1]2016 DATES&amp;PRICES'!B:C,2,FALSE)</f>
        <v>Gems of Southeast Europe</v>
      </c>
      <c r="B85" s="2" t="s">
        <v>102</v>
      </c>
      <c r="C85" s="16" t="s">
        <v>30</v>
      </c>
      <c r="D85" s="11">
        <v>42603</v>
      </c>
      <c r="E85" s="69">
        <f>VLOOKUP(Table1355[[#This Row],[Sail Code]],'June 29'!A:M,13,FALSE)</f>
        <v>9.7560975609756095</v>
      </c>
      <c r="F85" s="23" t="e">
        <f>VLOOKUP(Table1355[[#This Row],[Sail Code]],#REF!,7,FALSE)</f>
        <v>#REF!</v>
      </c>
      <c r="G85" s="134" t="e">
        <f>VLOOKUP(Table1355[[#This Row],[Sail Code]],#REF!,11,FALSE)</f>
        <v>#REF!</v>
      </c>
      <c r="H85" s="125">
        <f>VLOOKUP(Table1355[[#This Row],[Sail Code]],Table1354[[Sail Code]:[NEW OFFER PER STATEROOM]],17,FALSE)</f>
        <v>1</v>
      </c>
      <c r="I85" s="127" t="e">
        <f>VLOOKUP(Table1355[[#This Row],[Sail Code]],#REF!,12,FALSE)</f>
        <v>#REF!</v>
      </c>
      <c r="J85" s="129" t="e">
        <f>VLOOKUP(Table1355[[#This Row],[Sail Code]],#REF!,13,FALSE)</f>
        <v>#REF!</v>
      </c>
      <c r="K85" s="127" t="e">
        <f>VLOOKUP(Table1355[[#This Row],[Sail Code]],#REF!,14,FALSE)</f>
        <v>#REF!</v>
      </c>
    </row>
    <row r="86" spans="1:11" ht="15" customHeight="1">
      <c r="A86" s="71" t="str">
        <f>VLOOKUP(Table1355[[#This Row],[Sail Code]],'[1]2016 DATES&amp;PRICES'!B:C,2,FALSE)</f>
        <v>Gems of Southeast Europe</v>
      </c>
      <c r="B86" s="2" t="s">
        <v>103</v>
      </c>
      <c r="C86" s="16" t="s">
        <v>30</v>
      </c>
      <c r="D86" s="11">
        <v>42610</v>
      </c>
      <c r="E86" s="69">
        <f>VLOOKUP(Table1355[[#This Row],[Sail Code]],'June 29'!A:M,13,FALSE)</f>
        <v>8.536585365853659</v>
      </c>
      <c r="F86" s="23" t="e">
        <f>VLOOKUP(Table1355[[#This Row],[Sail Code]],#REF!,7,FALSE)</f>
        <v>#REF!</v>
      </c>
      <c r="G86" s="134" t="e">
        <f>VLOOKUP(Table1355[[#This Row],[Sail Code]],#REF!,11,FALSE)</f>
        <v>#REF!</v>
      </c>
      <c r="H86" s="125">
        <f>VLOOKUP(Table1355[[#This Row],[Sail Code]],Table1354[[Sail Code]:[NEW OFFER PER STATEROOM]],17,FALSE)</f>
        <v>2</v>
      </c>
      <c r="I86" s="127" t="e">
        <f>VLOOKUP(Table1355[[#This Row],[Sail Code]],#REF!,12,FALSE)</f>
        <v>#REF!</v>
      </c>
      <c r="J86" s="127" t="e">
        <f>VLOOKUP(Table1355[[#This Row],[Sail Code]],#REF!,13,FALSE)</f>
        <v>#REF!</v>
      </c>
      <c r="K86" s="127" t="e">
        <f>VLOOKUP(Table1355[[#This Row],[Sail Code]],#REF!,14,FALSE)</f>
        <v>#REF!</v>
      </c>
    </row>
    <row r="87" spans="1:11" ht="15" customHeight="1">
      <c r="A87" s="71" t="str">
        <f>VLOOKUP(Table1355[[#This Row],[Sail Code]],'[1]2016 DATES&amp;PRICES'!B:C,2,FALSE)</f>
        <v>Gems of Southeast Europe</v>
      </c>
      <c r="B87" s="2" t="s">
        <v>104</v>
      </c>
      <c r="C87" s="16" t="s">
        <v>23</v>
      </c>
      <c r="D87" s="11">
        <v>42653</v>
      </c>
      <c r="E87" s="69">
        <f>VLOOKUP(Table1355[[#This Row],[Sail Code]],'June 29'!A:M,13,FALSE)</f>
        <v>32.926829268292686</v>
      </c>
      <c r="F87" s="23" t="e">
        <f>VLOOKUP(Table1355[[#This Row],[Sail Code]],#REF!,7,FALSE)</f>
        <v>#REF!</v>
      </c>
      <c r="G87" s="134" t="e">
        <f>VLOOKUP(Table1355[[#This Row],[Sail Code]],#REF!,11,FALSE)</f>
        <v>#REF!</v>
      </c>
      <c r="H87" s="125">
        <f>VLOOKUP(Table1355[[#This Row],[Sail Code]],Table1354[[Sail Code]:[NEW OFFER PER STATEROOM]],17,FALSE)</f>
        <v>0</v>
      </c>
      <c r="I87" s="129" t="e">
        <f>VLOOKUP(Table1355[[#This Row],[Sail Code]],#REF!,12,FALSE)</f>
        <v>#REF!</v>
      </c>
      <c r="J87" s="129" t="e">
        <f>VLOOKUP(Table1355[[#This Row],[Sail Code]],#REF!,13,FALSE)</f>
        <v>#REF!</v>
      </c>
      <c r="K87" s="127" t="e">
        <f>VLOOKUP(Table1355[[#This Row],[Sail Code]],#REF!,14,FALSE)</f>
        <v>#REF!</v>
      </c>
    </row>
    <row r="88" spans="1:11" ht="15" customHeight="1">
      <c r="A88" s="71" t="str">
        <f>VLOOKUP(Table1355[[#This Row],[Sail Code]],'[1]2016 DATES&amp;PRICES'!B:C,2,FALSE)</f>
        <v>Gems of Southeast Europe</v>
      </c>
      <c r="B88" s="2" t="s">
        <v>105</v>
      </c>
      <c r="C88" s="16" t="s">
        <v>23</v>
      </c>
      <c r="D88" s="11">
        <v>42660</v>
      </c>
      <c r="E88" s="69">
        <f>VLOOKUP(Table1355[[#This Row],[Sail Code]],'June 29'!A:M,13,FALSE)</f>
        <v>30.487804878048777</v>
      </c>
      <c r="F88" s="23" t="e">
        <f>VLOOKUP(Table1355[[#This Row],[Sail Code]],#REF!,7,FALSE)</f>
        <v>#REF!</v>
      </c>
      <c r="G88" s="43" t="e">
        <f>VLOOKUP(Table1355[[#This Row],[Sail Code]],#REF!,11,FALSE)</f>
        <v>#REF!</v>
      </c>
      <c r="H88" s="125">
        <f>VLOOKUP(Table1355[[#This Row],[Sail Code]],Table1354[[Sail Code]:[NEW OFFER PER STATEROOM]],17,FALSE)</f>
        <v>2</v>
      </c>
      <c r="I88" s="129" t="e">
        <f>VLOOKUP(Table1355[[#This Row],[Sail Code]],#REF!,12,FALSE)</f>
        <v>#REF!</v>
      </c>
      <c r="J88" s="129" t="e">
        <f>VLOOKUP(Table1355[[#This Row],[Sail Code]],#REF!,13,FALSE)</f>
        <v>#REF!</v>
      </c>
      <c r="K88" s="127" t="e">
        <f>VLOOKUP(Table1355[[#This Row],[Sail Code]],#REF!,14,FALSE)</f>
        <v>#REF!</v>
      </c>
    </row>
    <row r="89" spans="1:11" ht="15" hidden="1" customHeight="1">
      <c r="A89" s="71" t="str">
        <f>VLOOKUP(Table1355[[#This Row],[Sail Code]],'[1]2016 DATES&amp;PRICES'!B:C,2,FALSE)</f>
        <v>Christmas Markets on the Danube</v>
      </c>
      <c r="B89" s="2" t="s">
        <v>36</v>
      </c>
      <c r="C89" s="16" t="s">
        <v>23</v>
      </c>
      <c r="D89" s="11">
        <v>42709</v>
      </c>
      <c r="E89" s="69">
        <f>VLOOKUP(Table1355[[#This Row],[Sail Code]],'June 29'!A:M,13,FALSE)</f>
        <v>19.512195121951219</v>
      </c>
      <c r="F89" s="70" t="e">
        <f>VLOOKUP(Table1355[[#This Row],[Sail Code]],#REF!,7,FALSE)</f>
        <v>#REF!</v>
      </c>
      <c r="G89" s="40" t="e">
        <f>VLOOKUP(Table1355[[#This Row],[Sail Code]],#REF!,11,FALSE)</f>
        <v>#REF!</v>
      </c>
      <c r="H89" s="125">
        <f>VLOOKUP(Table1355[[#This Row],[Sail Code]],Table1354[[Sail Code]:[NEW OFFER PER STATEROOM]],17,FALSE)</f>
        <v>3</v>
      </c>
      <c r="I89" s="137" t="e">
        <f>VLOOKUP(Table1355[[#This Row],[Sail Code]],#REF!,12,FALSE)</f>
        <v>#REF!</v>
      </c>
      <c r="J89" s="137" t="e">
        <f>VLOOKUP(Table1355[[#This Row],[Sail Code]],#REF!,13,FALSE)</f>
        <v>#REF!</v>
      </c>
      <c r="K89" s="137" t="e">
        <f>VLOOKUP(Table1355[[#This Row],[Sail Code]],#REF!,14,FALSE)</f>
        <v>#REF!</v>
      </c>
    </row>
    <row r="90" spans="1:11" ht="15" hidden="1" customHeight="1">
      <c r="A90" s="71" t="str">
        <f>VLOOKUP(Table1355[[#This Row],[Sail Code]],'[1]2016 DATES&amp;PRICES'!B:C,2,FALSE)</f>
        <v>Enticing Douro</v>
      </c>
      <c r="B90" s="5" t="s">
        <v>71</v>
      </c>
      <c r="C90" s="16" t="s">
        <v>62</v>
      </c>
      <c r="D90" s="11">
        <v>42591</v>
      </c>
      <c r="E90" s="69">
        <f>VLOOKUP(Table1355[[#This Row],[Sail Code]],'June 29'!A:M,13,FALSE)</f>
        <v>20.754716981132077</v>
      </c>
      <c r="F90" s="70" t="e">
        <f>VLOOKUP(Table1355[[#This Row],[Sail Code]],#REF!,7,FALSE)</f>
        <v>#REF!</v>
      </c>
      <c r="G90" s="132" t="e">
        <f>VLOOKUP(Table1355[[#This Row],[Sail Code]],#REF!,11,FALSE)</f>
        <v>#REF!</v>
      </c>
      <c r="H90" s="125">
        <f>VLOOKUP(Table1355[[#This Row],[Sail Code]],Table1354[[Sail Code]:[NEW OFFER PER STATEROOM]],17,FALSE)</f>
        <v>0</v>
      </c>
      <c r="I90" s="137" t="e">
        <f>VLOOKUP(Table1355[[#This Row],[Sail Code]],#REF!,12,FALSE)</f>
        <v>#REF!</v>
      </c>
      <c r="J90" s="137" t="e">
        <f>VLOOKUP(Table1355[[#This Row],[Sail Code]],#REF!,13,FALSE)</f>
        <v>#REF!</v>
      </c>
      <c r="K90" s="137" t="e">
        <f>VLOOKUP(Table1355[[#This Row],[Sail Code]],#REF!,14,FALSE)</f>
        <v>#REF!</v>
      </c>
    </row>
    <row r="91" spans="1:11" ht="15" hidden="1" customHeight="1">
      <c r="A91" s="71" t="str">
        <f>VLOOKUP(Table1355[[#This Row],[Sail Code]],'[1]2016 DATES&amp;PRICES'!B:C,2,FALSE)</f>
        <v>Waterways of Africa</v>
      </c>
      <c r="B91" s="1" t="s">
        <v>497</v>
      </c>
      <c r="C91" s="72" t="s">
        <v>492</v>
      </c>
      <c r="D91" s="73">
        <v>42541</v>
      </c>
      <c r="E91" s="69">
        <f>VLOOKUP(Table1355[[#This Row],[Sail Code]],'June 29'!A:M,13,FALSE)</f>
        <v>21.428571428571427</v>
      </c>
      <c r="F91" s="70" t="e">
        <f>VLOOKUP(Table1355[[#This Row],[Sail Code]],#REF!,7,FALSE)</f>
        <v>#REF!</v>
      </c>
      <c r="G91" s="132" t="e">
        <f>VLOOKUP(Table1355[[#This Row],[Sail Code]],#REF!,11,FALSE)</f>
        <v>#REF!</v>
      </c>
      <c r="H91" s="125">
        <f>VLOOKUP(Table1355[[#This Row],[Sail Code]],Table1354[[Sail Code]:[NEW OFFER PER STATEROOM]],17,FALSE)</f>
        <v>0</v>
      </c>
      <c r="I91" s="137" t="e">
        <f>VLOOKUP(Table1355[[#This Row],[Sail Code]],#REF!,12,FALSE)</f>
        <v>#REF!</v>
      </c>
      <c r="J91" s="137" t="e">
        <f>VLOOKUP(Table1355[[#This Row],[Sail Code]],#REF!,13,FALSE)</f>
        <v>#REF!</v>
      </c>
      <c r="K91" s="137" t="e">
        <f>VLOOKUP(Table1355[[#This Row],[Sail Code]],#REF!,14,FALSE)</f>
        <v>#REF!</v>
      </c>
    </row>
    <row r="92" spans="1:11" ht="15" hidden="1" customHeight="1">
      <c r="A92" s="71" t="str">
        <f>VLOOKUP(Table1355[[#This Row],[Sail Code]],'[1]2016 DATES&amp;PRICES'!B:C,2,FALSE)</f>
        <v>Provence &amp; Spain</v>
      </c>
      <c r="B92" s="2" t="s">
        <v>261</v>
      </c>
      <c r="C92" s="16" t="s">
        <v>249</v>
      </c>
      <c r="D92" s="11">
        <v>42524</v>
      </c>
      <c r="E92" s="69">
        <f>VLOOKUP(Table1355[[#This Row],[Sail Code]],'June 29'!A:M,13,FALSE)</f>
        <v>21.621621621621621</v>
      </c>
      <c r="F92" s="70" t="e">
        <f>VLOOKUP(Table1355[[#This Row],[Sail Code]],#REF!,7,FALSE)</f>
        <v>#REF!</v>
      </c>
      <c r="G92" s="132" t="e">
        <f>VLOOKUP(Table1355[[#This Row],[Sail Code]],#REF!,11,FALSE)</f>
        <v>#REF!</v>
      </c>
      <c r="H92" s="125" t="str">
        <f>VLOOKUP(Table1355[[#This Row],[Sail Code]],Table1354[[Sail Code]:[NEW OFFER PER STATEROOM]],17,FALSE)</f>
        <v>Fred Olsen PC; 2 GP</v>
      </c>
      <c r="I92" s="137" t="e">
        <f>VLOOKUP(Table1355[[#This Row],[Sail Code]],#REF!,12,FALSE)</f>
        <v>#REF!</v>
      </c>
      <c r="J92" s="137" t="e">
        <f>VLOOKUP(Table1355[[#This Row],[Sail Code]],#REF!,13,FALSE)</f>
        <v>#REF!</v>
      </c>
      <c r="K92" s="137" t="e">
        <f>VLOOKUP(Table1355[[#This Row],[Sail Code]],#REF!,14,FALSE)</f>
        <v>#REF!</v>
      </c>
    </row>
    <row r="93" spans="1:11" ht="15" customHeight="1">
      <c r="A93" s="71" t="str">
        <f>VLOOKUP(Table1355[[#This Row],[Sail Code]],'[1]2016 DATES&amp;PRICES'!B:C,2,FALSE)</f>
        <v>Golden Treasures of Myanmar</v>
      </c>
      <c r="B93" s="2" t="s">
        <v>113</v>
      </c>
      <c r="C93" s="16" t="s">
        <v>107</v>
      </c>
      <c r="D93" s="11">
        <v>42457</v>
      </c>
      <c r="E93" s="69">
        <f>VLOOKUP(Table1355[[#This Row],[Sail Code]],'June 29'!A:M,13,FALSE)</f>
        <v>7.1428571428571432</v>
      </c>
      <c r="F93" s="23" t="e">
        <f>VLOOKUP(Table1355[[#This Row],[Sail Code]],#REF!,7,FALSE)</f>
        <v>#REF!</v>
      </c>
      <c r="G93" s="43" t="e">
        <f>VLOOKUP(Table1355[[#This Row],[Sail Code]],#REF!,11,FALSE)</f>
        <v>#REF!</v>
      </c>
      <c r="H93" s="125">
        <f>VLOOKUP(Table1355[[#This Row],[Sail Code]],Table1354[[Sail Code]:[NEW OFFER PER STATEROOM]],17,FALSE)</f>
        <v>3</v>
      </c>
      <c r="I93" s="129" t="e">
        <f>VLOOKUP(Table1355[[#This Row],[Sail Code]],#REF!,12,FALSE)</f>
        <v>#REF!</v>
      </c>
      <c r="J93" s="129" t="e">
        <f>VLOOKUP(Table1355[[#This Row],[Sail Code]],#REF!,13,FALSE)</f>
        <v>#REF!</v>
      </c>
      <c r="K93" s="129" t="e">
        <f>VLOOKUP(Table1355[[#This Row],[Sail Code]],#REF!,14,FALSE)</f>
        <v>#REF!</v>
      </c>
    </row>
    <row r="94" spans="1:11" ht="15" customHeight="1">
      <c r="A94" s="71" t="str">
        <f>VLOOKUP(Table1355[[#This Row],[Sail Code]],'[1]2016 DATES&amp;PRICES'!B:C,2,FALSE)</f>
        <v>Golden Treasures of Myanmar</v>
      </c>
      <c r="B94" s="2" t="s">
        <v>114</v>
      </c>
      <c r="C94" s="16" t="s">
        <v>107</v>
      </c>
      <c r="D94" s="11">
        <v>42467</v>
      </c>
      <c r="E94" s="69">
        <f>VLOOKUP(Table1355[[#This Row],[Sail Code]],'June 29'!A:M,13,FALSE)</f>
        <v>7.1428571428571432</v>
      </c>
      <c r="F94" s="23" t="e">
        <f>VLOOKUP(Table1355[[#This Row],[Sail Code]],#REF!,7,FALSE)</f>
        <v>#REF!</v>
      </c>
      <c r="G94" s="43" t="e">
        <f>VLOOKUP(Table1355[[#This Row],[Sail Code]],#REF!,11,FALSE)</f>
        <v>#REF!</v>
      </c>
      <c r="H94" s="125">
        <f>VLOOKUP(Table1355[[#This Row],[Sail Code]],Table1354[[Sail Code]:[NEW OFFER PER STATEROOM]],17,FALSE)</f>
        <v>0</v>
      </c>
      <c r="I94" s="127" t="e">
        <f>VLOOKUP(Table1355[[#This Row],[Sail Code]],#REF!,12,FALSE)</f>
        <v>#REF!</v>
      </c>
      <c r="J94" s="129" t="e">
        <f>VLOOKUP(Table1355[[#This Row],[Sail Code]],#REF!,13,FALSE)</f>
        <v>#REF!</v>
      </c>
      <c r="K94" s="127" t="e">
        <f>VLOOKUP(Table1355[[#This Row],[Sail Code]],#REF!,14,FALSE)</f>
        <v>#REF!</v>
      </c>
    </row>
    <row r="95" spans="1:11" ht="15" customHeight="1">
      <c r="A95" s="71" t="str">
        <f>VLOOKUP(Table1355[[#This Row],[Sail Code]],'[1]2016 DATES&amp;PRICES'!B:C,2,FALSE)</f>
        <v>Golden Treasures of Myanmar</v>
      </c>
      <c r="B95" s="2" t="s">
        <v>115</v>
      </c>
      <c r="C95" s="16" t="s">
        <v>107</v>
      </c>
      <c r="D95" s="11">
        <v>42625</v>
      </c>
      <c r="E95" s="69">
        <f>VLOOKUP(Table1355[[#This Row],[Sail Code]],'June 29'!A:M,13,FALSE)</f>
        <v>0</v>
      </c>
      <c r="F95" s="23" t="e">
        <f>VLOOKUP(Table1355[[#This Row],[Sail Code]],#REF!,7,FALSE)</f>
        <v>#REF!</v>
      </c>
      <c r="G95" s="43" t="e">
        <f>VLOOKUP(Table1355[[#This Row],[Sail Code]],#REF!,11,FALSE)</f>
        <v>#REF!</v>
      </c>
      <c r="H95" s="125">
        <f>VLOOKUP(Table1355[[#This Row],[Sail Code]],Table1354[[Sail Code]:[NEW OFFER PER STATEROOM]],17,FALSE)</f>
        <v>0</v>
      </c>
      <c r="I95" s="127" t="e">
        <f>VLOOKUP(Table1355[[#This Row],[Sail Code]],#REF!,12,FALSE)</f>
        <v>#REF!</v>
      </c>
      <c r="J95" s="127" t="e">
        <f>VLOOKUP(Table1355[[#This Row],[Sail Code]],#REF!,13,FALSE)</f>
        <v>#REF!</v>
      </c>
      <c r="K95" s="127" t="e">
        <f>VLOOKUP(Table1355[[#This Row],[Sail Code]],#REF!,14,FALSE)</f>
        <v>#REF!</v>
      </c>
    </row>
    <row r="96" spans="1:11" ht="15" customHeight="1">
      <c r="A96" s="71" t="str">
        <f>VLOOKUP(Table1355[[#This Row],[Sail Code]],'[1]2016 DATES&amp;PRICES'!B:C,2,FALSE)</f>
        <v>Golden Treasures of Myanmar</v>
      </c>
      <c r="B96" s="2" t="s">
        <v>116</v>
      </c>
      <c r="C96" s="16" t="s">
        <v>107</v>
      </c>
      <c r="D96" s="11">
        <v>42635</v>
      </c>
      <c r="E96" s="69">
        <f>VLOOKUP(Table1355[[#This Row],[Sail Code]],'June 29'!A:M,13,FALSE)</f>
        <v>0</v>
      </c>
      <c r="F96" s="23" t="e">
        <f>VLOOKUP(Table1355[[#This Row],[Sail Code]],#REF!,7,FALSE)</f>
        <v>#REF!</v>
      </c>
      <c r="G96" s="43" t="e">
        <f>VLOOKUP(Table1355[[#This Row],[Sail Code]],#REF!,11,FALSE)</f>
        <v>#REF!</v>
      </c>
      <c r="H96" s="125">
        <f>VLOOKUP(Table1355[[#This Row],[Sail Code]],Table1354[[Sail Code]:[NEW OFFER PER STATEROOM]],17,FALSE)</f>
        <v>0</v>
      </c>
      <c r="I96" s="129" t="e">
        <f>VLOOKUP(Table1355[[#This Row],[Sail Code]],#REF!,12,FALSE)</f>
        <v>#REF!</v>
      </c>
      <c r="J96" s="129" t="e">
        <f>VLOOKUP(Table1355[[#This Row],[Sail Code]],#REF!,13,FALSE)</f>
        <v>#REF!</v>
      </c>
      <c r="K96" s="127" t="e">
        <f>VLOOKUP(Table1355[[#This Row],[Sail Code]],#REF!,14,FALSE)</f>
        <v>#REF!</v>
      </c>
    </row>
    <row r="97" spans="1:11" ht="15" hidden="1" customHeight="1">
      <c r="A97" s="71" t="str">
        <f>VLOOKUP(Table1355[[#This Row],[Sail Code]],'[1]2016 DATES&amp;PRICES'!B:C,2,FALSE)</f>
        <v>Tulip Time Cruise</v>
      </c>
      <c r="B97" s="2" t="s">
        <v>444</v>
      </c>
      <c r="C97" s="16" t="s">
        <v>26</v>
      </c>
      <c r="D97" s="12">
        <v>42481</v>
      </c>
      <c r="E97" s="69">
        <f>VLOOKUP(Table1355[[#This Row],[Sail Code]],'June 29'!A:M,13,FALSE)</f>
        <v>22.784810126582279</v>
      </c>
      <c r="F97" s="70" t="e">
        <f>VLOOKUP(Table1355[[#This Row],[Sail Code]],#REF!,7,FALSE)</f>
        <v>#REF!</v>
      </c>
      <c r="G97" s="132" t="e">
        <f>VLOOKUP(Table1355[[#This Row],[Sail Code]],#REF!,11,FALSE)</f>
        <v>#REF!</v>
      </c>
      <c r="H97" s="125">
        <f>VLOOKUP(Table1355[[#This Row],[Sail Code]],Table1354[[Sail Code]:[NEW OFFER PER STATEROOM]],17,FALSE)</f>
        <v>8</v>
      </c>
      <c r="I97" s="137" t="e">
        <f>VLOOKUP(Table1355[[#This Row],[Sail Code]],#REF!,12,FALSE)</f>
        <v>#REF!</v>
      </c>
      <c r="J97" s="137" t="e">
        <f>VLOOKUP(Table1355[[#This Row],[Sail Code]],#REF!,13,FALSE)</f>
        <v>#REF!</v>
      </c>
      <c r="K97" s="137" t="e">
        <f>VLOOKUP(Table1355[[#This Row],[Sail Code]],#REF!,14,FALSE)</f>
        <v>#REF!</v>
      </c>
    </row>
    <row r="98" spans="1:11" ht="15" customHeight="1">
      <c r="A98" s="71" t="str">
        <f>VLOOKUP(Table1355[[#This Row],[Sail Code]],'[1]2016 DATES&amp;PRICES'!B:C,2,FALSE)</f>
        <v>Golden Treasures of Myanmar</v>
      </c>
      <c r="B98" s="2" t="s">
        <v>118</v>
      </c>
      <c r="C98" s="16" t="s">
        <v>107</v>
      </c>
      <c r="D98" s="11">
        <v>42655</v>
      </c>
      <c r="E98" s="69">
        <f>VLOOKUP(Table1355[[#This Row],[Sail Code]],'June 29'!A:M,13,FALSE)</f>
        <v>28.571428571428573</v>
      </c>
      <c r="F98" s="23" t="e">
        <f>VLOOKUP(Table1355[[#This Row],[Sail Code]],#REF!,7,FALSE)</f>
        <v>#REF!</v>
      </c>
      <c r="G98" s="134" t="e">
        <f>VLOOKUP(Table1355[[#This Row],[Sail Code]],#REF!,11,FALSE)</f>
        <v>#REF!</v>
      </c>
      <c r="H98" s="125">
        <f>VLOOKUP(Table1355[[#This Row],[Sail Code]],Table1354[[Sail Code]:[NEW OFFER PER STATEROOM]],17,FALSE)</f>
        <v>1</v>
      </c>
      <c r="I98" s="127" t="e">
        <f>VLOOKUP(Table1355[[#This Row],[Sail Code]],#REF!,12,FALSE)</f>
        <v>#REF!</v>
      </c>
      <c r="J98" s="129" t="e">
        <f>VLOOKUP(Table1355[[#This Row],[Sail Code]],#REF!,13,FALSE)</f>
        <v>#REF!</v>
      </c>
      <c r="K98" s="129" t="e">
        <f>VLOOKUP(Table1355[[#This Row],[Sail Code]],#REF!,14,FALSE)</f>
        <v>#REF!</v>
      </c>
    </row>
    <row r="99" spans="1:11" ht="15" customHeight="1">
      <c r="A99" s="71" t="str">
        <f>VLOOKUP(Table1355[[#This Row],[Sail Code]],'[1]2016 DATES&amp;PRICES'!B:C,2,FALSE)</f>
        <v>Golden Treasures of Myanmar</v>
      </c>
      <c r="B99" s="2" t="s">
        <v>119</v>
      </c>
      <c r="C99" s="16" t="s">
        <v>107</v>
      </c>
      <c r="D99" s="11">
        <v>42665</v>
      </c>
      <c r="E99" s="69">
        <f>VLOOKUP(Table1355[[#This Row],[Sail Code]],'June 29'!A:M,13,FALSE)</f>
        <v>39.285714285714285</v>
      </c>
      <c r="F99" s="23" t="e">
        <f>VLOOKUP(Table1355[[#This Row],[Sail Code]],#REF!,7,FALSE)</f>
        <v>#REF!</v>
      </c>
      <c r="G99" s="134" t="e">
        <f>VLOOKUP(Table1355[[#This Row],[Sail Code]],#REF!,11,FALSE)</f>
        <v>#REF!</v>
      </c>
      <c r="H99" s="125">
        <f>VLOOKUP(Table1355[[#This Row],[Sail Code]],Table1354[[Sail Code]:[NEW OFFER PER STATEROOM]],17,FALSE)</f>
        <v>1</v>
      </c>
      <c r="I99" s="129" t="e">
        <f>VLOOKUP(Table1355[[#This Row],[Sail Code]],#REF!,12,FALSE)</f>
        <v>#REF!</v>
      </c>
      <c r="J99" s="129" t="e">
        <f>VLOOKUP(Table1355[[#This Row],[Sail Code]],#REF!,13,FALSE)</f>
        <v>#REF!</v>
      </c>
      <c r="K99" s="129" t="e">
        <f>VLOOKUP(Table1355[[#This Row],[Sail Code]],#REF!,14,FALSE)</f>
        <v>#REF!</v>
      </c>
    </row>
    <row r="100" spans="1:11" ht="15" hidden="1" customHeight="1">
      <c r="A100" s="71" t="str">
        <f>VLOOKUP(Table1355[[#This Row],[Sail Code]],'[1]2016 DATES&amp;PRICES'!B:C,2,FALSE)</f>
        <v>Paris &amp; Normandy</v>
      </c>
      <c r="B100" s="3" t="s">
        <v>227</v>
      </c>
      <c r="C100" s="16" t="s">
        <v>205</v>
      </c>
      <c r="D100" s="12">
        <v>42629</v>
      </c>
      <c r="E100" s="69">
        <f>VLOOKUP(Table1355[[#This Row],[Sail Code]],'June 29'!A:M,13,FALSE)</f>
        <v>24.324324324324319</v>
      </c>
      <c r="F100" s="70" t="e">
        <f>VLOOKUP(Table1355[[#This Row],[Sail Code]],#REF!,7,FALSE)</f>
        <v>#REF!</v>
      </c>
      <c r="G100" s="132" t="e">
        <f>VLOOKUP(Table1355[[#This Row],[Sail Code]],#REF!,11,FALSE)</f>
        <v>#REF!</v>
      </c>
      <c r="H100" s="125" t="str">
        <f>VLOOKUP(Table1355[[#This Row],[Sail Code]],Table1354[[Sail Code]:[NEW OFFER PER STATEROOM]],17,FALSE)</f>
        <v>Backroads PC; 4 GP</v>
      </c>
      <c r="I100" s="137" t="e">
        <f>VLOOKUP(Table1355[[#This Row],[Sail Code]],#REF!,12,FALSE)</f>
        <v>#REF!</v>
      </c>
      <c r="J100" s="137" t="e">
        <f>VLOOKUP(Table1355[[#This Row],[Sail Code]],#REF!,13,FALSE)</f>
        <v>#REF!</v>
      </c>
      <c r="K100" s="137" t="e">
        <f>VLOOKUP(Table1355[[#This Row],[Sail Code]],#REF!,14,FALSE)</f>
        <v>#REF!</v>
      </c>
    </row>
    <row r="101" spans="1:11" ht="15" customHeight="1">
      <c r="A101" s="71" t="str">
        <f>VLOOKUP(Table1355[[#This Row],[Sail Code]],'[1]2016 DATES&amp;PRICES'!B:C,2,FALSE)</f>
        <v>Golden Treasures of Myanmar</v>
      </c>
      <c r="B101" s="2" t="s">
        <v>121</v>
      </c>
      <c r="C101" s="16" t="s">
        <v>107</v>
      </c>
      <c r="D101" s="11">
        <v>42685</v>
      </c>
      <c r="E101" s="69">
        <f>VLOOKUP(Table1355[[#This Row],[Sail Code]],'June 29'!A:M,13,FALSE)</f>
        <v>10.714285714285714</v>
      </c>
      <c r="F101" s="23" t="e">
        <f>VLOOKUP(Table1355[[#This Row],[Sail Code]],#REF!,7,FALSE)</f>
        <v>#REF!</v>
      </c>
      <c r="G101" s="134" t="e">
        <f>VLOOKUP(Table1355[[#This Row],[Sail Code]],#REF!,11,FALSE)</f>
        <v>#REF!</v>
      </c>
      <c r="H101" s="125">
        <f>VLOOKUP(Table1355[[#This Row],[Sail Code]],Table1354[[Sail Code]:[NEW OFFER PER STATEROOM]],17,FALSE)</f>
        <v>1</v>
      </c>
      <c r="I101" s="127" t="e">
        <f>VLOOKUP(Table1355[[#This Row],[Sail Code]],#REF!,12,FALSE)</f>
        <v>#REF!</v>
      </c>
      <c r="J101" s="129" t="e">
        <f>VLOOKUP(Table1355[[#This Row],[Sail Code]],#REF!,13,FALSE)</f>
        <v>#REF!</v>
      </c>
      <c r="K101" s="127" t="e">
        <f>VLOOKUP(Table1355[[#This Row],[Sail Code]],#REF!,14,FALSE)</f>
        <v>#REF!</v>
      </c>
    </row>
    <row r="102" spans="1:11" ht="15" customHeight="1">
      <c r="A102" s="71" t="str">
        <f>VLOOKUP(Table1355[[#This Row],[Sail Code]],'[1]2016 DATES&amp;PRICES'!B:C,2,FALSE)</f>
        <v>Golden Treasures of Myanmar</v>
      </c>
      <c r="B102" s="2" t="s">
        <v>122</v>
      </c>
      <c r="C102" s="16" t="s">
        <v>107</v>
      </c>
      <c r="D102" s="11">
        <v>42695</v>
      </c>
      <c r="E102" s="69">
        <f>VLOOKUP(Table1355[[#This Row],[Sail Code]],'June 29'!A:M,13,FALSE)</f>
        <v>10.714285714285714</v>
      </c>
      <c r="F102" s="23" t="e">
        <f>VLOOKUP(Table1355[[#This Row],[Sail Code]],#REF!,7,FALSE)</f>
        <v>#REF!</v>
      </c>
      <c r="G102" s="134" t="e">
        <f>VLOOKUP(Table1355[[#This Row],[Sail Code]],#REF!,11,FALSE)</f>
        <v>#REF!</v>
      </c>
      <c r="H102" s="125">
        <f>VLOOKUP(Table1355[[#This Row],[Sail Code]],Table1354[[Sail Code]:[NEW OFFER PER STATEROOM]],17,FALSE)</f>
        <v>0</v>
      </c>
      <c r="I102" s="129" t="e">
        <f>VLOOKUP(Table1355[[#This Row],[Sail Code]],#REF!,12,FALSE)</f>
        <v>#REF!</v>
      </c>
      <c r="J102" s="129" t="e">
        <f>VLOOKUP(Table1355[[#This Row],[Sail Code]],#REF!,13,FALSE)</f>
        <v>#REF!</v>
      </c>
      <c r="K102" s="127" t="e">
        <f>VLOOKUP(Table1355[[#This Row],[Sail Code]],#REF!,14,FALSE)</f>
        <v>#REF!</v>
      </c>
    </row>
    <row r="103" spans="1:11" ht="15" customHeight="1">
      <c r="A103" s="71" t="str">
        <f>VLOOKUP(Table1355[[#This Row],[Sail Code]],'[1]2016 DATES&amp;PRICES'!B:C,2,FALSE)</f>
        <v>Golden Treasures of Myanmar</v>
      </c>
      <c r="B103" s="2" t="s">
        <v>123</v>
      </c>
      <c r="C103" s="16" t="s">
        <v>107</v>
      </c>
      <c r="D103" s="11">
        <v>42705</v>
      </c>
      <c r="E103" s="69">
        <f>VLOOKUP(Table1355[[#This Row],[Sail Code]],'June 29'!A:M,13,FALSE)</f>
        <v>0</v>
      </c>
      <c r="F103" s="23" t="e">
        <f>VLOOKUP(Table1355[[#This Row],[Sail Code]],#REF!,7,FALSE)</f>
        <v>#REF!</v>
      </c>
      <c r="G103" s="134" t="e">
        <f>VLOOKUP(Table1355[[#This Row],[Sail Code]],#REF!,11,FALSE)</f>
        <v>#REF!</v>
      </c>
      <c r="H103" s="125">
        <f>VLOOKUP(Table1355[[#This Row],[Sail Code]],Table1354[[Sail Code]:[NEW OFFER PER STATEROOM]],17,FALSE)</f>
        <v>1</v>
      </c>
      <c r="I103" s="129" t="e">
        <f>VLOOKUP(Table1355[[#This Row],[Sail Code]],#REF!,12,FALSE)</f>
        <v>#REF!</v>
      </c>
      <c r="J103" s="127" t="e">
        <f>VLOOKUP(Table1355[[#This Row],[Sail Code]],#REF!,13,FALSE)</f>
        <v>#REF!</v>
      </c>
      <c r="K103" s="127" t="e">
        <f>VLOOKUP(Table1355[[#This Row],[Sail Code]],#REF!,14,FALSE)</f>
        <v>#REF!</v>
      </c>
    </row>
    <row r="104" spans="1:11" ht="15" hidden="1" customHeight="1">
      <c r="A104" s="71" t="str">
        <f>VLOOKUP(Table1355[[#This Row],[Sail Code]],'[1]2016 DATES&amp;PRICES'!B:C,2,FALSE)</f>
        <v>Provence &amp; Spain</v>
      </c>
      <c r="B104" s="2" t="s">
        <v>259</v>
      </c>
      <c r="C104" s="16" t="s">
        <v>249</v>
      </c>
      <c r="D104" s="11">
        <v>42510</v>
      </c>
      <c r="E104" s="69">
        <f>VLOOKUP(Table1355[[#This Row],[Sail Code]],'June 29'!A:M,13,FALSE)</f>
        <v>24.324324324324319</v>
      </c>
      <c r="F104" s="70" t="e">
        <f>VLOOKUP(Table1355[[#This Row],[Sail Code]],#REF!,7,FALSE)</f>
        <v>#REF!</v>
      </c>
      <c r="G104" s="132" t="e">
        <f>VLOOKUP(Table1355[[#This Row],[Sail Code]],#REF!,11,FALSE)</f>
        <v>#REF!</v>
      </c>
      <c r="H104" s="125">
        <f>VLOOKUP(Table1355[[#This Row],[Sail Code]],Table1354[[Sail Code]:[NEW OFFER PER STATEROOM]],17,FALSE)</f>
        <v>3</v>
      </c>
      <c r="I104" s="137" t="e">
        <f>VLOOKUP(Table1355[[#This Row],[Sail Code]],#REF!,12,FALSE)</f>
        <v>#REF!</v>
      </c>
      <c r="J104" s="137" t="e">
        <f>VLOOKUP(Table1355[[#This Row],[Sail Code]],#REF!,13,FALSE)</f>
        <v>#REF!</v>
      </c>
      <c r="K104" s="137" t="e">
        <f>VLOOKUP(Table1355[[#This Row],[Sail Code]],#REF!,14,FALSE)</f>
        <v>#REF!</v>
      </c>
    </row>
    <row r="105" spans="1:11" ht="15" hidden="1" customHeight="1">
      <c r="A105" s="71" t="str">
        <f>VLOOKUP(Table1355[[#This Row],[Sail Code]],'[1]2016 DATES&amp;PRICES'!B:C,2,FALSE)</f>
        <v>Provence &amp; Spain</v>
      </c>
      <c r="B105" s="3" t="s">
        <v>272</v>
      </c>
      <c r="C105" s="16" t="s">
        <v>249</v>
      </c>
      <c r="D105" s="12">
        <v>42615</v>
      </c>
      <c r="E105" s="69">
        <f>VLOOKUP(Table1355[[#This Row],[Sail Code]],'June 29'!A:M,13,FALSE)</f>
        <v>24.324324324324319</v>
      </c>
      <c r="F105" s="70" t="e">
        <f>VLOOKUP(Table1355[[#This Row],[Sail Code]],#REF!,7,FALSE)</f>
        <v>#REF!</v>
      </c>
      <c r="G105" s="132" t="e">
        <f>VLOOKUP(Table1355[[#This Row],[Sail Code]],#REF!,11,FALSE)</f>
        <v>#REF!</v>
      </c>
      <c r="H105" s="125" t="str">
        <f>VLOOKUP(Table1355[[#This Row],[Sail Code]],Table1354[[Sail Code]:[NEW OFFER PER STATEROOM]],17,FALSE)</f>
        <v>Backroads PC; 2 GP</v>
      </c>
      <c r="I105" s="137" t="e">
        <f>VLOOKUP(Table1355[[#This Row],[Sail Code]],#REF!,12,FALSE)</f>
        <v>#REF!</v>
      </c>
      <c r="J105" s="137" t="e">
        <f>VLOOKUP(Table1355[[#This Row],[Sail Code]],#REF!,13,FALSE)</f>
        <v>#REF!</v>
      </c>
      <c r="K105" s="137" t="e">
        <f>VLOOKUP(Table1355[[#This Row],[Sail Code]],#REF!,14,FALSE)</f>
        <v>#REF!</v>
      </c>
    </row>
    <row r="106" spans="1:11" ht="15" hidden="1" customHeight="1">
      <c r="A106" s="71" t="str">
        <f>VLOOKUP(Table1355[[#This Row],[Sail Code]],'[1]2016 DATES&amp;PRICES'!B:C,2,FALSE)</f>
        <v>Tulip Time Cruise</v>
      </c>
      <c r="B106" s="2" t="s">
        <v>433</v>
      </c>
      <c r="C106" s="16" t="s">
        <v>30</v>
      </c>
      <c r="D106" s="12">
        <v>42463</v>
      </c>
      <c r="E106" s="69">
        <f>VLOOKUP(Table1355[[#This Row],[Sail Code]],'June 29'!A:M,13,FALSE)</f>
        <v>24.390243902439025</v>
      </c>
      <c r="F106" s="70" t="e">
        <f>VLOOKUP(Table1355[[#This Row],[Sail Code]],#REF!,7,FALSE)</f>
        <v>#REF!</v>
      </c>
      <c r="G106" s="132" t="e">
        <f>VLOOKUP(Table1355[[#This Row],[Sail Code]],#REF!,11,FALSE)</f>
        <v>#REF!</v>
      </c>
      <c r="H106" s="125" t="str">
        <f>VLOOKUP(Table1355[[#This Row],[Sail Code]],Table1354[[Sail Code]:[NEW OFFER PER STATEROOM]],17,FALSE)</f>
        <v>Part charter; 5 GP</v>
      </c>
      <c r="I106" s="137" t="e">
        <f>VLOOKUP(Table1355[[#This Row],[Sail Code]],#REF!,12,FALSE)</f>
        <v>#REF!</v>
      </c>
      <c r="J106" s="137" t="e">
        <f>VLOOKUP(Table1355[[#This Row],[Sail Code]],#REF!,13,FALSE)</f>
        <v>#REF!</v>
      </c>
      <c r="K106" s="137" t="e">
        <f>VLOOKUP(Table1355[[#This Row],[Sail Code]],#REF!,14,FALSE)</f>
        <v>#REF!</v>
      </c>
    </row>
    <row r="107" spans="1:11" ht="15" hidden="1" customHeight="1">
      <c r="A107" s="71" t="str">
        <f>VLOOKUP(Table1355[[#This Row],[Sail Code]],'[1]2016 DATES&amp;PRICES'!B:C,2,FALSE)</f>
        <v>Christmas Markets On The Rhine</v>
      </c>
      <c r="B107" s="2" t="s">
        <v>55</v>
      </c>
      <c r="C107" s="16" t="s">
        <v>52</v>
      </c>
      <c r="D107" s="11">
        <v>42709</v>
      </c>
      <c r="E107" s="69">
        <f>VLOOKUP(Table1355[[#This Row],[Sail Code]],'June 29'!A:M,13,FALSE)</f>
        <v>25.609756097560975</v>
      </c>
      <c r="F107" s="70" t="e">
        <f>VLOOKUP(Table1355[[#This Row],[Sail Code]],#REF!,7,FALSE)</f>
        <v>#REF!</v>
      </c>
      <c r="G107" s="132" t="e">
        <f>VLOOKUP(Table1355[[#This Row],[Sail Code]],#REF!,11,FALSE)</f>
        <v>#REF!</v>
      </c>
      <c r="H107" s="125" t="str">
        <f>VLOOKUP(Table1355[[#This Row],[Sail Code]],Table1354[[Sail Code]:[NEW OFFER PER STATEROOM]],17,FALSE)</f>
        <v>Fred Olsen PC; 1 GP</v>
      </c>
      <c r="I107" s="137" t="e">
        <f>VLOOKUP(Table1355[[#This Row],[Sail Code]],#REF!,12,FALSE)</f>
        <v>#REF!</v>
      </c>
      <c r="J107" s="137" t="e">
        <f>VLOOKUP(Table1355[[#This Row],[Sail Code]],#REF!,13,FALSE)</f>
        <v>#REF!</v>
      </c>
      <c r="K107" s="137" t="e">
        <f>VLOOKUP(Table1355[[#This Row],[Sail Code]],#REF!,14,FALSE)</f>
        <v>#REF!</v>
      </c>
    </row>
    <row r="108" spans="1:11" ht="15" hidden="1" customHeight="1">
      <c r="A108" s="71" t="str">
        <f>VLOOKUP(Table1355[[#This Row],[Sail Code]],'[1]2016 DATES&amp;PRICES'!B:C,2,FALSE)</f>
        <v>Port Wine &amp; Flamenco</v>
      </c>
      <c r="B108" s="2" t="s">
        <v>247</v>
      </c>
      <c r="C108" s="16" t="s">
        <v>62</v>
      </c>
      <c r="D108" s="11">
        <v>42668</v>
      </c>
      <c r="E108" s="69">
        <f>VLOOKUP(Table1355[[#This Row],[Sail Code]],'June 29'!A:M,13,FALSE)</f>
        <v>26.415094339622637</v>
      </c>
      <c r="F108" s="70" t="e">
        <f>VLOOKUP(Table1355[[#This Row],[Sail Code]],#REF!,7,FALSE)</f>
        <v>#REF!</v>
      </c>
      <c r="G108" s="132" t="e">
        <f>VLOOKUP(Table1355[[#This Row],[Sail Code]],#REF!,11,FALSE)</f>
        <v>#REF!</v>
      </c>
      <c r="H108" s="125">
        <f>VLOOKUP(Table1355[[#This Row],[Sail Code]],Table1354[[Sail Code]:[NEW OFFER PER STATEROOM]],17,FALSE)</f>
        <v>2</v>
      </c>
      <c r="I108" s="137" t="e">
        <f>VLOOKUP(Table1355[[#This Row],[Sail Code]],#REF!,12,FALSE)</f>
        <v>#REF!</v>
      </c>
      <c r="J108" s="137" t="e">
        <f>VLOOKUP(Table1355[[#This Row],[Sail Code]],#REF!,13,FALSE)</f>
        <v>#REF!</v>
      </c>
      <c r="K108" s="137" t="e">
        <f>VLOOKUP(Table1355[[#This Row],[Sail Code]],#REF!,14,FALSE)</f>
        <v>#REF!</v>
      </c>
    </row>
    <row r="109" spans="1:11" ht="15" hidden="1" customHeight="1">
      <c r="A109" s="71" t="str">
        <f>VLOOKUP(Table1355[[#This Row],[Sail Code]],'[1]2016 DATES&amp;PRICES'!B:C,2,FALSE)</f>
        <v>Waterways of Africa</v>
      </c>
      <c r="B109" s="1" t="s">
        <v>499</v>
      </c>
      <c r="C109" s="72" t="s">
        <v>492</v>
      </c>
      <c r="D109" s="73">
        <v>42590</v>
      </c>
      <c r="E109" s="69">
        <f>VLOOKUP(Table1355[[#This Row],[Sail Code]],'June 29'!A:M,13,FALSE)</f>
        <v>28.571428571428573</v>
      </c>
      <c r="F109" s="70" t="e">
        <f>VLOOKUP(Table1355[[#This Row],[Sail Code]],#REF!,7,FALSE)</f>
        <v>#REF!</v>
      </c>
      <c r="G109" s="132" t="e">
        <f>VLOOKUP(Table1355[[#This Row],[Sail Code]],#REF!,11,FALSE)</f>
        <v>#REF!</v>
      </c>
      <c r="H109" s="125">
        <f>VLOOKUP(Table1355[[#This Row],[Sail Code]],Table1354[[Sail Code]:[NEW OFFER PER STATEROOM]],17,FALSE)</f>
        <v>0</v>
      </c>
      <c r="I109" s="137" t="e">
        <f>VLOOKUP(Table1355[[#This Row],[Sail Code]],#REF!,12,FALSE)</f>
        <v>#REF!</v>
      </c>
      <c r="J109" s="137" t="e">
        <f>VLOOKUP(Table1355[[#This Row],[Sail Code]],#REF!,13,FALSE)</f>
        <v>#REF!</v>
      </c>
      <c r="K109" s="137" t="e">
        <f>VLOOKUP(Table1355[[#This Row],[Sail Code]],#REF!,14,FALSE)</f>
        <v>#REF!</v>
      </c>
    </row>
    <row r="110" spans="1:11" ht="15" hidden="1" customHeight="1">
      <c r="A110" s="71" t="str">
        <f>VLOOKUP(Table1355[[#This Row],[Sail Code]],'[1]2016 DATES&amp;PRICES'!B:C,2,FALSE)</f>
        <v>Waterways of Africa</v>
      </c>
      <c r="B110" s="1" t="s">
        <v>500</v>
      </c>
      <c r="C110" s="72" t="s">
        <v>492</v>
      </c>
      <c r="D110" s="73">
        <v>42604</v>
      </c>
      <c r="E110" s="69">
        <f>VLOOKUP(Table1355[[#This Row],[Sail Code]],'June 29'!A:M,13,FALSE)</f>
        <v>28.571428571428573</v>
      </c>
      <c r="F110" s="70" t="e">
        <f>VLOOKUP(Table1355[[#This Row],[Sail Code]],#REF!,7,FALSE)</f>
        <v>#REF!</v>
      </c>
      <c r="G110" s="132" t="e">
        <f>VLOOKUP(Table1355[[#This Row],[Sail Code]],#REF!,11,FALSE)</f>
        <v>#REF!</v>
      </c>
      <c r="H110" s="125">
        <f>VLOOKUP(Table1355[[#This Row],[Sail Code]],Table1354[[Sail Code]:[NEW OFFER PER STATEROOM]],17,FALSE)</f>
        <v>0</v>
      </c>
      <c r="I110" s="137" t="e">
        <f>VLOOKUP(Table1355[[#This Row],[Sail Code]],#REF!,12,FALSE)</f>
        <v>#REF!</v>
      </c>
      <c r="J110" s="137" t="e">
        <f>VLOOKUP(Table1355[[#This Row],[Sail Code]],#REF!,13,FALSE)</f>
        <v>#REF!</v>
      </c>
      <c r="K110" s="137" t="e">
        <f>VLOOKUP(Table1355[[#This Row],[Sail Code]],#REF!,14,FALSE)</f>
        <v>#REF!</v>
      </c>
    </row>
    <row r="111" spans="1:11" ht="15" hidden="1" customHeight="1">
      <c r="A111" s="71" t="str">
        <f>VLOOKUP(Table1355[[#This Row],[Sail Code]],'[1]2016 DATES&amp;PRICES'!B:C,2,FALSE)</f>
        <v>Tulip Time Cruise</v>
      </c>
      <c r="B111" s="2" t="s">
        <v>438</v>
      </c>
      <c r="C111" s="16" t="s">
        <v>30</v>
      </c>
      <c r="D111" s="12">
        <v>42470</v>
      </c>
      <c r="E111" s="69">
        <f>VLOOKUP(Table1355[[#This Row],[Sail Code]],'June 29'!A:M,13,FALSE)</f>
        <v>29.268292682926827</v>
      </c>
      <c r="F111" s="70" t="e">
        <f>VLOOKUP(Table1355[[#This Row],[Sail Code]],#REF!,7,FALSE)</f>
        <v>#REF!</v>
      </c>
      <c r="G111" s="132" t="e">
        <f>VLOOKUP(Table1355[[#This Row],[Sail Code]],#REF!,11,FALSE)</f>
        <v>#REF!</v>
      </c>
      <c r="H111" s="125">
        <f>VLOOKUP(Table1355[[#This Row],[Sail Code]],Table1354[[Sail Code]:[NEW OFFER PER STATEROOM]],17,FALSE)</f>
        <v>0</v>
      </c>
      <c r="I111" s="137" t="e">
        <f>VLOOKUP(Table1355[[#This Row],[Sail Code]],#REF!,12,FALSE)</f>
        <v>#REF!</v>
      </c>
      <c r="J111" s="137" t="e">
        <f>VLOOKUP(Table1355[[#This Row],[Sail Code]],#REF!,13,FALSE)</f>
        <v>#REF!</v>
      </c>
      <c r="K111" s="137" t="e">
        <f>VLOOKUP(Table1355[[#This Row],[Sail Code]],#REF!,14,FALSE)</f>
        <v>#REF!</v>
      </c>
    </row>
    <row r="112" spans="1:11" ht="15" hidden="1" customHeight="1">
      <c r="A112" s="71" t="str">
        <f>VLOOKUP(Table1355[[#This Row],[Sail Code]],'[1]2016 DATES&amp;PRICES'!B:C,2,FALSE)</f>
        <v>Golden Treasures of Myanmar</v>
      </c>
      <c r="B112" s="2" t="s">
        <v>112</v>
      </c>
      <c r="C112" s="16" t="s">
        <v>107</v>
      </c>
      <c r="D112" s="11">
        <v>42447</v>
      </c>
      <c r="E112" s="69">
        <f>VLOOKUP(Table1355[[#This Row],[Sail Code]],'June 29'!A:M,13,FALSE)</f>
        <v>35.714285714285715</v>
      </c>
      <c r="F112" s="70" t="e">
        <f>VLOOKUP(Table1355[[#This Row],[Sail Code]],#REF!,7,FALSE)</f>
        <v>#REF!</v>
      </c>
      <c r="G112" s="132" t="e">
        <f>VLOOKUP(Table1355[[#This Row],[Sail Code]],#REF!,11,FALSE)</f>
        <v>#REF!</v>
      </c>
      <c r="H112" s="125">
        <f>VLOOKUP(Table1355[[#This Row],[Sail Code]],Table1354[[Sail Code]:[NEW OFFER PER STATEROOM]],17,FALSE)</f>
        <v>1</v>
      </c>
      <c r="I112" s="137" t="e">
        <f>VLOOKUP(Table1355[[#This Row],[Sail Code]],#REF!,12,FALSE)</f>
        <v>#REF!</v>
      </c>
      <c r="J112" s="137" t="e">
        <f>VLOOKUP(Table1355[[#This Row],[Sail Code]],#REF!,13,FALSE)</f>
        <v>#REF!</v>
      </c>
      <c r="K112" s="137" t="e">
        <f>VLOOKUP(Table1355[[#This Row],[Sail Code]],#REF!,14,FALSE)</f>
        <v>#REF!</v>
      </c>
    </row>
    <row r="113" spans="1:11" ht="15" hidden="1" customHeight="1">
      <c r="A113" s="71" t="str">
        <f>VLOOKUP(Table1355[[#This Row],[Sail Code]],'[1]2016 DATES&amp;PRICES'!B:C,2,FALSE)</f>
        <v>The Enchanting Rhine</v>
      </c>
      <c r="B113" s="2" t="s">
        <v>354</v>
      </c>
      <c r="C113" s="16" t="s">
        <v>49</v>
      </c>
      <c r="D113" s="11">
        <v>42613</v>
      </c>
      <c r="E113" s="69">
        <f>VLOOKUP(Table1355[[#This Row],[Sail Code]],'June 29'!A:M,13,FALSE)</f>
        <v>36.585365853658544</v>
      </c>
      <c r="F113" s="70" t="e">
        <f>VLOOKUP(Table1355[[#This Row],[Sail Code]],#REF!,7,FALSE)</f>
        <v>#REF!</v>
      </c>
      <c r="G113" s="132" t="e">
        <f>VLOOKUP(Table1355[[#This Row],[Sail Code]],#REF!,11,FALSE)</f>
        <v>#REF!</v>
      </c>
      <c r="H113" s="128" t="s">
        <v>704</v>
      </c>
      <c r="I113" s="137" t="e">
        <f>VLOOKUP(Table1355[[#This Row],[Sail Code]],#REF!,12,FALSE)</f>
        <v>#REF!</v>
      </c>
      <c r="J113" s="137" t="e">
        <f>VLOOKUP(Table1355[[#This Row],[Sail Code]],#REF!,13,FALSE)</f>
        <v>#REF!</v>
      </c>
      <c r="K113" s="137" t="e">
        <f>VLOOKUP(Table1355[[#This Row],[Sail Code]],#REF!,14,FALSE)</f>
        <v>#REF!</v>
      </c>
    </row>
    <row r="114" spans="1:11" ht="15" hidden="1" customHeight="1">
      <c r="A114" s="71" t="str">
        <f>VLOOKUP(Table1355[[#This Row],[Sail Code]],'[1]2016 DATES&amp;PRICES'!B:C,2,FALSE)</f>
        <v>Provence &amp; Spain</v>
      </c>
      <c r="B114" s="3" t="s">
        <v>260</v>
      </c>
      <c r="C114" s="16" t="s">
        <v>249</v>
      </c>
      <c r="D114" s="12">
        <v>42517</v>
      </c>
      <c r="E114" s="69">
        <f>VLOOKUP(Table1355[[#This Row],[Sail Code]],'June 29'!A:M,13,FALSE)</f>
        <v>37.837837837837839</v>
      </c>
      <c r="F114" s="70" t="e">
        <f>VLOOKUP(Table1355[[#This Row],[Sail Code]],#REF!,7,FALSE)</f>
        <v>#REF!</v>
      </c>
      <c r="G114" s="132" t="e">
        <f>VLOOKUP(Table1355[[#This Row],[Sail Code]],#REF!,11,FALSE)</f>
        <v>#REF!</v>
      </c>
      <c r="H114" s="125" t="str">
        <f>VLOOKUP(Table1355[[#This Row],[Sail Code]],Table1354[[Sail Code]:[NEW OFFER PER STATEROOM]],17,FALSE)</f>
        <v>Backroads PC; 2 GP</v>
      </c>
      <c r="I114" s="137" t="e">
        <f>VLOOKUP(Table1355[[#This Row],[Sail Code]],#REF!,12,FALSE)</f>
        <v>#REF!</v>
      </c>
      <c r="J114" s="137" t="e">
        <f>VLOOKUP(Table1355[[#This Row],[Sail Code]],#REF!,13,FALSE)</f>
        <v>#REF!</v>
      </c>
      <c r="K114" s="137" t="e">
        <f>VLOOKUP(Table1355[[#This Row],[Sail Code]],#REF!,14,FALSE)</f>
        <v>#REF!</v>
      </c>
    </row>
    <row r="115" spans="1:11" ht="15" hidden="1" customHeight="1">
      <c r="A115" s="71" t="str">
        <f>VLOOKUP(Table1355[[#This Row],[Sail Code]],'[1]2016 DATES&amp;PRICES'!B:C,2,FALSE)</f>
        <v>Vietnam, Cambodia &amp; the Riches of the Mekong</v>
      </c>
      <c r="B115" s="2" t="s">
        <v>472</v>
      </c>
      <c r="C115" s="16" t="s">
        <v>463</v>
      </c>
      <c r="D115" s="11">
        <v>42429</v>
      </c>
      <c r="E115" s="69">
        <f>VLOOKUP(Table1355[[#This Row],[Sail Code]],'June 29'!A:M,13,FALSE)</f>
        <v>38.709677419354847</v>
      </c>
      <c r="F115" s="70" t="e">
        <f>VLOOKUP(Table1355[[#This Row],[Sail Code]],#REF!,7,FALSE)</f>
        <v>#REF!</v>
      </c>
      <c r="G115" s="132" t="e">
        <f>VLOOKUP(Table1355[[#This Row],[Sail Code]],#REF!,11,FALSE)</f>
        <v>#REF!</v>
      </c>
      <c r="H115" s="125">
        <f>VLOOKUP(Table1355[[#This Row],[Sail Code]],Table1354[[Sail Code]:[NEW OFFER PER STATEROOM]],17,FALSE)</f>
        <v>1</v>
      </c>
      <c r="I115" s="137" t="e">
        <f>VLOOKUP(Table1355[[#This Row],[Sail Code]],#REF!,12,FALSE)</f>
        <v>#REF!</v>
      </c>
      <c r="J115" s="137" t="e">
        <f>VLOOKUP(Table1355[[#This Row],[Sail Code]],#REF!,13,FALSE)</f>
        <v>#REF!</v>
      </c>
      <c r="K115" s="137" t="e">
        <f>VLOOKUP(Table1355[[#This Row],[Sail Code]],#REF!,14,FALSE)</f>
        <v>#REF!</v>
      </c>
    </row>
    <row r="116" spans="1:11" ht="15" hidden="1" customHeight="1">
      <c r="A116" s="71" t="str">
        <f>VLOOKUP(Table1355[[#This Row],[Sail Code]],'[1]2016 DATES&amp;PRICES'!B:C,2,FALSE)</f>
        <v>Magnificent Europe</v>
      </c>
      <c r="B116" s="2" t="s">
        <v>153</v>
      </c>
      <c r="C116" s="16" t="s">
        <v>52</v>
      </c>
      <c r="D116" s="11">
        <v>42625</v>
      </c>
      <c r="E116" s="69">
        <f>VLOOKUP(Table1355[[#This Row],[Sail Code]],'June 29'!A:M,13,FALSE)</f>
        <v>39.024390243902438</v>
      </c>
      <c r="F116" s="70" t="e">
        <f>VLOOKUP(Table1355[[#This Row],[Sail Code]],#REF!,7,FALSE)</f>
        <v>#REF!</v>
      </c>
      <c r="G116" s="132" t="e">
        <f>VLOOKUP(Table1355[[#This Row],[Sail Code]],#REF!,11,FALSE)</f>
        <v>#REF!</v>
      </c>
      <c r="H116" s="125">
        <v>5</v>
      </c>
      <c r="I116" s="137" t="e">
        <f>VLOOKUP(Table1355[[#This Row],[Sail Code]],#REF!,12,FALSE)</f>
        <v>#REF!</v>
      </c>
      <c r="J116" s="137" t="e">
        <f>VLOOKUP(Table1355[[#This Row],[Sail Code]],#REF!,13,FALSE)</f>
        <v>#REF!</v>
      </c>
      <c r="K116" s="137" t="e">
        <f>VLOOKUP(Table1355[[#This Row],[Sail Code]],#REF!,14,FALSE)</f>
        <v>#REF!</v>
      </c>
    </row>
    <row r="117" spans="1:11" ht="15" hidden="1" customHeight="1">
      <c r="A117" s="71" t="str">
        <f>VLOOKUP(Table1355[[#This Row],[Sail Code]],'[1]2016 DATES&amp;PRICES'!B:C,2,FALSE)</f>
        <v>Europe's Rivers &amp; Castles</v>
      </c>
      <c r="B117" s="1" t="s">
        <v>91</v>
      </c>
      <c r="C117" s="72" t="s">
        <v>10</v>
      </c>
      <c r="D117" s="73">
        <v>42621</v>
      </c>
      <c r="E117" s="69">
        <f>VLOOKUP(Table1355[[#This Row],[Sail Code]],'June 29'!A:M,13,FALSE)</f>
        <v>39.189189189189186</v>
      </c>
      <c r="F117" s="70" t="e">
        <f>VLOOKUP(Table1355[[#This Row],[Sail Code]],#REF!,7,FALSE)</f>
        <v>#REF!</v>
      </c>
      <c r="G117" s="132" t="e">
        <f>VLOOKUP(Table1355[[#This Row],[Sail Code]],#REF!,11,FALSE)</f>
        <v>#REF!</v>
      </c>
      <c r="H117" s="125">
        <f>VLOOKUP(Table1355[[#This Row],[Sail Code]],Table1354[[Sail Code]:[NEW OFFER PER STATEROOM]],17,FALSE)</f>
        <v>0</v>
      </c>
      <c r="I117" s="137" t="e">
        <f>VLOOKUP(Table1355[[#This Row],[Sail Code]],#REF!,12,FALSE)</f>
        <v>#REF!</v>
      </c>
      <c r="J117" s="137" t="e">
        <f>VLOOKUP(Table1355[[#This Row],[Sail Code]],#REF!,13,FALSE)</f>
        <v>#REF!</v>
      </c>
      <c r="K117" s="137" t="e">
        <f>VLOOKUP(Table1355[[#This Row],[Sail Code]],#REF!,14,FALSE)</f>
        <v>#REF!</v>
      </c>
    </row>
    <row r="118" spans="1:11" ht="15" customHeight="1">
      <c r="A118" s="71" t="str">
        <f>VLOOKUP(Table1355[[#This Row],[Sail Code]],'[1]2016 DATES&amp;PRICES'!B:C,2,FALSE)</f>
        <v>Hidden Wonders of Myanmar</v>
      </c>
      <c r="B118" s="2" t="s">
        <v>140</v>
      </c>
      <c r="C118" s="16" t="s">
        <v>107</v>
      </c>
      <c r="D118" s="11">
        <v>42477</v>
      </c>
      <c r="E118" s="69">
        <f>VLOOKUP(Table1355[[#This Row],[Sail Code]],'June 29'!A:M,13,FALSE)</f>
        <v>25</v>
      </c>
      <c r="F118" s="23" t="e">
        <f>VLOOKUP(Table1355[[#This Row],[Sail Code]],#REF!,7,FALSE)</f>
        <v>#REF!</v>
      </c>
      <c r="G118" s="134" t="e">
        <f>VLOOKUP(Table1355[[#This Row],[Sail Code]],#REF!,11,FALSE)</f>
        <v>#REF!</v>
      </c>
      <c r="H118" s="125">
        <f>VLOOKUP(Table1355[[#This Row],[Sail Code]],Table1354[[Sail Code]:[NEW OFFER PER STATEROOM]],17,FALSE)</f>
        <v>0</v>
      </c>
      <c r="I118" s="129" t="e">
        <f>VLOOKUP(Table1355[[#This Row],[Sail Code]],#REF!,12,FALSE)</f>
        <v>#REF!</v>
      </c>
      <c r="J118" s="129" t="e">
        <f>VLOOKUP(Table1355[[#This Row],[Sail Code]],#REF!,13,FALSE)</f>
        <v>#REF!</v>
      </c>
      <c r="K118" s="129" t="e">
        <f>VLOOKUP(Table1355[[#This Row],[Sail Code]],#REF!,14,FALSE)</f>
        <v>#REF!</v>
      </c>
    </row>
    <row r="119" spans="1:11" ht="15" customHeight="1">
      <c r="A119" s="71" t="str">
        <f>VLOOKUP(Table1355[[#This Row],[Sail Code]],'[1]2016 DATES&amp;PRICES'!B:C,2,FALSE)</f>
        <v>Hidden Wonders of Myanmar</v>
      </c>
      <c r="B119" s="2" t="s">
        <v>141</v>
      </c>
      <c r="C119" s="16" t="s">
        <v>107</v>
      </c>
      <c r="D119" s="11">
        <v>42611</v>
      </c>
      <c r="E119" s="69">
        <f>VLOOKUP(Table1355[[#This Row],[Sail Code]],'June 29'!A:M,13,FALSE)</f>
        <v>7.1428571428571432</v>
      </c>
      <c r="F119" s="23" t="e">
        <f>VLOOKUP(Table1355[[#This Row],[Sail Code]],#REF!,7,FALSE)</f>
        <v>#REF!</v>
      </c>
      <c r="G119" s="43" t="e">
        <f>VLOOKUP(Table1355[[#This Row],[Sail Code]],#REF!,11,FALSE)</f>
        <v>#REF!</v>
      </c>
      <c r="H119" s="125">
        <f>VLOOKUP(Table1355[[#This Row],[Sail Code]],Table1354[[Sail Code]:[NEW OFFER PER STATEROOM]],17,FALSE)</f>
        <v>0</v>
      </c>
      <c r="I119" s="127" t="e">
        <f>VLOOKUP(Table1355[[#This Row],[Sail Code]],#REF!,12,FALSE)</f>
        <v>#REF!</v>
      </c>
      <c r="J119" s="129" t="e">
        <f>VLOOKUP(Table1355[[#This Row],[Sail Code]],#REF!,13,FALSE)</f>
        <v>#REF!</v>
      </c>
      <c r="K119" s="127" t="e">
        <f>VLOOKUP(Table1355[[#This Row],[Sail Code]],#REF!,14,FALSE)</f>
        <v>#REF!</v>
      </c>
    </row>
    <row r="120" spans="1:11" ht="15" customHeight="1">
      <c r="A120" s="71" t="str">
        <f>VLOOKUP(Table1355[[#This Row],[Sail Code]],'[1]2016 DATES&amp;PRICES'!B:C,2,FALSE)</f>
        <v>Hidden Wonders of Myanmar</v>
      </c>
      <c r="B120" s="2" t="s">
        <v>142</v>
      </c>
      <c r="C120" s="16" t="s">
        <v>107</v>
      </c>
      <c r="D120" s="11">
        <v>42725</v>
      </c>
      <c r="E120" s="69">
        <f>VLOOKUP(Table1355[[#This Row],[Sail Code]],'June 29'!A:M,13,FALSE)</f>
        <v>21.428571428571427</v>
      </c>
      <c r="F120" s="23" t="e">
        <f>VLOOKUP(Table1355[[#This Row],[Sail Code]],#REF!,7,FALSE)</f>
        <v>#REF!</v>
      </c>
      <c r="G120" s="134" t="e">
        <f>VLOOKUP(Table1355[[#This Row],[Sail Code]],#REF!,11,FALSE)</f>
        <v>#REF!</v>
      </c>
      <c r="H120" s="125">
        <f>VLOOKUP(Table1355[[#This Row],[Sail Code]],Table1354[[Sail Code]:[NEW OFFER PER STATEROOM]],17,FALSE)</f>
        <v>0</v>
      </c>
      <c r="I120" s="127" t="e">
        <f>VLOOKUP(Table1355[[#This Row],[Sail Code]],#REF!,12,FALSE)</f>
        <v>#REF!</v>
      </c>
      <c r="J120" s="129" t="e">
        <f>VLOOKUP(Table1355[[#This Row],[Sail Code]],#REF!,13,FALSE)</f>
        <v>#REF!</v>
      </c>
      <c r="K120" s="127" t="e">
        <f>VLOOKUP(Table1355[[#This Row],[Sail Code]],#REF!,14,FALSE)</f>
        <v>#REF!</v>
      </c>
    </row>
    <row r="121" spans="1:11" ht="15" customHeight="1">
      <c r="A121" s="71" t="str">
        <f>VLOOKUP(Table1355[[#This Row],[Sail Code]],'[1]2016 DATES&amp;PRICES'!B:C,2,FALSE)</f>
        <v>Magnificent Europe</v>
      </c>
      <c r="B121" s="2" t="s">
        <v>143</v>
      </c>
      <c r="C121" s="16" t="s">
        <v>30</v>
      </c>
      <c r="D121" s="11">
        <v>42491</v>
      </c>
      <c r="E121" s="69">
        <f>VLOOKUP(Table1355[[#This Row],[Sail Code]],'June 29'!A:M,13,FALSE)</f>
        <v>41.463414634146339</v>
      </c>
      <c r="F121" s="23" t="e">
        <f>VLOOKUP(Table1355[[#This Row],[Sail Code]],#REF!,7,FALSE)</f>
        <v>#REF!</v>
      </c>
      <c r="G121" s="134" t="e">
        <f>VLOOKUP(Table1355[[#This Row],[Sail Code]],#REF!,11,FALSE)</f>
        <v>#REF!</v>
      </c>
      <c r="H121" s="125" t="s">
        <v>650</v>
      </c>
      <c r="I121" s="127" t="e">
        <f>VLOOKUP(Table1355[[#This Row],[Sail Code]],#REF!,12,FALSE)</f>
        <v>#REF!</v>
      </c>
      <c r="J121" s="129" t="e">
        <f>VLOOKUP(Table1355[[#This Row],[Sail Code]],#REF!,13,FALSE)</f>
        <v>#REF!</v>
      </c>
      <c r="K121" s="129" t="e">
        <f>VLOOKUP(Table1355[[#This Row],[Sail Code]],#REF!,14,FALSE)</f>
        <v>#REF!</v>
      </c>
    </row>
    <row r="122" spans="1:11" ht="15" customHeight="1">
      <c r="A122" s="71" t="str">
        <f>VLOOKUP(Table1355[[#This Row],[Sail Code]],'[1]2016 DATES&amp;PRICES'!B:C,2,FALSE)</f>
        <v>Magnificent Europe</v>
      </c>
      <c r="B122" s="2" t="s">
        <v>146</v>
      </c>
      <c r="C122" s="16" t="s">
        <v>23</v>
      </c>
      <c r="D122" s="11">
        <v>42513</v>
      </c>
      <c r="E122" s="69">
        <f>VLOOKUP(Table1355[[#This Row],[Sail Code]],'June 29'!A:M,13,FALSE)</f>
        <v>37.804878048780481</v>
      </c>
      <c r="F122" s="23" t="e">
        <f>VLOOKUP(Table1355[[#This Row],[Sail Code]],#REF!,7,FALSE)</f>
        <v>#REF!</v>
      </c>
      <c r="G122" s="134" t="e">
        <f>VLOOKUP(Table1355[[#This Row],[Sail Code]],#REF!,11,FALSE)</f>
        <v>#REF!</v>
      </c>
      <c r="H122" s="125" t="s">
        <v>695</v>
      </c>
      <c r="I122" s="129" t="e">
        <f>VLOOKUP(Table1355[[#This Row],[Sail Code]],#REF!,12,FALSE)</f>
        <v>#REF!</v>
      </c>
      <c r="J122" s="127" t="e">
        <f>VLOOKUP(Table1355[[#This Row],[Sail Code]],#REF!,13,FALSE)</f>
        <v>#REF!</v>
      </c>
      <c r="K122" s="127" t="e">
        <f>VLOOKUP(Table1355[[#This Row],[Sail Code]],#REF!,14,FALSE)</f>
        <v>#REF!</v>
      </c>
    </row>
    <row r="123" spans="1:11" ht="15" hidden="1" customHeight="1">
      <c r="A123" s="71" t="str">
        <f>VLOOKUP(Table1355[[#This Row],[Sail Code]],'[1]2016 DATES&amp;PRICES'!B:C,2,FALSE)</f>
        <v>Melodies of the Danube</v>
      </c>
      <c r="B123" s="2" t="s">
        <v>180</v>
      </c>
      <c r="C123" s="16" t="s">
        <v>26</v>
      </c>
      <c r="D123" s="11">
        <v>42614</v>
      </c>
      <c r="E123" s="69">
        <f>VLOOKUP(Table1355[[#This Row],[Sail Code]],'June 29'!A:M,13,FALSE)</f>
        <v>39.240506329113927</v>
      </c>
      <c r="F123" s="70" t="e">
        <f>VLOOKUP(Table1355[[#This Row],[Sail Code]],#REF!,7,FALSE)</f>
        <v>#REF!</v>
      </c>
      <c r="G123" s="132" t="e">
        <f>VLOOKUP(Table1355[[#This Row],[Sail Code]],#REF!,11,FALSE)</f>
        <v>#REF!</v>
      </c>
      <c r="H123" s="128" t="s">
        <v>668</v>
      </c>
      <c r="I123" s="137" t="e">
        <f>VLOOKUP(Table1355[[#This Row],[Sail Code]],#REF!,12,FALSE)</f>
        <v>#REF!</v>
      </c>
      <c r="J123" s="137" t="e">
        <f>VLOOKUP(Table1355[[#This Row],[Sail Code]],#REF!,13,FALSE)</f>
        <v>#REF!</v>
      </c>
      <c r="K123" s="137" t="e">
        <f>VLOOKUP(Table1355[[#This Row],[Sail Code]],#REF!,14,FALSE)</f>
        <v>#REF!</v>
      </c>
    </row>
    <row r="124" spans="1:11" ht="15" hidden="1" customHeight="1">
      <c r="A124" s="71" t="str">
        <f>VLOOKUP(Table1355[[#This Row],[Sail Code]],'[1]2016 DATES&amp;PRICES'!B:C,2,FALSE)</f>
        <v>Taste of Bordeaux</v>
      </c>
      <c r="B124" s="2" t="s">
        <v>292</v>
      </c>
      <c r="C124" s="16" t="s">
        <v>285</v>
      </c>
      <c r="D124" s="11">
        <v>42517</v>
      </c>
      <c r="E124" s="69">
        <f>VLOOKUP(Table1355[[#This Row],[Sail Code]],'June 29'!A:M,13,FALSE)</f>
        <v>41.891891891891895</v>
      </c>
      <c r="F124" s="70" t="e">
        <f>VLOOKUP(Table1355[[#This Row],[Sail Code]],#REF!,7,FALSE)</f>
        <v>#REF!</v>
      </c>
      <c r="G124" s="132" t="e">
        <f>VLOOKUP(Table1355[[#This Row],[Sail Code]],#REF!,11,FALSE)</f>
        <v>#REF!</v>
      </c>
      <c r="H124" s="128" t="s">
        <v>697</v>
      </c>
      <c r="I124" s="137" t="e">
        <f>VLOOKUP(Table1355[[#This Row],[Sail Code]],#REF!,12,FALSE)</f>
        <v>#REF!</v>
      </c>
      <c r="J124" s="137" t="e">
        <f>VLOOKUP(Table1355[[#This Row],[Sail Code]],#REF!,13,FALSE)</f>
        <v>#REF!</v>
      </c>
      <c r="K124" s="137" t="e">
        <f>VLOOKUP(Table1355[[#This Row],[Sail Code]],#REF!,14,FALSE)</f>
        <v>#REF!</v>
      </c>
    </row>
    <row r="125" spans="1:11" ht="15" customHeight="1">
      <c r="A125" s="71" t="str">
        <f>VLOOKUP(Table1355[[#This Row],[Sail Code]],'[1]2016 DATES&amp;PRICES'!B:C,2,FALSE)</f>
        <v>Magnificent Europe</v>
      </c>
      <c r="B125" s="2" t="s">
        <v>150</v>
      </c>
      <c r="C125" s="16" t="s">
        <v>23</v>
      </c>
      <c r="D125" s="11">
        <v>42541</v>
      </c>
      <c r="E125" s="69">
        <f>VLOOKUP(Table1355[[#This Row],[Sail Code]],'June 29'!A:M,13,FALSE)</f>
        <v>10.97560975609756</v>
      </c>
      <c r="F125" s="23" t="e">
        <f>VLOOKUP(Table1355[[#This Row],[Sail Code]],#REF!,7,FALSE)</f>
        <v>#REF!</v>
      </c>
      <c r="G125" s="134" t="e">
        <f>VLOOKUP(Table1355[[#This Row],[Sail Code]],#REF!,11,FALSE)</f>
        <v>#REF!</v>
      </c>
      <c r="H125" s="125">
        <v>1</v>
      </c>
      <c r="I125" s="129" t="e">
        <f>VLOOKUP(Table1355[[#This Row],[Sail Code]],#REF!,12,FALSE)</f>
        <v>#REF!</v>
      </c>
      <c r="J125" s="127" t="e">
        <f>VLOOKUP(Table1355[[#This Row],[Sail Code]],#REF!,13,FALSE)</f>
        <v>#REF!</v>
      </c>
      <c r="K125" s="127" t="e">
        <f>VLOOKUP(Table1355[[#This Row],[Sail Code]],#REF!,14,FALSE)</f>
        <v>#REF!</v>
      </c>
    </row>
    <row r="126" spans="1:11" ht="15" customHeight="1">
      <c r="A126" s="71" t="str">
        <f>VLOOKUP(Table1355[[#This Row],[Sail Code]],'[1]2016 DATES&amp;PRICES'!B:C,2,FALSE)</f>
        <v>Magnificent Europe</v>
      </c>
      <c r="B126" s="2" t="s">
        <v>149</v>
      </c>
      <c r="C126" s="16" t="s">
        <v>52</v>
      </c>
      <c r="D126" s="11">
        <v>42541</v>
      </c>
      <c r="E126" s="69">
        <f>VLOOKUP(Table1355[[#This Row],[Sail Code]],'June 29'!A:M,13,FALSE)</f>
        <v>14.634146341463413</v>
      </c>
      <c r="F126" s="23" t="e">
        <f>VLOOKUP(Table1355[[#This Row],[Sail Code]],#REF!,7,FALSE)</f>
        <v>#REF!</v>
      </c>
      <c r="G126" s="134" t="e">
        <f>VLOOKUP(Table1355[[#This Row],[Sail Code]],#REF!,11,FALSE)</f>
        <v>#REF!</v>
      </c>
      <c r="H126" s="125">
        <v>3</v>
      </c>
      <c r="I126" s="127" t="e">
        <f>VLOOKUP(Table1355[[#This Row],[Sail Code]],#REF!,12,FALSE)</f>
        <v>#REF!</v>
      </c>
      <c r="J126" s="129" t="e">
        <f>VLOOKUP(Table1355[[#This Row],[Sail Code]],#REF!,13,FALSE)</f>
        <v>#REF!</v>
      </c>
      <c r="K126" s="129" t="e">
        <f>VLOOKUP(Table1355[[#This Row],[Sail Code]],#REF!,14,FALSE)</f>
        <v>#REF!</v>
      </c>
    </row>
    <row r="127" spans="1:11" ht="15" customHeight="1">
      <c r="A127" s="71" t="str">
        <f>VLOOKUP(Table1355[[#This Row],[Sail Code]],'[1]2016 DATES&amp;PRICES'!B:C,2,FALSE)</f>
        <v>Magnificent Europe</v>
      </c>
      <c r="B127" s="2" t="s">
        <v>151</v>
      </c>
      <c r="C127" s="16" t="s">
        <v>52</v>
      </c>
      <c r="D127" s="11">
        <v>42597</v>
      </c>
      <c r="E127" s="69">
        <f>VLOOKUP(Table1355[[#This Row],[Sail Code]],'June 29'!A:M,13,FALSE)</f>
        <v>8.536585365853659</v>
      </c>
      <c r="F127" s="23" t="e">
        <f>VLOOKUP(Table1355[[#This Row],[Sail Code]],#REF!,7,FALSE)</f>
        <v>#REF!</v>
      </c>
      <c r="G127" s="134" t="e">
        <f>VLOOKUP(Table1355[[#This Row],[Sail Code]],#REF!,11,FALSE)</f>
        <v>#REF!</v>
      </c>
      <c r="H127" s="125">
        <f>VLOOKUP(Table1355[[#This Row],[Sail Code]],Table1354[[Sail Code]:[NEW OFFER PER STATEROOM]],17,FALSE)</f>
        <v>1</v>
      </c>
      <c r="I127" s="129" t="e">
        <f>VLOOKUP(Table1355[[#This Row],[Sail Code]],#REF!,12,FALSE)</f>
        <v>#REF!</v>
      </c>
      <c r="J127" s="129" t="e">
        <f>VLOOKUP(Table1355[[#This Row],[Sail Code]],#REF!,13,FALSE)</f>
        <v>#REF!</v>
      </c>
      <c r="K127" s="127" t="e">
        <f>VLOOKUP(Table1355[[#This Row],[Sail Code]],#REF!,14,FALSE)</f>
        <v>#REF!</v>
      </c>
    </row>
    <row r="128" spans="1:11" ht="15" customHeight="1">
      <c r="A128" s="71" t="str">
        <f>VLOOKUP(Table1355[[#This Row],[Sail Code]],'[1]2016 DATES&amp;PRICES'!B:C,2,FALSE)</f>
        <v>Magnificent Europe</v>
      </c>
      <c r="B128" s="2" t="s">
        <v>152</v>
      </c>
      <c r="C128" s="16" t="s">
        <v>23</v>
      </c>
      <c r="D128" s="11">
        <v>42597</v>
      </c>
      <c r="E128" s="69">
        <f>VLOOKUP(Table1355[[#This Row],[Sail Code]],'June 29'!A:M,13,FALSE)</f>
        <v>19.512195121951219</v>
      </c>
      <c r="F128" s="23" t="e">
        <f>VLOOKUP(Table1355[[#This Row],[Sail Code]],#REF!,7,FALSE)</f>
        <v>#REF!</v>
      </c>
      <c r="G128" s="134" t="e">
        <f>VLOOKUP(Table1355[[#This Row],[Sail Code]],#REF!,11,FALSE)</f>
        <v>#REF!</v>
      </c>
      <c r="H128" s="125">
        <v>2</v>
      </c>
      <c r="I128" s="127" t="e">
        <f>VLOOKUP(Table1355[[#This Row],[Sail Code]],#REF!,12,FALSE)</f>
        <v>#REF!</v>
      </c>
      <c r="J128" s="127" t="e">
        <f>VLOOKUP(Table1355[[#This Row],[Sail Code]],#REF!,13,FALSE)</f>
        <v>#REF!</v>
      </c>
      <c r="K128" s="127" t="e">
        <f>VLOOKUP(Table1355[[#This Row],[Sail Code]],#REF!,14,FALSE)</f>
        <v>#REF!</v>
      </c>
    </row>
    <row r="129" spans="1:11" ht="15" hidden="1" customHeight="1">
      <c r="A129" s="71" t="str">
        <f>VLOOKUP(Table1355[[#This Row],[Sail Code]],'[1]2016 DATES&amp;PRICES'!B:C,2,FALSE)</f>
        <v>The Legendary Danube</v>
      </c>
      <c r="B129" s="15" t="s">
        <v>382</v>
      </c>
      <c r="C129" s="72" t="s">
        <v>10</v>
      </c>
      <c r="D129" s="13">
        <v>42600</v>
      </c>
      <c r="E129" s="69">
        <f>VLOOKUP(Table1355[[#This Row],[Sail Code]],'June 29'!A:M,13,FALSE)</f>
        <v>41.891891891891895</v>
      </c>
      <c r="F129" s="70" t="e">
        <f>VLOOKUP(Table1355[[#This Row],[Sail Code]],#REF!,7,FALSE)</f>
        <v>#REF!</v>
      </c>
      <c r="G129" s="132" t="e">
        <f>VLOOKUP(Table1355[[#This Row],[Sail Code]],#REF!,11,FALSE)</f>
        <v>#REF!</v>
      </c>
      <c r="H129" s="125" t="str">
        <f>VLOOKUP(Table1355[[#This Row],[Sail Code]],Table1354[[Sail Code]:[NEW OFFER PER STATEROOM]],17,FALSE)</f>
        <v>Backroads PC; 1GP</v>
      </c>
      <c r="I129" s="137" t="e">
        <f>VLOOKUP(Table1355[[#This Row],[Sail Code]],#REF!,12,FALSE)</f>
        <v>#REF!</v>
      </c>
      <c r="J129" s="137" t="e">
        <f>VLOOKUP(Table1355[[#This Row],[Sail Code]],#REF!,13,FALSE)</f>
        <v>#REF!</v>
      </c>
      <c r="K129" s="137" t="e">
        <f>VLOOKUP(Table1355[[#This Row],[Sail Code]],#REF!,14,FALSE)</f>
        <v>#REF!</v>
      </c>
    </row>
    <row r="130" spans="1:11" hidden="1">
      <c r="A130" s="71" t="str">
        <f>VLOOKUP(Table1355[[#This Row],[Sail Code]],'[1]2016 DATES&amp;PRICES'!B:C,2,FALSE)</f>
        <v>The Enchanting Rhine</v>
      </c>
      <c r="B130" s="2" t="s">
        <v>322</v>
      </c>
      <c r="C130" s="16" t="s">
        <v>52</v>
      </c>
      <c r="D130" s="11">
        <v>42499</v>
      </c>
      <c r="E130" s="69">
        <f>VLOOKUP(Table1355[[#This Row],[Sail Code]],'June 29'!A:M,13,FALSE)</f>
        <v>42.68292682926829</v>
      </c>
      <c r="F130" s="70" t="e">
        <f>VLOOKUP(Table1355[[#This Row],[Sail Code]],#REF!,7,FALSE)</f>
        <v>#REF!</v>
      </c>
      <c r="G130" s="132" t="e">
        <f>VLOOKUP(Table1355[[#This Row],[Sail Code]],#REF!,11,FALSE)</f>
        <v>#REF!</v>
      </c>
      <c r="H130" s="125" t="s">
        <v>701</v>
      </c>
      <c r="I130" s="137" t="e">
        <f>VLOOKUP(Table1355[[#This Row],[Sail Code]],#REF!,12,FALSE)</f>
        <v>#REF!</v>
      </c>
      <c r="J130" s="137" t="e">
        <f>VLOOKUP(Table1355[[#This Row],[Sail Code]],#REF!,13,FALSE)</f>
        <v>#REF!</v>
      </c>
      <c r="K130" s="137" t="e">
        <f>VLOOKUP(Table1355[[#This Row],[Sail Code]],#REF!,14,FALSE)</f>
        <v>#REF!</v>
      </c>
    </row>
    <row r="131" spans="1:11" ht="15" customHeight="1">
      <c r="A131" s="71" t="str">
        <f>VLOOKUP(Table1355[[#This Row],[Sail Code]],'[1]2016 DATES&amp;PRICES'!B:C,2,FALSE)</f>
        <v>Magnificent Europe (Christmas Cruise)</v>
      </c>
      <c r="B131" s="2" t="s">
        <v>155</v>
      </c>
      <c r="C131" s="16" t="s">
        <v>23</v>
      </c>
      <c r="D131" s="11">
        <v>42723</v>
      </c>
      <c r="E131" s="69">
        <f>VLOOKUP(Table1355[[#This Row],[Sail Code]],'June 29'!A:M,13,FALSE)</f>
        <v>0</v>
      </c>
      <c r="F131" s="81" t="e">
        <f>VLOOKUP(Table1355[[#This Row],[Sail Code]],#REF!,7,FALSE)</f>
        <v>#REF!</v>
      </c>
      <c r="G131" s="134" t="e">
        <f>VLOOKUP(Table1355[[#This Row],[Sail Code]],#REF!,11,FALSE)</f>
        <v>#REF!</v>
      </c>
      <c r="H131" s="125" t="s">
        <v>693</v>
      </c>
      <c r="I131" s="127" t="e">
        <f>VLOOKUP(Table1355[[#This Row],[Sail Code]],#REF!,12,FALSE)</f>
        <v>#REF!</v>
      </c>
      <c r="J131" s="129" t="e">
        <f>VLOOKUP(Table1355[[#This Row],[Sail Code]],#REF!,13,FALSE)</f>
        <v>#REF!</v>
      </c>
      <c r="K131" s="129" t="e">
        <f>VLOOKUP(Table1355[[#This Row],[Sail Code]],#REF!,14,FALSE)</f>
        <v>#REF!</v>
      </c>
    </row>
    <row r="132" spans="1:11" ht="15" hidden="1" customHeight="1">
      <c r="A132" s="71" t="str">
        <f>VLOOKUP(Table1355[[#This Row],[Sail Code]],'[1]2016 DATES&amp;PRICES'!B:C,2,FALSE)</f>
        <v>The Romantic Danube</v>
      </c>
      <c r="B132" s="2" t="s">
        <v>404</v>
      </c>
      <c r="C132" s="16" t="s">
        <v>23</v>
      </c>
      <c r="D132" s="11">
        <v>42590</v>
      </c>
      <c r="E132" s="69">
        <f>VLOOKUP(Table1355[[#This Row],[Sail Code]],'June 29'!A:M,13,FALSE)</f>
        <v>42.68292682926829</v>
      </c>
      <c r="F132" s="70" t="e">
        <f>VLOOKUP(Table1355[[#This Row],[Sail Code]],#REF!,7,FALSE)</f>
        <v>#REF!</v>
      </c>
      <c r="G132" s="132" t="e">
        <f>VLOOKUP(Table1355[[#This Row],[Sail Code]],#REF!,11,FALSE)</f>
        <v>#REF!</v>
      </c>
      <c r="H132" s="128" t="s">
        <v>668</v>
      </c>
      <c r="I132" s="137" t="e">
        <f>VLOOKUP(Table1355[[#This Row],[Sail Code]],#REF!,12,FALSE)</f>
        <v>#REF!</v>
      </c>
      <c r="J132" s="137" t="e">
        <f>VLOOKUP(Table1355[[#This Row],[Sail Code]],#REF!,13,FALSE)</f>
        <v>#REF!</v>
      </c>
      <c r="K132" s="137" t="e">
        <f>VLOOKUP(Table1355[[#This Row],[Sail Code]],#REF!,14,FALSE)</f>
        <v>#REF!</v>
      </c>
    </row>
    <row r="133" spans="1:11" ht="15" customHeight="1">
      <c r="A133" s="71" t="str">
        <f>VLOOKUP(Table1355[[#This Row],[Sail Code]],'[1]2016 DATES&amp;PRICES'!B:C,2,FALSE)</f>
        <v>Melodies of the Danube</v>
      </c>
      <c r="B133" s="2" t="s">
        <v>157</v>
      </c>
      <c r="C133" s="16" t="s">
        <v>23</v>
      </c>
      <c r="D133" s="11">
        <v>42457</v>
      </c>
      <c r="E133" s="69">
        <f>VLOOKUP(Table1355[[#This Row],[Sail Code]],'June 29'!A:M,13,FALSE)</f>
        <v>9.7560975609756095</v>
      </c>
      <c r="F133" s="23" t="e">
        <f>VLOOKUP(Table1355[[#This Row],[Sail Code]],#REF!,7,FALSE)</f>
        <v>#REF!</v>
      </c>
      <c r="G133" s="43" t="e">
        <f>VLOOKUP(Table1355[[#This Row],[Sail Code]],#REF!,11,FALSE)</f>
        <v>#REF!</v>
      </c>
      <c r="H133" s="125">
        <f>VLOOKUP(Table1355[[#This Row],[Sail Code]],Table1354[[Sail Code]:[NEW OFFER PER STATEROOM]],17,FALSE)</f>
        <v>3</v>
      </c>
      <c r="I133" s="129" t="e">
        <f>VLOOKUP(Table1355[[#This Row],[Sail Code]],#REF!,12,FALSE)</f>
        <v>#REF!</v>
      </c>
      <c r="J133" s="129" t="e">
        <f>VLOOKUP(Table1355[[#This Row],[Sail Code]],#REF!,13,FALSE)</f>
        <v>#REF!</v>
      </c>
      <c r="K133" s="127" t="e">
        <f>VLOOKUP(Table1355[[#This Row],[Sail Code]],#REF!,14,FALSE)</f>
        <v>#REF!</v>
      </c>
    </row>
    <row r="134" spans="1:11" ht="15" customHeight="1">
      <c r="A134" s="71" t="str">
        <f>VLOOKUP(Table1355[[#This Row],[Sail Code]],'[1]2016 DATES&amp;PRICES'!B:C,2,FALSE)</f>
        <v>Melodies of the Danube</v>
      </c>
      <c r="B134" s="1" t="s">
        <v>158</v>
      </c>
      <c r="C134" s="72" t="s">
        <v>10</v>
      </c>
      <c r="D134" s="73">
        <v>42467</v>
      </c>
      <c r="E134" s="69">
        <f>VLOOKUP(Table1355[[#This Row],[Sail Code]],'June 29'!A:M,13,FALSE)</f>
        <v>31.081081081081084</v>
      </c>
      <c r="F134" s="23" t="e">
        <f>VLOOKUP(Table1355[[#This Row],[Sail Code]],#REF!,7,FALSE)</f>
        <v>#REF!</v>
      </c>
      <c r="G134" s="134" t="e">
        <f>VLOOKUP(Table1355[[#This Row],[Sail Code]],#REF!,11,FALSE)</f>
        <v>#REF!</v>
      </c>
      <c r="H134" s="125" t="str">
        <f>VLOOKUP(Table1355[[#This Row],[Sail Code]],Table1354[[Sail Code]:[NEW OFFER PER STATEROOM]],17,FALSE)</f>
        <v>Part charter; 1 GP</v>
      </c>
      <c r="I134" s="129" t="e">
        <f>VLOOKUP(Table1355[[#This Row],[Sail Code]],#REF!,12,FALSE)</f>
        <v>#REF!</v>
      </c>
      <c r="J134" s="129" t="e">
        <f>VLOOKUP(Table1355[[#This Row],[Sail Code]],#REF!,13,FALSE)</f>
        <v>#REF!</v>
      </c>
      <c r="K134" s="127" t="e">
        <f>VLOOKUP(Table1355[[#This Row],[Sail Code]],#REF!,14,FALSE)</f>
        <v>#REF!</v>
      </c>
    </row>
    <row r="135" spans="1:11" ht="15" customHeight="1">
      <c r="A135" s="71" t="str">
        <f>VLOOKUP(Table1355[[#This Row],[Sail Code]],'[1]2016 DATES&amp;PRICES'!B:C,2,FALSE)</f>
        <v>Melodies of the Danube</v>
      </c>
      <c r="B135" s="5" t="s">
        <v>159</v>
      </c>
      <c r="C135" s="16" t="s">
        <v>160</v>
      </c>
      <c r="D135" s="11">
        <v>42469</v>
      </c>
      <c r="E135" s="69">
        <f>VLOOKUP(Table1355[[#This Row],[Sail Code]],'June 29'!A:M,13,FALSE)</f>
        <v>12.345679012345679</v>
      </c>
      <c r="F135" s="23" t="e">
        <f>VLOOKUP(Table1355[[#This Row],[Sail Code]],#REF!,7,FALSE)</f>
        <v>#REF!</v>
      </c>
      <c r="G135" s="134" t="e">
        <f>VLOOKUP(Table1355[[#This Row],[Sail Code]],#REF!,11,FALSE)</f>
        <v>#REF!</v>
      </c>
      <c r="H135" s="125">
        <f>VLOOKUP(Table1355[[#This Row],[Sail Code]],Table1354[[Sail Code]:[NEW OFFER PER STATEROOM]],17,FALSE)</f>
        <v>0</v>
      </c>
      <c r="I135" s="129" t="e">
        <f>VLOOKUP(Table1355[[#This Row],[Sail Code]],#REF!,12,FALSE)</f>
        <v>#REF!</v>
      </c>
      <c r="J135" s="129" t="e">
        <f>VLOOKUP(Table1355[[#This Row],[Sail Code]],#REF!,13,FALSE)</f>
        <v>#REF!</v>
      </c>
      <c r="K135" s="129" t="e">
        <f>VLOOKUP(Table1355[[#This Row],[Sail Code]],#REF!,14,FALSE)</f>
        <v>#REF!</v>
      </c>
    </row>
    <row r="136" spans="1:11" ht="15" customHeight="1">
      <c r="A136" s="71" t="str">
        <f>VLOOKUP(Table1355[[#This Row],[Sail Code]],'[1]2016 DATES&amp;PRICES'!B:C,2,FALSE)</f>
        <v>Melodies of the Danube</v>
      </c>
      <c r="B136" s="2" t="s">
        <v>161</v>
      </c>
      <c r="C136" s="16" t="s">
        <v>23</v>
      </c>
      <c r="D136" s="11">
        <v>42471</v>
      </c>
      <c r="E136" s="69">
        <f>VLOOKUP(Table1355[[#This Row],[Sail Code]],'June 29'!A:M,13,FALSE)</f>
        <v>7.3170731707317067</v>
      </c>
      <c r="F136" s="23" t="e">
        <f>VLOOKUP(Table1355[[#This Row],[Sail Code]],#REF!,7,FALSE)</f>
        <v>#REF!</v>
      </c>
      <c r="G136" s="134" t="e">
        <f>VLOOKUP(Table1355[[#This Row],[Sail Code]],#REF!,11,FALSE)</f>
        <v>#REF!</v>
      </c>
      <c r="H136" s="125">
        <f>VLOOKUP(Table1355[[#This Row],[Sail Code]],Table1354[[Sail Code]:[NEW OFFER PER STATEROOM]],17,FALSE)</f>
        <v>2</v>
      </c>
      <c r="I136" s="127" t="e">
        <f>VLOOKUP(Table1355[[#This Row],[Sail Code]],#REF!,12,FALSE)</f>
        <v>#REF!</v>
      </c>
      <c r="J136" s="129" t="e">
        <f>VLOOKUP(Table1355[[#This Row],[Sail Code]],#REF!,13,FALSE)</f>
        <v>#REF!</v>
      </c>
      <c r="K136" s="127" t="e">
        <f>VLOOKUP(Table1355[[#This Row],[Sail Code]],#REF!,14,FALSE)</f>
        <v>#REF!</v>
      </c>
    </row>
    <row r="137" spans="1:11" ht="15" customHeight="1">
      <c r="A137" s="71" t="str">
        <f>VLOOKUP(Table1355[[#This Row],[Sail Code]],'[1]2016 DATES&amp;PRICES'!B:C,2,FALSE)</f>
        <v>Melodies of the Danube</v>
      </c>
      <c r="B137" s="1" t="s">
        <v>162</v>
      </c>
      <c r="C137" s="72" t="s">
        <v>10</v>
      </c>
      <c r="D137" s="73">
        <v>42481</v>
      </c>
      <c r="E137" s="69">
        <f>VLOOKUP(Table1355[[#This Row],[Sail Code]],'June 29'!A:M,13,FALSE)</f>
        <v>8.1081081081081088</v>
      </c>
      <c r="F137" s="23" t="e">
        <f>VLOOKUP(Table1355[[#This Row],[Sail Code]],#REF!,7,FALSE)</f>
        <v>#REF!</v>
      </c>
      <c r="G137" s="134" t="e">
        <f>VLOOKUP(Table1355[[#This Row],[Sail Code]],#REF!,11,FALSE)</f>
        <v>#REF!</v>
      </c>
      <c r="H137" s="125">
        <f>VLOOKUP(Table1355[[#This Row],[Sail Code]],Table1354[[Sail Code]:[NEW OFFER PER STATEROOM]],17,FALSE)</f>
        <v>4</v>
      </c>
      <c r="I137" s="129" t="e">
        <f>VLOOKUP(Table1355[[#This Row],[Sail Code]],#REF!,12,FALSE)</f>
        <v>#REF!</v>
      </c>
      <c r="J137" s="127" t="e">
        <f>VLOOKUP(Table1355[[#This Row],[Sail Code]],#REF!,13,FALSE)</f>
        <v>#REF!</v>
      </c>
      <c r="K137" s="127" t="e">
        <f>VLOOKUP(Table1355[[#This Row],[Sail Code]],#REF!,14,FALSE)</f>
        <v>#REF!</v>
      </c>
    </row>
    <row r="138" spans="1:11" ht="15" hidden="1" customHeight="1">
      <c r="A138" s="71" t="str">
        <f>VLOOKUP(Table1355[[#This Row],[Sail Code]],'[1]2016 DATES&amp;PRICES'!B:C,2,FALSE)</f>
        <v>Melodies of the Danube</v>
      </c>
      <c r="B138" s="2" t="s">
        <v>188</v>
      </c>
      <c r="C138" s="16" t="s">
        <v>26</v>
      </c>
      <c r="D138" s="11">
        <v>42656</v>
      </c>
      <c r="E138" s="69">
        <f>VLOOKUP(Table1355[[#This Row],[Sail Code]],'June 29'!A:M,13,FALSE)</f>
        <v>43.037974683544306</v>
      </c>
      <c r="F138" s="70" t="e">
        <f>VLOOKUP(Table1355[[#This Row],[Sail Code]],#REF!,7,FALSE)</f>
        <v>#REF!</v>
      </c>
      <c r="G138" s="132" t="e">
        <f>VLOOKUP(Table1355[[#This Row],[Sail Code]],#REF!,11,FALSE)</f>
        <v>#REF!</v>
      </c>
      <c r="H138" s="125">
        <f>VLOOKUP(Table1355[[#This Row],[Sail Code]],Table1354[[Sail Code]:[NEW OFFER PER STATEROOM]],17,FALSE)</f>
        <v>0</v>
      </c>
      <c r="I138" s="137" t="e">
        <f>VLOOKUP(Table1355[[#This Row],[Sail Code]],#REF!,12,FALSE)</f>
        <v>#REF!</v>
      </c>
      <c r="J138" s="137" t="e">
        <f>VLOOKUP(Table1355[[#This Row],[Sail Code]],#REF!,13,FALSE)</f>
        <v>#REF!</v>
      </c>
      <c r="K138" s="137" t="e">
        <f>VLOOKUP(Table1355[[#This Row],[Sail Code]],#REF!,14,FALSE)</f>
        <v>#REF!</v>
      </c>
    </row>
    <row r="139" spans="1:11" ht="15" hidden="1" customHeight="1">
      <c r="A139" s="71" t="str">
        <f>VLOOKUP(Table1355[[#This Row],[Sail Code]],'[1]2016 DATES&amp;PRICES'!B:C,2,FALSE)</f>
        <v>Provence &amp; Spain</v>
      </c>
      <c r="B139" s="2" t="s">
        <v>258</v>
      </c>
      <c r="C139" s="16" t="s">
        <v>249</v>
      </c>
      <c r="D139" s="11">
        <v>42503</v>
      </c>
      <c r="E139" s="69">
        <f>VLOOKUP(Table1355[[#This Row],[Sail Code]],'June 29'!A:M,13,FALSE)</f>
        <v>43.243243243243242</v>
      </c>
      <c r="F139" s="70" t="e">
        <f>VLOOKUP(Table1355[[#This Row],[Sail Code]],#REF!,7,FALSE)</f>
        <v>#REF!</v>
      </c>
      <c r="G139" s="132" t="e">
        <f>VLOOKUP(Table1355[[#This Row],[Sail Code]],#REF!,11,FALSE)</f>
        <v>#REF!</v>
      </c>
      <c r="H139" s="125">
        <f>VLOOKUP(Table1355[[#This Row],[Sail Code]],Table1354[[Sail Code]:[NEW OFFER PER STATEROOM]],17,FALSE)</f>
        <v>4</v>
      </c>
      <c r="I139" s="137" t="e">
        <f>VLOOKUP(Table1355[[#This Row],[Sail Code]],#REF!,12,FALSE)</f>
        <v>#REF!</v>
      </c>
      <c r="J139" s="137" t="e">
        <f>VLOOKUP(Table1355[[#This Row],[Sail Code]],#REF!,13,FALSE)</f>
        <v>#REF!</v>
      </c>
      <c r="K139" s="137" t="e">
        <f>VLOOKUP(Table1355[[#This Row],[Sail Code]],#REF!,14,FALSE)</f>
        <v>#REF!</v>
      </c>
    </row>
    <row r="140" spans="1:11" ht="15" hidden="1" customHeight="1">
      <c r="A140" s="71" t="str">
        <f>VLOOKUP(Table1355[[#This Row],[Sail Code]],'[1]2016 DATES&amp;PRICES'!B:C,2,FALSE)</f>
        <v>The Legendary Danube</v>
      </c>
      <c r="B140" s="1" t="s">
        <v>384</v>
      </c>
      <c r="C140" s="72" t="s">
        <v>10</v>
      </c>
      <c r="D140" s="73">
        <v>42656</v>
      </c>
      <c r="E140" s="69">
        <f>VLOOKUP(Table1355[[#This Row],[Sail Code]],'June 29'!A:M,13,FALSE)</f>
        <v>43.243243243243242</v>
      </c>
      <c r="F140" s="70" t="e">
        <f>VLOOKUP(Table1355[[#This Row],[Sail Code]],#REF!,7,FALSE)</f>
        <v>#REF!</v>
      </c>
      <c r="G140" s="132" t="e">
        <f>VLOOKUP(Table1355[[#This Row],[Sail Code]],#REF!,11,FALSE)</f>
        <v>#REF!</v>
      </c>
      <c r="H140" s="125">
        <f>VLOOKUP(Table1355[[#This Row],[Sail Code]],Table1354[[Sail Code]:[NEW OFFER PER STATEROOM]],17,FALSE)</f>
        <v>4</v>
      </c>
      <c r="I140" s="137" t="e">
        <f>VLOOKUP(Table1355[[#This Row],[Sail Code]],#REF!,12,FALSE)</f>
        <v>#REF!</v>
      </c>
      <c r="J140" s="137" t="e">
        <f>VLOOKUP(Table1355[[#This Row],[Sail Code]],#REF!,13,FALSE)</f>
        <v>#REF!</v>
      </c>
      <c r="K140" s="137" t="e">
        <f>VLOOKUP(Table1355[[#This Row],[Sail Code]],#REF!,14,FALSE)</f>
        <v>#REF!</v>
      </c>
    </row>
    <row r="141" spans="1:11" ht="15" hidden="1" customHeight="1">
      <c r="A141" s="71" t="str">
        <f>VLOOKUP(Table1355[[#This Row],[Sail Code]],'[1]2016 DATES&amp;PRICES'!B:C,2,FALSE)</f>
        <v>Enticing Douro</v>
      </c>
      <c r="B141" s="2" t="s">
        <v>64</v>
      </c>
      <c r="C141" s="16" t="s">
        <v>62</v>
      </c>
      <c r="D141" s="11">
        <v>42486</v>
      </c>
      <c r="E141" s="69">
        <f>VLOOKUP(Table1355[[#This Row],[Sail Code]],'June 29'!A:M,13,FALSE)</f>
        <v>43.396226415094333</v>
      </c>
      <c r="F141" s="70" t="e">
        <f>VLOOKUP(Table1355[[#This Row],[Sail Code]],#REF!,7,FALSE)</f>
        <v>#REF!</v>
      </c>
      <c r="G141" s="132" t="e">
        <f>VLOOKUP(Table1355[[#This Row],[Sail Code]],#REF!,11,FALSE)</f>
        <v>#REF!</v>
      </c>
      <c r="H141" s="125">
        <f>VLOOKUP(Table1355[[#This Row],[Sail Code]],Table1354[[Sail Code]:[NEW OFFER PER STATEROOM]],17,FALSE)</f>
        <v>0</v>
      </c>
      <c r="I141" s="137" t="e">
        <f>VLOOKUP(Table1355[[#This Row],[Sail Code]],#REF!,12,FALSE)</f>
        <v>#REF!</v>
      </c>
      <c r="J141" s="137" t="e">
        <f>VLOOKUP(Table1355[[#This Row],[Sail Code]],#REF!,13,FALSE)</f>
        <v>#REF!</v>
      </c>
      <c r="K141" s="137" t="e">
        <f>VLOOKUP(Table1355[[#This Row],[Sail Code]],#REF!,14,FALSE)</f>
        <v>#REF!</v>
      </c>
    </row>
    <row r="142" spans="1:11" ht="15" hidden="1" customHeight="1">
      <c r="A142" s="71" t="str">
        <f>VLOOKUP(Table1355[[#This Row],[Sail Code]],'[1]2016 DATES&amp;PRICES'!B:C,2,FALSE)</f>
        <v>Enticing Douro</v>
      </c>
      <c r="B142" s="2" t="s">
        <v>76</v>
      </c>
      <c r="C142" s="16" t="s">
        <v>62</v>
      </c>
      <c r="D142" s="11">
        <v>42654</v>
      </c>
      <c r="E142" s="69">
        <f>VLOOKUP(Table1355[[#This Row],[Sail Code]],'June 29'!A:M,13,FALSE)</f>
        <v>43.396226415094333</v>
      </c>
      <c r="F142" s="70" t="e">
        <f>VLOOKUP(Table1355[[#This Row],[Sail Code]],#REF!,7,FALSE)</f>
        <v>#REF!</v>
      </c>
      <c r="G142" s="132" t="e">
        <f>VLOOKUP(Table1355[[#This Row],[Sail Code]],#REF!,11,FALSE)</f>
        <v>#REF!</v>
      </c>
      <c r="H142" s="125">
        <f>VLOOKUP(Table1355[[#This Row],[Sail Code]],Table1354[[Sail Code]:[NEW OFFER PER STATEROOM]],17,FALSE)</f>
        <v>0</v>
      </c>
      <c r="I142" s="137" t="e">
        <f>VLOOKUP(Table1355[[#This Row],[Sail Code]],#REF!,12,FALSE)</f>
        <v>#REF!</v>
      </c>
      <c r="J142" s="137" t="e">
        <f>VLOOKUP(Table1355[[#This Row],[Sail Code]],#REF!,13,FALSE)</f>
        <v>#REF!</v>
      </c>
      <c r="K142" s="137" t="e">
        <f>VLOOKUP(Table1355[[#This Row],[Sail Code]],#REF!,14,FALSE)</f>
        <v>#REF!</v>
      </c>
    </row>
    <row r="143" spans="1:11" ht="15" hidden="1" customHeight="1">
      <c r="A143" s="71" t="str">
        <f>VLOOKUP(Table1355[[#This Row],[Sail Code]],'[1]2016 DATES&amp;PRICES'!B:C,2,FALSE)</f>
        <v>The Enchanting Rhine</v>
      </c>
      <c r="B143" s="2" t="s">
        <v>341</v>
      </c>
      <c r="C143" s="16" t="s">
        <v>52</v>
      </c>
      <c r="D143" s="11">
        <v>42569</v>
      </c>
      <c r="E143" s="69">
        <f>VLOOKUP(Table1355[[#This Row],[Sail Code]],'June 29'!A:M,13,FALSE)</f>
        <v>43.90243902439024</v>
      </c>
      <c r="F143" s="70" t="e">
        <f>VLOOKUP(Table1355[[#This Row],[Sail Code]],#REF!,7,FALSE)</f>
        <v>#REF!</v>
      </c>
      <c r="G143" s="132" t="e">
        <f>VLOOKUP(Table1355[[#This Row],[Sail Code]],#REF!,11,FALSE)</f>
        <v>#REF!</v>
      </c>
      <c r="H143" s="125" t="s">
        <v>695</v>
      </c>
      <c r="I143" s="137" t="e">
        <f>VLOOKUP(Table1355[[#This Row],[Sail Code]],#REF!,12,FALSE)</f>
        <v>#REF!</v>
      </c>
      <c r="J143" s="137" t="e">
        <f>VLOOKUP(Table1355[[#This Row],[Sail Code]],#REF!,13,FALSE)</f>
        <v>#REF!</v>
      </c>
      <c r="K143" s="137" t="e">
        <f>VLOOKUP(Table1355[[#This Row],[Sail Code]],#REF!,14,FALSE)</f>
        <v>#REF!</v>
      </c>
    </row>
    <row r="144" spans="1:11" ht="15" hidden="1" customHeight="1">
      <c r="A144" s="71" t="str">
        <f>VLOOKUP(Table1355[[#This Row],[Sail Code]],'[1]2016 DATES&amp;PRICES'!B:C,2,FALSE)</f>
        <v>The Enchanting Rhine</v>
      </c>
      <c r="B144" s="2" t="s">
        <v>363</v>
      </c>
      <c r="C144" s="16" t="s">
        <v>49</v>
      </c>
      <c r="D144" s="11">
        <v>42648</v>
      </c>
      <c r="E144" s="69">
        <f>VLOOKUP(Table1355[[#This Row],[Sail Code]],'June 29'!A:M,13,FALSE)</f>
        <v>43.90243902439024</v>
      </c>
      <c r="F144" s="70" t="e">
        <f>VLOOKUP(Table1355[[#This Row],[Sail Code]],#REF!,7,FALSE)</f>
        <v>#REF!</v>
      </c>
      <c r="G144" s="132" t="e">
        <f>VLOOKUP(Table1355[[#This Row],[Sail Code]],#REF!,11,FALSE)</f>
        <v>#REF!</v>
      </c>
      <c r="H144" s="128" t="s">
        <v>705</v>
      </c>
      <c r="I144" s="137" t="e">
        <f>VLOOKUP(Table1355[[#This Row],[Sail Code]],#REF!,12,FALSE)</f>
        <v>#REF!</v>
      </c>
      <c r="J144" s="137" t="e">
        <f>VLOOKUP(Table1355[[#This Row],[Sail Code]],#REF!,13,FALSE)</f>
        <v>#REF!</v>
      </c>
      <c r="K144" s="137" t="e">
        <f>VLOOKUP(Table1355[[#This Row],[Sail Code]],#REF!,14,FALSE)</f>
        <v>#REF!</v>
      </c>
    </row>
    <row r="145" spans="1:11" ht="15" customHeight="1">
      <c r="A145" s="71" t="str">
        <f>VLOOKUP(Table1355[[#This Row],[Sail Code]],'[1]2016 DATES&amp;PRICES'!B:C,2,FALSE)</f>
        <v>Melodies of the Danube</v>
      </c>
      <c r="B145" s="3" t="s">
        <v>170</v>
      </c>
      <c r="C145" s="16" t="s">
        <v>23</v>
      </c>
      <c r="D145" s="12">
        <v>42555</v>
      </c>
      <c r="E145" s="69">
        <f>VLOOKUP(Table1355[[#This Row],[Sail Code]],'June 29'!A:M,13,FALSE)</f>
        <v>25.609756097560975</v>
      </c>
      <c r="F145" s="23" t="e">
        <f>VLOOKUP(Table1355[[#This Row],[Sail Code]],#REF!,7,FALSE)</f>
        <v>#REF!</v>
      </c>
      <c r="G145" s="134" t="e">
        <f>VLOOKUP(Table1355[[#This Row],[Sail Code]],#REF!,11,FALSE)</f>
        <v>#REF!</v>
      </c>
      <c r="H145" s="125" t="str">
        <f>VLOOKUP(Table1355[[#This Row],[Sail Code]],Table1354[[Sail Code]:[NEW OFFER PER STATEROOM]],17,FALSE)</f>
        <v>Backroads PC; 2 GP</v>
      </c>
      <c r="I145" s="129" t="e">
        <f>VLOOKUP(Table1355[[#This Row],[Sail Code]],#REF!,12,FALSE)</f>
        <v>#REF!</v>
      </c>
      <c r="J145" s="129" t="e">
        <f>VLOOKUP(Table1355[[#This Row],[Sail Code]],#REF!,13,FALSE)</f>
        <v>#REF!</v>
      </c>
      <c r="K145" s="129" t="e">
        <f>VLOOKUP(Table1355[[#This Row],[Sail Code]],#REF!,14,FALSE)</f>
        <v>#REF!</v>
      </c>
    </row>
    <row r="146" spans="1:11" ht="15" hidden="1" customHeight="1">
      <c r="A146" s="71" t="str">
        <f>VLOOKUP(Table1355[[#This Row],[Sail Code]],'[1]2016 DATES&amp;PRICES'!B:C,2,FALSE)</f>
        <v>Provence &amp; Spain</v>
      </c>
      <c r="B146" s="2" t="s">
        <v>273</v>
      </c>
      <c r="C146" s="16" t="s">
        <v>249</v>
      </c>
      <c r="D146" s="11">
        <v>42622</v>
      </c>
      <c r="E146" s="69">
        <f>VLOOKUP(Table1355[[#This Row],[Sail Code]],'June 29'!A:M,13,FALSE)</f>
        <v>44.594594594594604</v>
      </c>
      <c r="F146" s="70" t="e">
        <f>VLOOKUP(Table1355[[#This Row],[Sail Code]],#REF!,7,FALSE)</f>
        <v>#REF!</v>
      </c>
      <c r="G146" s="132" t="e">
        <f>VLOOKUP(Table1355[[#This Row],[Sail Code]],#REF!,11,FALSE)</f>
        <v>#REF!</v>
      </c>
      <c r="H146" s="125">
        <f>VLOOKUP(Table1355[[#This Row],[Sail Code]],Table1354[[Sail Code]:[NEW OFFER PER STATEROOM]],17,FALSE)</f>
        <v>0</v>
      </c>
      <c r="I146" s="137" t="e">
        <f>VLOOKUP(Table1355[[#This Row],[Sail Code]],#REF!,12,FALSE)</f>
        <v>#REF!</v>
      </c>
      <c r="J146" s="137" t="e">
        <f>VLOOKUP(Table1355[[#This Row],[Sail Code]],#REF!,13,FALSE)</f>
        <v>#REF!</v>
      </c>
      <c r="K146" s="137" t="e">
        <f>VLOOKUP(Table1355[[#This Row],[Sail Code]],#REF!,14,FALSE)</f>
        <v>#REF!</v>
      </c>
    </row>
    <row r="147" spans="1:11" ht="15" hidden="1" customHeight="1">
      <c r="A147" s="71" t="str">
        <f>VLOOKUP(Table1355[[#This Row],[Sail Code]],'[1]2016 DATES&amp;PRICES'!B:C,2,FALSE)</f>
        <v>The Enchanting Rhine</v>
      </c>
      <c r="B147" s="2" t="s">
        <v>323</v>
      </c>
      <c r="C147" s="16" t="s">
        <v>49</v>
      </c>
      <c r="D147" s="11">
        <v>42501</v>
      </c>
      <c r="E147" s="69">
        <f>VLOOKUP(Table1355[[#This Row],[Sail Code]],'June 29'!A:M,13,FALSE)</f>
        <v>45.121951219512191</v>
      </c>
      <c r="F147" s="70" t="e">
        <f>VLOOKUP(Table1355[[#This Row],[Sail Code]],#REF!,7,FALSE)</f>
        <v>#REF!</v>
      </c>
      <c r="G147" s="132" t="e">
        <f>VLOOKUP(Table1355[[#This Row],[Sail Code]],#REF!,11,FALSE)</f>
        <v>#REF!</v>
      </c>
      <c r="H147" s="125" t="s">
        <v>650</v>
      </c>
      <c r="I147" s="137" t="e">
        <f>VLOOKUP(Table1355[[#This Row],[Sail Code]],#REF!,12,FALSE)</f>
        <v>#REF!</v>
      </c>
      <c r="J147" s="137" t="e">
        <f>VLOOKUP(Table1355[[#This Row],[Sail Code]],#REF!,13,FALSE)</f>
        <v>#REF!</v>
      </c>
      <c r="K147" s="137" t="e">
        <f>VLOOKUP(Table1355[[#This Row],[Sail Code]],#REF!,14,FALSE)</f>
        <v>#REF!</v>
      </c>
    </row>
    <row r="148" spans="1:11" ht="15" hidden="1" customHeight="1">
      <c r="A148" s="71" t="str">
        <f>VLOOKUP(Table1355[[#This Row],[Sail Code]],'[1]2016 DATES&amp;PRICES'!B:C,2,FALSE)</f>
        <v>The Enchanting Rhine</v>
      </c>
      <c r="B148" s="2" t="s">
        <v>337</v>
      </c>
      <c r="C148" s="16" t="s">
        <v>52</v>
      </c>
      <c r="D148" s="11">
        <v>42555</v>
      </c>
      <c r="E148" s="69">
        <f>VLOOKUP(Table1355[[#This Row],[Sail Code]],'June 29'!A:M,13,FALSE)</f>
        <v>45.121951219512191</v>
      </c>
      <c r="F148" s="70" t="e">
        <f>VLOOKUP(Table1355[[#This Row],[Sail Code]],#REF!,7,FALSE)</f>
        <v>#REF!</v>
      </c>
      <c r="G148" s="132" t="e">
        <f>VLOOKUP(Table1355[[#This Row],[Sail Code]],#REF!,11,FALSE)</f>
        <v>#REF!</v>
      </c>
      <c r="H148" s="125" t="s">
        <v>669</v>
      </c>
      <c r="I148" s="137" t="e">
        <f>VLOOKUP(Table1355[[#This Row],[Sail Code]],#REF!,12,FALSE)</f>
        <v>#REF!</v>
      </c>
      <c r="J148" s="137" t="e">
        <f>VLOOKUP(Table1355[[#This Row],[Sail Code]],#REF!,13,FALSE)</f>
        <v>#REF!</v>
      </c>
      <c r="K148" s="137" t="e">
        <f>VLOOKUP(Table1355[[#This Row],[Sail Code]],#REF!,14,FALSE)</f>
        <v>#REF!</v>
      </c>
    </row>
    <row r="149" spans="1:11" ht="15" customHeight="1">
      <c r="A149" s="71" t="str">
        <f>VLOOKUP(Table1355[[#This Row],[Sail Code]],'[1]2016 DATES&amp;PRICES'!B:C,2,FALSE)</f>
        <v>Melodies of the Danube</v>
      </c>
      <c r="B149" s="2" t="s">
        <v>174</v>
      </c>
      <c r="C149" s="16" t="s">
        <v>30</v>
      </c>
      <c r="D149" s="11">
        <v>42575</v>
      </c>
      <c r="E149" s="69">
        <f>VLOOKUP(Table1355[[#This Row],[Sail Code]],'June 29'!A:M,13,FALSE)</f>
        <v>30.487804878048777</v>
      </c>
      <c r="F149" s="23" t="e">
        <f>VLOOKUP(Table1355[[#This Row],[Sail Code]],#REF!,7,FALSE)</f>
        <v>#REF!</v>
      </c>
      <c r="G149" s="134" t="e">
        <f>VLOOKUP(Table1355[[#This Row],[Sail Code]],#REF!,11,FALSE)</f>
        <v>#REF!</v>
      </c>
      <c r="H149" s="128" t="s">
        <v>654</v>
      </c>
      <c r="I149" s="129" t="e">
        <f>VLOOKUP(Table1355[[#This Row],[Sail Code]],#REF!,12,FALSE)</f>
        <v>#REF!</v>
      </c>
      <c r="J149" s="129" t="e">
        <f>VLOOKUP(Table1355[[#This Row],[Sail Code]],#REF!,13,FALSE)</f>
        <v>#REF!</v>
      </c>
      <c r="K149" s="129" t="e">
        <f>VLOOKUP(Table1355[[#This Row],[Sail Code]],#REF!,14,FALSE)</f>
        <v>#REF!</v>
      </c>
    </row>
    <row r="150" spans="1:11" ht="15" customHeight="1">
      <c r="A150" s="71" t="str">
        <f>VLOOKUP(Table1355[[#This Row],[Sail Code]],'[1]2016 DATES&amp;PRICES'!B:C,2,FALSE)</f>
        <v>Melodies of the Danube</v>
      </c>
      <c r="B150" s="2" t="s">
        <v>175</v>
      </c>
      <c r="C150" s="16" t="s">
        <v>23</v>
      </c>
      <c r="D150" s="11">
        <v>42583</v>
      </c>
      <c r="E150" s="69">
        <f>VLOOKUP(Table1355[[#This Row],[Sail Code]],'June 29'!A:M,13,FALSE)</f>
        <v>24.390243902439025</v>
      </c>
      <c r="F150" s="23" t="e">
        <f>VLOOKUP(Table1355[[#This Row],[Sail Code]],#REF!,7,FALSE)</f>
        <v>#REF!</v>
      </c>
      <c r="G150" s="134" t="e">
        <f>VLOOKUP(Table1355[[#This Row],[Sail Code]],#REF!,11,FALSE)</f>
        <v>#REF!</v>
      </c>
      <c r="H150" s="128" t="s">
        <v>655</v>
      </c>
      <c r="I150" s="129" t="e">
        <f>VLOOKUP(Table1355[[#This Row],[Sail Code]],#REF!,12,FALSE)</f>
        <v>#REF!</v>
      </c>
      <c r="J150" s="129" t="e">
        <f>VLOOKUP(Table1355[[#This Row],[Sail Code]],#REF!,13,FALSE)</f>
        <v>#REF!</v>
      </c>
      <c r="K150" s="127" t="e">
        <f>VLOOKUP(Table1355[[#This Row],[Sail Code]],#REF!,14,FALSE)</f>
        <v>#REF!</v>
      </c>
    </row>
    <row r="151" spans="1:11" ht="15" hidden="1" customHeight="1">
      <c r="A151" s="71" t="str">
        <f>VLOOKUP(Table1355[[#This Row],[Sail Code]],'[1]2016 DATES&amp;PRICES'!B:C,2,FALSE)</f>
        <v>Christmas Markets on the Danube</v>
      </c>
      <c r="B151" s="2" t="s">
        <v>35</v>
      </c>
      <c r="C151" s="16" t="s">
        <v>30</v>
      </c>
      <c r="D151" s="11">
        <v>42708</v>
      </c>
      <c r="E151" s="69">
        <f>VLOOKUP(Table1355[[#This Row],[Sail Code]],'June 29'!A:M,13,FALSE)</f>
        <v>46.341463414634148</v>
      </c>
      <c r="F151" s="70" t="e">
        <f>VLOOKUP(Table1355[[#This Row],[Sail Code]],#REF!,7,FALSE)</f>
        <v>#REF!</v>
      </c>
      <c r="G151" s="132" t="e">
        <f>VLOOKUP(Table1355[[#This Row],[Sail Code]],#REF!,11,FALSE)</f>
        <v>#REF!</v>
      </c>
      <c r="H151" s="125" t="s">
        <v>694</v>
      </c>
      <c r="I151" s="137" t="e">
        <f>VLOOKUP(Table1355[[#This Row],[Sail Code]],#REF!,12,FALSE)</f>
        <v>#REF!</v>
      </c>
      <c r="J151" s="137" t="e">
        <f>VLOOKUP(Table1355[[#This Row],[Sail Code]],#REF!,13,FALSE)</f>
        <v>#REF!</v>
      </c>
      <c r="K151" s="137" t="e">
        <f>VLOOKUP(Table1355[[#This Row],[Sail Code]],#REF!,14,FALSE)</f>
        <v>#REF!</v>
      </c>
    </row>
    <row r="152" spans="1:11" ht="15" customHeight="1">
      <c r="A152" s="71" t="str">
        <f>VLOOKUP(Table1355[[#This Row],[Sail Code]],'[1]2016 DATES&amp;PRICES'!B:C,2,FALSE)</f>
        <v>Melodies of the Danube</v>
      </c>
      <c r="B152" s="3" t="s">
        <v>177</v>
      </c>
      <c r="C152" s="16" t="s">
        <v>30</v>
      </c>
      <c r="D152" s="12">
        <v>42589</v>
      </c>
      <c r="E152" s="69">
        <f>VLOOKUP(Table1355[[#This Row],[Sail Code]],'June 29'!A:M,13,FALSE)</f>
        <v>25.609756097560975</v>
      </c>
      <c r="F152" s="23" t="e">
        <f>VLOOKUP(Table1355[[#This Row],[Sail Code]],#REF!,7,FALSE)</f>
        <v>#REF!</v>
      </c>
      <c r="G152" s="134" t="e">
        <f>VLOOKUP(Table1355[[#This Row],[Sail Code]],#REF!,11,FALSE)</f>
        <v>#REF!</v>
      </c>
      <c r="H152" s="125" t="str">
        <f>VLOOKUP(Table1355[[#This Row],[Sail Code]],Table1354[[Sail Code]:[NEW OFFER PER STATEROOM]],17,FALSE)</f>
        <v>Backroads PC; 1 GP</v>
      </c>
      <c r="I152" s="129" t="e">
        <f>VLOOKUP(Table1355[[#This Row],[Sail Code]],#REF!,12,FALSE)</f>
        <v>#REF!</v>
      </c>
      <c r="J152" s="129" t="e">
        <f>VLOOKUP(Table1355[[#This Row],[Sail Code]],#REF!,13,FALSE)</f>
        <v>#REF!</v>
      </c>
      <c r="K152" s="127" t="e">
        <f>VLOOKUP(Table1355[[#This Row],[Sail Code]],#REF!,14,FALSE)</f>
        <v>#REF!</v>
      </c>
    </row>
    <row r="153" spans="1:11" ht="15" customHeight="1">
      <c r="A153" s="71" t="str">
        <f>VLOOKUP(Table1355[[#This Row],[Sail Code]],'[1]2016 DATES&amp;PRICES'!B:C,2,FALSE)</f>
        <v>Melodies of the Danube</v>
      </c>
      <c r="B153" s="2" t="s">
        <v>178</v>
      </c>
      <c r="C153" s="16" t="s">
        <v>26</v>
      </c>
      <c r="D153" s="11">
        <v>42600</v>
      </c>
      <c r="E153" s="69">
        <f>VLOOKUP(Table1355[[#This Row],[Sail Code]],'June 29'!A:M,13,FALSE)</f>
        <v>35.443037974683541</v>
      </c>
      <c r="F153" s="23" t="e">
        <f>VLOOKUP(Table1355[[#This Row],[Sail Code]],#REF!,7,FALSE)</f>
        <v>#REF!</v>
      </c>
      <c r="G153" s="134" t="e">
        <f>VLOOKUP(Table1355[[#This Row],[Sail Code]],#REF!,11,FALSE)</f>
        <v>#REF!</v>
      </c>
      <c r="H153" s="128" t="s">
        <v>668</v>
      </c>
      <c r="I153" s="129" t="e">
        <f>VLOOKUP(Table1355[[#This Row],[Sail Code]],#REF!,12,FALSE)</f>
        <v>#REF!</v>
      </c>
      <c r="J153" s="129" t="e">
        <f>VLOOKUP(Table1355[[#This Row],[Sail Code]],#REF!,13,FALSE)</f>
        <v>#REF!</v>
      </c>
      <c r="K153" s="127" t="e">
        <f>VLOOKUP(Table1355[[#This Row],[Sail Code]],#REF!,14,FALSE)</f>
        <v>#REF!</v>
      </c>
    </row>
    <row r="154" spans="1:11" ht="15" customHeight="1">
      <c r="A154" s="71" t="str">
        <f>VLOOKUP(Table1355[[#This Row],[Sail Code]],'[1]2016 DATES&amp;PRICES'!B:C,2,FALSE)</f>
        <v>Melodies of the Danube</v>
      </c>
      <c r="B154" s="3" t="s">
        <v>179</v>
      </c>
      <c r="C154" s="16" t="s">
        <v>52</v>
      </c>
      <c r="D154" s="12">
        <v>42611</v>
      </c>
      <c r="E154" s="69">
        <f>VLOOKUP(Table1355[[#This Row],[Sail Code]],'June 29'!A:M,13,FALSE)</f>
        <v>20.73170731707317</v>
      </c>
      <c r="F154" s="23" t="e">
        <f>VLOOKUP(Table1355[[#This Row],[Sail Code]],#REF!,7,FALSE)</f>
        <v>#REF!</v>
      </c>
      <c r="G154" s="134" t="e">
        <f>VLOOKUP(Table1355[[#This Row],[Sail Code]],#REF!,11,FALSE)</f>
        <v>#REF!</v>
      </c>
      <c r="H154" s="125" t="str">
        <f>VLOOKUP(Table1355[[#This Row],[Sail Code]],Table1354[[Sail Code]:[NEW OFFER PER STATEROOM]],17,FALSE)</f>
        <v>Backroads PC</v>
      </c>
      <c r="I154" s="129" t="e">
        <f>VLOOKUP(Table1355[[#This Row],[Sail Code]],#REF!,12,FALSE)</f>
        <v>#REF!</v>
      </c>
      <c r="J154" s="129" t="e">
        <f>VLOOKUP(Table1355[[#This Row],[Sail Code]],#REF!,13,FALSE)</f>
        <v>#REF!</v>
      </c>
      <c r="K154" s="127" t="e">
        <f>VLOOKUP(Table1355[[#This Row],[Sail Code]],#REF!,14,FALSE)</f>
        <v>#REF!</v>
      </c>
    </row>
    <row r="155" spans="1:11" ht="15" hidden="1" customHeight="1">
      <c r="A155" s="71" t="str">
        <f>VLOOKUP(Table1355[[#This Row],[Sail Code]],'[1]2016 DATES&amp;PRICES'!B:C,2,FALSE)</f>
        <v>Port Wine &amp; Flamenco</v>
      </c>
      <c r="B155" s="1" t="s">
        <v>240</v>
      </c>
      <c r="C155" s="72" t="s">
        <v>62</v>
      </c>
      <c r="D155" s="73">
        <v>42493</v>
      </c>
      <c r="E155" s="69">
        <f>VLOOKUP(Table1355[[#This Row],[Sail Code]],'June 29'!A:M,13,FALSE)</f>
        <v>47.169811320754718</v>
      </c>
      <c r="F155" s="70" t="e">
        <f>VLOOKUP(Table1355[[#This Row],[Sail Code]],#REF!,7,FALSE)</f>
        <v>#REF!</v>
      </c>
      <c r="G155" s="132" t="e">
        <f>VLOOKUP(Table1355[[#This Row],[Sail Code]],#REF!,11,FALSE)</f>
        <v>#REF!</v>
      </c>
      <c r="H155" s="125">
        <f>VLOOKUP(Table1355[[#This Row],[Sail Code]],Table1354[[Sail Code]:[NEW OFFER PER STATEROOM]],17,FALSE)</f>
        <v>0</v>
      </c>
      <c r="I155" s="137" t="e">
        <f>VLOOKUP(Table1355[[#This Row],[Sail Code]],#REF!,12,FALSE)</f>
        <v>#REF!</v>
      </c>
      <c r="J155" s="137" t="e">
        <f>VLOOKUP(Table1355[[#This Row],[Sail Code]],#REF!,13,FALSE)</f>
        <v>#REF!</v>
      </c>
      <c r="K155" s="137" t="e">
        <f>VLOOKUP(Table1355[[#This Row],[Sail Code]],#REF!,14,FALSE)</f>
        <v>#REF!</v>
      </c>
    </row>
    <row r="156" spans="1:11" ht="15" hidden="1" customHeight="1">
      <c r="A156" s="71" t="str">
        <f>VLOOKUP(Table1355[[#This Row],[Sail Code]],'[1]2016 DATES&amp;PRICES'!B:C,2,FALSE)</f>
        <v>Melodies of the Danube</v>
      </c>
      <c r="B156" s="2" t="s">
        <v>169</v>
      </c>
      <c r="C156" s="16" t="s">
        <v>30</v>
      </c>
      <c r="D156" s="11">
        <v>42547</v>
      </c>
      <c r="E156" s="69">
        <f>VLOOKUP(Table1355[[#This Row],[Sail Code]],'June 29'!A:M,13,FALSE)</f>
        <v>48.780487804878049</v>
      </c>
      <c r="F156" s="70" t="e">
        <f>VLOOKUP(Table1355[[#This Row],[Sail Code]],#REF!,7,FALSE)</f>
        <v>#REF!</v>
      </c>
      <c r="G156" s="132" t="e">
        <f>VLOOKUP(Table1355[[#This Row],[Sail Code]],#REF!,11,FALSE)</f>
        <v>#REF!</v>
      </c>
      <c r="H156" s="128" t="s">
        <v>655</v>
      </c>
      <c r="I156" s="137" t="e">
        <f>VLOOKUP(Table1355[[#This Row],[Sail Code]],#REF!,12,FALSE)</f>
        <v>#REF!</v>
      </c>
      <c r="J156" s="137" t="e">
        <f>VLOOKUP(Table1355[[#This Row],[Sail Code]],#REF!,13,FALSE)</f>
        <v>#REF!</v>
      </c>
      <c r="K156" s="137" t="e">
        <f>VLOOKUP(Table1355[[#This Row],[Sail Code]],#REF!,14,FALSE)</f>
        <v>#REF!</v>
      </c>
    </row>
    <row r="157" spans="1:11" ht="15" hidden="1" customHeight="1">
      <c r="A157" s="71" t="str">
        <f>VLOOKUP(Table1355[[#This Row],[Sail Code]],'[1]2016 DATES&amp;PRICES'!B:C,2,FALSE)</f>
        <v>The Enchanting Rhine</v>
      </c>
      <c r="B157" s="2" t="s">
        <v>328</v>
      </c>
      <c r="C157" s="16" t="s">
        <v>49</v>
      </c>
      <c r="D157" s="11">
        <v>42515</v>
      </c>
      <c r="E157" s="69">
        <f>VLOOKUP(Table1355[[#This Row],[Sail Code]],'June 29'!A:M,13,FALSE)</f>
        <v>48.780487804878049</v>
      </c>
      <c r="F157" s="70" t="e">
        <f>VLOOKUP(Table1355[[#This Row],[Sail Code]],#REF!,7,FALSE)</f>
        <v>#REF!</v>
      </c>
      <c r="G157" s="132" t="e">
        <f>VLOOKUP(Table1355[[#This Row],[Sail Code]],#REF!,11,FALSE)</f>
        <v>#REF!</v>
      </c>
      <c r="H157" s="125">
        <v>2</v>
      </c>
      <c r="I157" s="137" t="e">
        <f>VLOOKUP(Table1355[[#This Row],[Sail Code]],#REF!,12,FALSE)</f>
        <v>#REF!</v>
      </c>
      <c r="J157" s="137" t="e">
        <f>VLOOKUP(Table1355[[#This Row],[Sail Code]],#REF!,13,FALSE)</f>
        <v>#REF!</v>
      </c>
      <c r="K157" s="137" t="e">
        <f>VLOOKUP(Table1355[[#This Row],[Sail Code]],#REF!,14,FALSE)</f>
        <v>#REF!</v>
      </c>
    </row>
    <row r="158" spans="1:11" ht="15" hidden="1" customHeight="1">
      <c r="A158" s="71" t="str">
        <f>VLOOKUP(Table1355[[#This Row],[Sail Code]],'[1]2016 DATES&amp;PRICES'!B:C,2,FALSE)</f>
        <v>The Enchanting Rhine</v>
      </c>
      <c r="B158" s="2" t="s">
        <v>356</v>
      </c>
      <c r="C158" s="16" t="s">
        <v>23</v>
      </c>
      <c r="D158" s="11">
        <v>42618</v>
      </c>
      <c r="E158" s="69">
        <f>VLOOKUP(Table1355[[#This Row],[Sail Code]],'June 29'!A:M,13,FALSE)</f>
        <v>48.780487804878049</v>
      </c>
      <c r="F158" s="70" t="e">
        <f>VLOOKUP(Table1355[[#This Row],[Sail Code]],#REF!,7,FALSE)</f>
        <v>#REF!</v>
      </c>
      <c r="G158" s="132" t="e">
        <f>VLOOKUP(Table1355[[#This Row],[Sail Code]],#REF!,11,FALSE)</f>
        <v>#REF!</v>
      </c>
      <c r="H158" s="128" t="s">
        <v>704</v>
      </c>
      <c r="I158" s="137" t="e">
        <f>VLOOKUP(Table1355[[#This Row],[Sail Code]],#REF!,12,FALSE)</f>
        <v>#REF!</v>
      </c>
      <c r="J158" s="137" t="e">
        <f>VLOOKUP(Table1355[[#This Row],[Sail Code]],#REF!,13,FALSE)</f>
        <v>#REF!</v>
      </c>
      <c r="K158" s="137" t="e">
        <f>VLOOKUP(Table1355[[#This Row],[Sail Code]],#REF!,14,FALSE)</f>
        <v>#REF!</v>
      </c>
    </row>
    <row r="159" spans="1:11" ht="15" customHeight="1">
      <c r="A159" s="71" t="str">
        <f>VLOOKUP(Table1355[[#This Row],[Sail Code]],'[1]2016 DATES&amp;PRICES'!B:C,2,FALSE)</f>
        <v>Melodies of the Danube</v>
      </c>
      <c r="B159" s="2" t="s">
        <v>184</v>
      </c>
      <c r="C159" s="16" t="s">
        <v>23</v>
      </c>
      <c r="D159" s="11">
        <v>42639</v>
      </c>
      <c r="E159" s="69">
        <f>VLOOKUP(Table1355[[#This Row],[Sail Code]],'June 29'!A:M,13,FALSE)</f>
        <v>28.04878048780488</v>
      </c>
      <c r="F159" s="23" t="e">
        <f>VLOOKUP(Table1355[[#This Row],[Sail Code]],#REF!,7,FALSE)</f>
        <v>#REF!</v>
      </c>
      <c r="G159" s="134" t="e">
        <f>VLOOKUP(Table1355[[#This Row],[Sail Code]],#REF!,11,FALSE)</f>
        <v>#REF!</v>
      </c>
      <c r="H159" s="128" t="s">
        <v>668</v>
      </c>
      <c r="I159" s="127" t="e">
        <f>VLOOKUP(Table1355[[#This Row],[Sail Code]],#REF!,12,FALSE)</f>
        <v>#REF!</v>
      </c>
      <c r="J159" s="129" t="e">
        <f>VLOOKUP(Table1355[[#This Row],[Sail Code]],#REF!,13,FALSE)</f>
        <v>#REF!</v>
      </c>
      <c r="K159" s="129" t="e">
        <f>VLOOKUP(Table1355[[#This Row],[Sail Code]],#REF!,14,FALSE)</f>
        <v>#REF!</v>
      </c>
    </row>
    <row r="160" spans="1:11" ht="15" customHeight="1">
      <c r="A160" s="71" t="str">
        <f>VLOOKUP(Table1355[[#This Row],[Sail Code]],'[1]2016 DATES&amp;PRICES'!B:C,2,FALSE)</f>
        <v>Melodies of the Danube</v>
      </c>
      <c r="B160" s="2" t="s">
        <v>185</v>
      </c>
      <c r="C160" s="16" t="s">
        <v>26</v>
      </c>
      <c r="D160" s="11">
        <v>42642</v>
      </c>
      <c r="E160" s="69">
        <f>VLOOKUP(Table1355[[#This Row],[Sail Code]],'June 29'!A:M,13,FALSE)</f>
        <v>6.3291139240506338</v>
      </c>
      <c r="F160" s="23" t="e">
        <f>VLOOKUP(Table1355[[#This Row],[Sail Code]],#REF!,7,FALSE)</f>
        <v>#REF!</v>
      </c>
      <c r="G160" s="134" t="e">
        <f>VLOOKUP(Table1355[[#This Row],[Sail Code]],#REF!,11,FALSE)</f>
        <v>#REF!</v>
      </c>
      <c r="H160" s="125">
        <f>VLOOKUP(Table1355[[#This Row],[Sail Code]],Table1354[[Sail Code]:[NEW OFFER PER STATEROOM]],17,FALSE)</f>
        <v>3</v>
      </c>
      <c r="I160" s="129" t="e">
        <f>VLOOKUP(Table1355[[#This Row],[Sail Code]],#REF!,12,FALSE)</f>
        <v>#REF!</v>
      </c>
      <c r="J160" s="129" t="e">
        <f>VLOOKUP(Table1355[[#This Row],[Sail Code]],#REF!,13,FALSE)</f>
        <v>#REF!</v>
      </c>
      <c r="K160" s="129" t="e">
        <f>VLOOKUP(Table1355[[#This Row],[Sail Code]],#REF!,14,FALSE)</f>
        <v>#REF!</v>
      </c>
    </row>
    <row r="161" spans="1:11" ht="15" customHeight="1">
      <c r="A161" s="71" t="str">
        <f>VLOOKUP(Table1355[[#This Row],[Sail Code]],'[1]2016 DATES&amp;PRICES'!B:C,2,FALSE)</f>
        <v>Melodies of the Danube</v>
      </c>
      <c r="B161" s="2" t="s">
        <v>186</v>
      </c>
      <c r="C161" s="16" t="s">
        <v>28</v>
      </c>
      <c r="D161" s="11">
        <v>42643</v>
      </c>
      <c r="E161" s="69">
        <f>VLOOKUP(Table1355[[#This Row],[Sail Code]],'June 29'!A:M,13,FALSE)</f>
        <v>0</v>
      </c>
      <c r="F161" s="23" t="e">
        <f>VLOOKUP(Table1355[[#This Row],[Sail Code]],#REF!,7,FALSE)</f>
        <v>#REF!</v>
      </c>
      <c r="G161" s="134" t="e">
        <f>VLOOKUP(Table1355[[#This Row],[Sail Code]],#REF!,11,FALSE)</f>
        <v>#REF!</v>
      </c>
      <c r="H161" s="125">
        <f>VLOOKUP(Table1355[[#This Row],[Sail Code]],Table1354[[Sail Code]:[NEW OFFER PER STATEROOM]],17,FALSE)</f>
        <v>1</v>
      </c>
      <c r="I161" s="129" t="e">
        <f>VLOOKUP(Table1355[[#This Row],[Sail Code]],#REF!,12,FALSE)</f>
        <v>#REF!</v>
      </c>
      <c r="J161" s="129" t="e">
        <f>VLOOKUP(Table1355[[#This Row],[Sail Code]],#REF!,13,FALSE)</f>
        <v>#REF!</v>
      </c>
      <c r="K161" s="129" t="e">
        <f>VLOOKUP(Table1355[[#This Row],[Sail Code]],#REF!,14,FALSE)</f>
        <v>#REF!</v>
      </c>
    </row>
    <row r="162" spans="1:11" ht="15" customHeight="1">
      <c r="A162" s="71" t="str">
        <f>VLOOKUP(Table1355[[#This Row],[Sail Code]],'[1]2016 DATES&amp;PRICES'!B:C,2,FALSE)</f>
        <v>Melodies of the Danube</v>
      </c>
      <c r="B162" s="2" t="s">
        <v>187</v>
      </c>
      <c r="C162" s="16" t="s">
        <v>30</v>
      </c>
      <c r="D162" s="11">
        <v>42645</v>
      </c>
      <c r="E162" s="69">
        <f>VLOOKUP(Table1355[[#This Row],[Sail Code]],'June 29'!A:M,13,FALSE)</f>
        <v>29.268292682926827</v>
      </c>
      <c r="F162" s="23" t="e">
        <f>VLOOKUP(Table1355[[#This Row],[Sail Code]],#REF!,7,FALSE)</f>
        <v>#REF!</v>
      </c>
      <c r="G162" s="134" t="e">
        <f>VLOOKUP(Table1355[[#This Row],[Sail Code]],#REF!,11,FALSE)</f>
        <v>#REF!</v>
      </c>
      <c r="H162" s="125">
        <f>VLOOKUP(Table1355[[#This Row],[Sail Code]],Table1354[[Sail Code]:[NEW OFFER PER STATEROOM]],17,FALSE)</f>
        <v>0</v>
      </c>
      <c r="I162" s="129" t="e">
        <f>VLOOKUP(Table1355[[#This Row],[Sail Code]],#REF!,12,FALSE)</f>
        <v>#REF!</v>
      </c>
      <c r="J162" s="129" t="e">
        <f>VLOOKUP(Table1355[[#This Row],[Sail Code]],#REF!,13,FALSE)</f>
        <v>#REF!</v>
      </c>
      <c r="K162" s="129" t="e">
        <f>VLOOKUP(Table1355[[#This Row],[Sail Code]],#REF!,14,FALSE)</f>
        <v>#REF!</v>
      </c>
    </row>
    <row r="163" spans="1:11" ht="15" hidden="1" customHeight="1">
      <c r="A163" s="71" t="str">
        <f>VLOOKUP(Table1355[[#This Row],[Sail Code]],'[1]2016 DATES&amp;PRICES'!B:C,2,FALSE)</f>
        <v>Blue Danube Discovery</v>
      </c>
      <c r="B163" s="1" t="s">
        <v>15</v>
      </c>
      <c r="C163" s="72" t="s">
        <v>10</v>
      </c>
      <c r="D163" s="73">
        <v>42551</v>
      </c>
      <c r="E163" s="69">
        <f>VLOOKUP(Table1355[[#This Row],[Sail Code]],'June 29'!A:M,13,FALSE)</f>
        <v>50</v>
      </c>
      <c r="F163" s="70" t="e">
        <f>VLOOKUP(Table1355[[#This Row],[Sail Code]],#REF!,7,FALSE)</f>
        <v>#REF!</v>
      </c>
      <c r="G163" s="132" t="e">
        <f>VLOOKUP(Table1355[[#This Row],[Sail Code]],#REF!,11,FALSE)</f>
        <v>#REF!</v>
      </c>
      <c r="H163" s="125"/>
      <c r="I163" s="137" t="e">
        <f>VLOOKUP(Table1355[[#This Row],[Sail Code]],#REF!,12,FALSE)</f>
        <v>#REF!</v>
      </c>
      <c r="J163" s="137" t="e">
        <f>VLOOKUP(Table1355[[#This Row],[Sail Code]],#REF!,13,FALSE)</f>
        <v>#REF!</v>
      </c>
      <c r="K163" s="137" t="e">
        <f>VLOOKUP(Table1355[[#This Row],[Sail Code]],#REF!,14,FALSE)</f>
        <v>#REF!</v>
      </c>
    </row>
    <row r="164" spans="1:11" ht="15" customHeight="1">
      <c r="A164" s="71" t="str">
        <f>VLOOKUP(Table1355[[#This Row],[Sail Code]],'[1]2016 DATES&amp;PRICES'!B:C,2,FALSE)</f>
        <v>Melodies of the Danube</v>
      </c>
      <c r="B164" s="2" t="s">
        <v>189</v>
      </c>
      <c r="C164" s="16" t="s">
        <v>28</v>
      </c>
      <c r="D164" s="11">
        <v>42657</v>
      </c>
      <c r="E164" s="69">
        <f>VLOOKUP(Table1355[[#This Row],[Sail Code]],'June 29'!A:M,13,FALSE)</f>
        <v>1.2658227848101269</v>
      </c>
      <c r="F164" s="23" t="e">
        <f>VLOOKUP(Table1355[[#This Row],[Sail Code]],#REF!,7,FALSE)</f>
        <v>#REF!</v>
      </c>
      <c r="G164" s="134" t="e">
        <f>VLOOKUP(Table1355[[#This Row],[Sail Code]],#REF!,11,FALSE)</f>
        <v>#REF!</v>
      </c>
      <c r="H164" s="125">
        <f>VLOOKUP(Table1355[[#This Row],[Sail Code]],Table1354[[Sail Code]:[NEW OFFER PER STATEROOM]],17,FALSE)</f>
        <v>0</v>
      </c>
      <c r="I164" s="129" t="e">
        <f>VLOOKUP(Table1355[[#This Row],[Sail Code]],#REF!,12,FALSE)</f>
        <v>#REF!</v>
      </c>
      <c r="J164" s="129" t="e">
        <f>VLOOKUP(Table1355[[#This Row],[Sail Code]],#REF!,13,FALSE)</f>
        <v>#REF!</v>
      </c>
      <c r="K164" s="129" t="e">
        <f>VLOOKUP(Table1355[[#This Row],[Sail Code]],#REF!,14,FALSE)</f>
        <v>#REF!</v>
      </c>
    </row>
    <row r="165" spans="1:11" ht="15" hidden="1" customHeight="1">
      <c r="A165" s="71" t="str">
        <f>VLOOKUP(Table1355[[#This Row],[Sail Code]],'[1]2016 DATES&amp;PRICES'!B:C,2,FALSE)</f>
        <v>Golden Treasures of Myanmar</v>
      </c>
      <c r="B165" s="2" t="s">
        <v>111</v>
      </c>
      <c r="C165" s="16" t="s">
        <v>107</v>
      </c>
      <c r="D165" s="11">
        <v>42437</v>
      </c>
      <c r="E165" s="69">
        <f>VLOOKUP(Table1355[[#This Row],[Sail Code]],'June 29'!A:M,13,FALSE)</f>
        <v>50</v>
      </c>
      <c r="F165" s="70" t="e">
        <f>VLOOKUP(Table1355[[#This Row],[Sail Code]],#REF!,7,FALSE)</f>
        <v>#REF!</v>
      </c>
      <c r="G165" s="132" t="e">
        <f>VLOOKUP(Table1355[[#This Row],[Sail Code]],#REF!,11,FALSE)</f>
        <v>#REF!</v>
      </c>
      <c r="H165" s="125">
        <f>VLOOKUP(Table1355[[#This Row],[Sail Code]],Table1354[[Sail Code]:[NEW OFFER PER STATEROOM]],17,FALSE)</f>
        <v>1</v>
      </c>
      <c r="I165" s="137" t="e">
        <f>VLOOKUP(Table1355[[#This Row],[Sail Code]],#REF!,12,FALSE)</f>
        <v>#REF!</v>
      </c>
      <c r="J165" s="137" t="e">
        <f>VLOOKUP(Table1355[[#This Row],[Sail Code]],#REF!,13,FALSE)</f>
        <v>#REF!</v>
      </c>
      <c r="K165" s="137" t="e">
        <f>VLOOKUP(Table1355[[#This Row],[Sail Code]],#REF!,14,FALSE)</f>
        <v>#REF!</v>
      </c>
    </row>
    <row r="166" spans="1:11" ht="15" customHeight="1">
      <c r="A166" s="71" t="str">
        <f>VLOOKUP(Table1355[[#This Row],[Sail Code]],'[1]2016 DATES&amp;PRICES'!B:C,2,FALSE)</f>
        <v>Melodies of the Danube</v>
      </c>
      <c r="B166" s="2" t="s">
        <v>191</v>
      </c>
      <c r="C166" s="16" t="s">
        <v>23</v>
      </c>
      <c r="D166" s="11">
        <v>42667</v>
      </c>
      <c r="E166" s="69">
        <f>VLOOKUP(Table1355[[#This Row],[Sail Code]],'June 29'!A:M,13,FALSE)</f>
        <v>18.292682926829272</v>
      </c>
      <c r="F166" s="23" t="e">
        <f>VLOOKUP(Table1355[[#This Row],[Sail Code]],#REF!,7,FALSE)</f>
        <v>#REF!</v>
      </c>
      <c r="G166" s="43" t="e">
        <f>VLOOKUP(Table1355[[#This Row],[Sail Code]],#REF!,11,FALSE)</f>
        <v>#REF!</v>
      </c>
      <c r="H166" s="125">
        <f>VLOOKUP(Table1355[[#This Row],[Sail Code]],Table1354[[Sail Code]:[NEW OFFER PER STATEROOM]],17,FALSE)</f>
        <v>4</v>
      </c>
      <c r="I166" s="129" t="e">
        <f>VLOOKUP(Table1355[[#This Row],[Sail Code]],#REF!,12,FALSE)</f>
        <v>#REF!</v>
      </c>
      <c r="J166" s="129" t="e">
        <f>VLOOKUP(Table1355[[#This Row],[Sail Code]],#REF!,13,FALSE)</f>
        <v>#REF!</v>
      </c>
      <c r="K166" s="129" t="e">
        <f>VLOOKUP(Table1355[[#This Row],[Sail Code]],#REF!,14,FALSE)</f>
        <v>#REF!</v>
      </c>
    </row>
    <row r="167" spans="1:11" ht="15" customHeight="1">
      <c r="A167" s="71" t="str">
        <f>VLOOKUP(Table1355[[#This Row],[Sail Code]],'[1]2016 DATES&amp;PRICES'!B:C,2,FALSE)</f>
        <v>Melodies of the Danube</v>
      </c>
      <c r="B167" s="2" t="s">
        <v>192</v>
      </c>
      <c r="C167" s="16" t="s">
        <v>26</v>
      </c>
      <c r="D167" s="11">
        <v>42670</v>
      </c>
      <c r="E167" s="69">
        <f>VLOOKUP(Table1355[[#This Row],[Sail Code]],'June 29'!A:M,13,FALSE)</f>
        <v>27.848101265822784</v>
      </c>
      <c r="F167" s="23" t="e">
        <f>VLOOKUP(Table1355[[#This Row],[Sail Code]],#REF!,7,FALSE)</f>
        <v>#REF!</v>
      </c>
      <c r="G167" s="134" t="e">
        <f>VLOOKUP(Table1355[[#This Row],[Sail Code]],#REF!,11,FALSE)</f>
        <v>#REF!</v>
      </c>
      <c r="H167" s="125">
        <f>VLOOKUP(Table1355[[#This Row],[Sail Code]],Table1354[[Sail Code]:[NEW OFFER PER STATEROOM]],17,FALSE)</f>
        <v>0</v>
      </c>
      <c r="I167" s="127" t="e">
        <f>VLOOKUP(Table1355[[#This Row],[Sail Code]],#REF!,12,FALSE)</f>
        <v>#REF!</v>
      </c>
      <c r="J167" s="127" t="e">
        <f>VLOOKUP(Table1355[[#This Row],[Sail Code]],#REF!,13,FALSE)</f>
        <v>#REF!</v>
      </c>
      <c r="K167" s="129" t="e">
        <f>VLOOKUP(Table1355[[#This Row],[Sail Code]],#REF!,14,FALSE)</f>
        <v>#REF!</v>
      </c>
    </row>
    <row r="168" spans="1:11" ht="15" customHeight="1">
      <c r="A168" s="71" t="str">
        <f>VLOOKUP(Table1355[[#This Row],[Sail Code]],'[1]2016 DATES&amp;PRICES'!B:C,2,FALSE)</f>
        <v>Melodies of the Danube</v>
      </c>
      <c r="B168" s="2" t="s">
        <v>193</v>
      </c>
      <c r="C168" s="16" t="s">
        <v>28</v>
      </c>
      <c r="D168" s="11">
        <v>42671</v>
      </c>
      <c r="E168" s="69">
        <f>VLOOKUP(Table1355[[#This Row],[Sail Code]],'June 29'!A:M,13,FALSE)</f>
        <v>0</v>
      </c>
      <c r="F168" s="23" t="e">
        <f>VLOOKUP(Table1355[[#This Row],[Sail Code]],#REF!,7,FALSE)</f>
        <v>#REF!</v>
      </c>
      <c r="G168" s="134" t="e">
        <f>VLOOKUP(Table1355[[#This Row],[Sail Code]],#REF!,11,FALSE)</f>
        <v>#REF!</v>
      </c>
      <c r="H168" s="125">
        <f>VLOOKUP(Table1355[[#This Row],[Sail Code]],Table1354[[Sail Code]:[NEW OFFER PER STATEROOM]],17,FALSE)</f>
        <v>0</v>
      </c>
      <c r="I168" s="129" t="e">
        <f>VLOOKUP(Table1355[[#This Row],[Sail Code]],#REF!,12,FALSE)</f>
        <v>#REF!</v>
      </c>
      <c r="J168" s="129" t="e">
        <f>VLOOKUP(Table1355[[#This Row],[Sail Code]],#REF!,13,FALSE)</f>
        <v>#REF!</v>
      </c>
      <c r="K168" s="129" t="e">
        <f>VLOOKUP(Table1355[[#This Row],[Sail Code]],#REF!,14,FALSE)</f>
        <v>#REF!</v>
      </c>
    </row>
    <row r="169" spans="1:11" ht="15" customHeight="1">
      <c r="A169" s="71" t="str">
        <f>VLOOKUP(Table1355[[#This Row],[Sail Code]],'[1]2016 DATES&amp;PRICES'!B:C,2,FALSE)</f>
        <v>Melodies of the Danube</v>
      </c>
      <c r="B169" s="2" t="s">
        <v>194</v>
      </c>
      <c r="C169" s="16" t="s">
        <v>30</v>
      </c>
      <c r="D169" s="11">
        <v>42673</v>
      </c>
      <c r="E169" s="69">
        <f>VLOOKUP(Table1355[[#This Row],[Sail Code]],'June 29'!A:M,13,FALSE)</f>
        <v>0</v>
      </c>
      <c r="F169" s="23" t="e">
        <f>VLOOKUP(Table1355[[#This Row],[Sail Code]],#REF!,7,FALSE)</f>
        <v>#REF!</v>
      </c>
      <c r="G169" s="43" t="e">
        <f>VLOOKUP(Table1355[[#This Row],[Sail Code]],#REF!,11,FALSE)</f>
        <v>#REF!</v>
      </c>
      <c r="H169" s="125">
        <f>VLOOKUP(Table1355[[#This Row],[Sail Code]],Table1354[[Sail Code]:[NEW OFFER PER STATEROOM]],17,FALSE)</f>
        <v>1</v>
      </c>
      <c r="I169" s="129" t="e">
        <f>VLOOKUP(Table1355[[#This Row],[Sail Code]],#REF!,12,FALSE)</f>
        <v>#REF!</v>
      </c>
      <c r="J169" s="129" t="e">
        <f>VLOOKUP(Table1355[[#This Row],[Sail Code]],#REF!,13,FALSE)</f>
        <v>#REF!</v>
      </c>
      <c r="K169" s="129" t="e">
        <f>VLOOKUP(Table1355[[#This Row],[Sail Code]],#REF!,14,FALSE)</f>
        <v>#REF!</v>
      </c>
    </row>
    <row r="170" spans="1:11" ht="15" customHeight="1">
      <c r="A170" s="71" t="str">
        <f>VLOOKUP(Table1355[[#This Row],[Sail Code]],'[1]2016 DATES&amp;PRICES'!B:C,2,FALSE)</f>
        <v>Melodies of the Danube</v>
      </c>
      <c r="B170" s="2" t="s">
        <v>195</v>
      </c>
      <c r="C170" s="16" t="s">
        <v>23</v>
      </c>
      <c r="D170" s="11">
        <v>42681</v>
      </c>
      <c r="E170" s="69">
        <f>VLOOKUP(Table1355[[#This Row],[Sail Code]],'June 29'!A:M,13,FALSE)</f>
        <v>1.2195121951219512</v>
      </c>
      <c r="F170" s="23" t="e">
        <f>VLOOKUP(Table1355[[#This Row],[Sail Code]],#REF!,7,FALSE)</f>
        <v>#REF!</v>
      </c>
      <c r="G170" s="43" t="e">
        <f>VLOOKUP(Table1355[[#This Row],[Sail Code]],#REF!,11,FALSE)</f>
        <v>#REF!</v>
      </c>
      <c r="H170" s="125">
        <f>VLOOKUP(Table1355[[#This Row],[Sail Code]],Table1354[[Sail Code]:[NEW OFFER PER STATEROOM]],17,FALSE)</f>
        <v>1</v>
      </c>
      <c r="I170" s="129" t="e">
        <f>VLOOKUP(Table1355[[#This Row],[Sail Code]],#REF!,12,FALSE)</f>
        <v>#REF!</v>
      </c>
      <c r="J170" s="129" t="e">
        <f>VLOOKUP(Table1355[[#This Row],[Sail Code]],#REF!,13,FALSE)</f>
        <v>#REF!</v>
      </c>
      <c r="K170" s="127" t="e">
        <f>VLOOKUP(Table1355[[#This Row],[Sail Code]],#REF!,14,FALSE)</f>
        <v>#REF!</v>
      </c>
    </row>
    <row r="171" spans="1:11" ht="15" customHeight="1">
      <c r="A171" s="71" t="str">
        <f>VLOOKUP(Table1355[[#This Row],[Sail Code]],'[1]2016 DATES&amp;PRICES'!B:C,2,FALSE)</f>
        <v>Melodies of the Danube</v>
      </c>
      <c r="B171" s="2" t="s">
        <v>196</v>
      </c>
      <c r="C171" s="16" t="s">
        <v>26</v>
      </c>
      <c r="D171" s="11">
        <v>42684</v>
      </c>
      <c r="E171" s="69">
        <f>VLOOKUP(Table1355[[#This Row],[Sail Code]],'June 29'!A:M,13,FALSE)</f>
        <v>5.0632911392405076</v>
      </c>
      <c r="F171" s="23" t="e">
        <f>VLOOKUP(Table1355[[#This Row],[Sail Code]],#REF!,7,FALSE)</f>
        <v>#REF!</v>
      </c>
      <c r="G171" s="134" t="e">
        <f>VLOOKUP(Table1355[[#This Row],[Sail Code]],#REF!,11,FALSE)</f>
        <v>#REF!</v>
      </c>
      <c r="H171" s="125">
        <f>VLOOKUP(Table1355[[#This Row],[Sail Code]],Table1354[[Sail Code]:[NEW OFFER PER STATEROOM]],17,FALSE)</f>
        <v>2</v>
      </c>
      <c r="I171" s="129" t="e">
        <f>VLOOKUP(Table1355[[#This Row],[Sail Code]],#REF!,12,FALSE)</f>
        <v>#REF!</v>
      </c>
      <c r="J171" s="127" t="e">
        <f>VLOOKUP(Table1355[[#This Row],[Sail Code]],#REF!,13,FALSE)</f>
        <v>#REF!</v>
      </c>
      <c r="K171" s="127" t="e">
        <f>VLOOKUP(Table1355[[#This Row],[Sail Code]],#REF!,14,FALSE)</f>
        <v>#REF!</v>
      </c>
    </row>
    <row r="172" spans="1:11" ht="15" customHeight="1">
      <c r="A172" s="71" t="str">
        <f>VLOOKUP(Table1355[[#This Row],[Sail Code]],'[1]2016 DATES&amp;PRICES'!B:C,2,FALSE)</f>
        <v>Melodies of the Danube</v>
      </c>
      <c r="B172" s="2" t="s">
        <v>197</v>
      </c>
      <c r="C172" s="16" t="s">
        <v>28</v>
      </c>
      <c r="D172" s="11">
        <v>42685</v>
      </c>
      <c r="E172" s="69">
        <f>VLOOKUP(Table1355[[#This Row],[Sail Code]],'June 29'!A:M,13,FALSE)</f>
        <v>0</v>
      </c>
      <c r="F172" s="23" t="e">
        <f>VLOOKUP(Table1355[[#This Row],[Sail Code]],#REF!,7,FALSE)</f>
        <v>#REF!</v>
      </c>
      <c r="G172" s="134" t="e">
        <f>VLOOKUP(Table1355[[#This Row],[Sail Code]],#REF!,11,FALSE)</f>
        <v>#REF!</v>
      </c>
      <c r="H172" s="125">
        <f>VLOOKUP(Table1355[[#This Row],[Sail Code]],Table1354[[Sail Code]:[NEW OFFER PER STATEROOM]],17,FALSE)</f>
        <v>0</v>
      </c>
      <c r="I172" s="129" t="e">
        <f>VLOOKUP(Table1355[[#This Row],[Sail Code]],#REF!,12,FALSE)</f>
        <v>#REF!</v>
      </c>
      <c r="J172" s="129" t="e">
        <f>VLOOKUP(Table1355[[#This Row],[Sail Code]],#REF!,13,FALSE)</f>
        <v>#REF!</v>
      </c>
      <c r="K172" s="129" t="e">
        <f>VLOOKUP(Table1355[[#This Row],[Sail Code]],#REF!,14,FALSE)</f>
        <v>#REF!</v>
      </c>
    </row>
    <row r="173" spans="1:11" hidden="1">
      <c r="A173" s="71" t="str">
        <f>VLOOKUP(Table1355[[#This Row],[Sail Code]],'[1]2016 DATES&amp;PRICES'!B:C,2,FALSE)</f>
        <v>The Romantic Danube</v>
      </c>
      <c r="B173" s="2" t="s">
        <v>389</v>
      </c>
      <c r="C173" s="16" t="s">
        <v>23</v>
      </c>
      <c r="D173" s="11">
        <v>42478</v>
      </c>
      <c r="E173" s="69">
        <f>VLOOKUP(Table1355[[#This Row],[Sail Code]],'June 29'!A:M,13,FALSE)</f>
        <v>50</v>
      </c>
      <c r="F173" s="70" t="e">
        <f>VLOOKUP(Table1355[[#This Row],[Sail Code]],#REF!,7,FALSE)</f>
        <v>#REF!</v>
      </c>
      <c r="G173" s="132" t="e">
        <f>VLOOKUP(Table1355[[#This Row],[Sail Code]],#REF!,11,FALSE)</f>
        <v>#REF!</v>
      </c>
      <c r="H173" s="125"/>
      <c r="I173" s="137" t="e">
        <f>VLOOKUP(Table1355[[#This Row],[Sail Code]],#REF!,12,FALSE)</f>
        <v>#REF!</v>
      </c>
      <c r="J173" s="137" t="e">
        <f>VLOOKUP(Table1355[[#This Row],[Sail Code]],#REF!,13,FALSE)</f>
        <v>#REF!</v>
      </c>
      <c r="K173" s="137" t="e">
        <f>VLOOKUP(Table1355[[#This Row],[Sail Code]],#REF!,14,FALSE)</f>
        <v>#REF!</v>
      </c>
    </row>
    <row r="174" spans="1:11" ht="15" customHeight="1">
      <c r="A174" s="71" t="str">
        <f>VLOOKUP(Table1355[[#This Row],[Sail Code]],'[1]2016 DATES&amp;PRICES'!B:C,2,FALSE)</f>
        <v>Paris &amp; Normandy</v>
      </c>
      <c r="B174" s="5" t="s">
        <v>204</v>
      </c>
      <c r="C174" s="16" t="s">
        <v>205</v>
      </c>
      <c r="D174" s="11">
        <v>42454</v>
      </c>
      <c r="E174" s="69">
        <f>VLOOKUP(Table1355[[#This Row],[Sail Code]],'June 29'!A:M,13,FALSE)</f>
        <v>9.4594594594594597</v>
      </c>
      <c r="F174" s="23" t="e">
        <f>VLOOKUP(Table1355[[#This Row],[Sail Code]],#REF!,7,FALSE)</f>
        <v>#REF!</v>
      </c>
      <c r="G174" s="134" t="e">
        <f>VLOOKUP(Table1355[[#This Row],[Sail Code]],#REF!,11,FALSE)</f>
        <v>#REF!</v>
      </c>
      <c r="H174" s="125">
        <f>VLOOKUP(Table1355[[#This Row],[Sail Code]],Table1354[[Sail Code]:[NEW OFFER PER STATEROOM]],17,FALSE)</f>
        <v>0</v>
      </c>
      <c r="I174" s="129" t="e">
        <f>VLOOKUP(Table1355[[#This Row],[Sail Code]],#REF!,12,FALSE)</f>
        <v>#REF!</v>
      </c>
      <c r="J174" s="129" t="e">
        <f>VLOOKUP(Table1355[[#This Row],[Sail Code]],#REF!,13,FALSE)</f>
        <v>#REF!</v>
      </c>
      <c r="K174" s="127" t="e">
        <f>VLOOKUP(Table1355[[#This Row],[Sail Code]],#REF!,14,FALSE)</f>
        <v>#REF!</v>
      </c>
    </row>
    <row r="175" spans="1:11" ht="15" hidden="1" customHeight="1">
      <c r="A175" s="71" t="str">
        <f>VLOOKUP(Table1355[[#This Row],[Sail Code]],'[1]2016 DATES&amp;PRICES'!B:C,2,FALSE)</f>
        <v>The Romantic Danube</v>
      </c>
      <c r="B175" s="2" t="s">
        <v>403</v>
      </c>
      <c r="C175" s="16" t="s">
        <v>30</v>
      </c>
      <c r="D175" s="11">
        <v>42582</v>
      </c>
      <c r="E175" s="69">
        <f>VLOOKUP(Table1355[[#This Row],[Sail Code]],'June 29'!A:M,13,FALSE)</f>
        <v>50</v>
      </c>
      <c r="F175" s="70" t="e">
        <f>VLOOKUP(Table1355[[#This Row],[Sail Code]],#REF!,7,FALSE)</f>
        <v>#REF!</v>
      </c>
      <c r="G175" s="132" t="e">
        <f>VLOOKUP(Table1355[[#This Row],[Sail Code]],#REF!,11,FALSE)</f>
        <v>#REF!</v>
      </c>
      <c r="H175" s="125"/>
      <c r="I175" s="137" t="e">
        <f>VLOOKUP(Table1355[[#This Row],[Sail Code]],#REF!,12,FALSE)</f>
        <v>#REF!</v>
      </c>
      <c r="J175" s="137" t="e">
        <f>VLOOKUP(Table1355[[#This Row],[Sail Code]],#REF!,13,FALSE)</f>
        <v>#REF!</v>
      </c>
      <c r="K175" s="137" t="e">
        <f>VLOOKUP(Table1355[[#This Row],[Sail Code]],#REF!,14,FALSE)</f>
        <v>#REF!</v>
      </c>
    </row>
    <row r="176" spans="1:11" ht="15" customHeight="1">
      <c r="A176" s="71" t="str">
        <f>VLOOKUP(Table1355[[#This Row],[Sail Code]],'[1]2016 DATES&amp;PRICES'!B:C,2,FALSE)</f>
        <v>Paris &amp; Normandy</v>
      </c>
      <c r="B176" s="7" t="s">
        <v>208</v>
      </c>
      <c r="C176" s="16" t="s">
        <v>205</v>
      </c>
      <c r="D176" s="11">
        <v>42468</v>
      </c>
      <c r="E176" s="69">
        <f>VLOOKUP(Table1355[[#This Row],[Sail Code]],'June 29'!A:M,13,FALSE)</f>
        <v>25.675675675675681</v>
      </c>
      <c r="F176" s="23" t="e">
        <f>VLOOKUP(Table1355[[#This Row],[Sail Code]],#REF!,7,FALSE)</f>
        <v>#REF!</v>
      </c>
      <c r="G176" s="134" t="e">
        <f>VLOOKUP(Table1355[[#This Row],[Sail Code]],#REF!,11,FALSE)</f>
        <v>#REF!</v>
      </c>
      <c r="H176" s="125">
        <f>VLOOKUP(Table1355[[#This Row],[Sail Code]],Table1354[[Sail Code]:[NEW OFFER PER STATEROOM]],17,FALSE)</f>
        <v>5</v>
      </c>
      <c r="I176" s="127" t="e">
        <f>VLOOKUP(Table1355[[#This Row],[Sail Code]],#REF!,12,FALSE)</f>
        <v>#REF!</v>
      </c>
      <c r="J176" s="127" t="e">
        <f>VLOOKUP(Table1355[[#This Row],[Sail Code]],#REF!,13,FALSE)</f>
        <v>#REF!</v>
      </c>
      <c r="K176" s="127" t="e">
        <f>VLOOKUP(Table1355[[#This Row],[Sail Code]],#REF!,14,FALSE)</f>
        <v>#REF!</v>
      </c>
    </row>
    <row r="177" spans="1:11" ht="15" customHeight="1">
      <c r="A177" s="71" t="str">
        <f>VLOOKUP(Table1355[[#This Row],[Sail Code]],'[1]2016 DATES&amp;PRICES'!B:C,2,FALSE)</f>
        <v>Paris &amp; Normandy</v>
      </c>
      <c r="B177" s="2" t="s">
        <v>209</v>
      </c>
      <c r="C177" s="16" t="s">
        <v>205</v>
      </c>
      <c r="D177" s="11">
        <v>42475</v>
      </c>
      <c r="E177" s="69">
        <f>VLOOKUP(Table1355[[#This Row],[Sail Code]],'June 29'!A:M,13,FALSE)</f>
        <v>6.756756756756757</v>
      </c>
      <c r="F177" s="23" t="e">
        <f>VLOOKUP(Table1355[[#This Row],[Sail Code]],#REF!,7,FALSE)</f>
        <v>#REF!</v>
      </c>
      <c r="G177" s="43" t="e">
        <f>VLOOKUP(Table1355[[#This Row],[Sail Code]],#REF!,11,FALSE)</f>
        <v>#REF!</v>
      </c>
      <c r="H177" s="125">
        <f>VLOOKUP(Table1355[[#This Row],[Sail Code]],Table1354[[Sail Code]:[NEW OFFER PER STATEROOM]],17,FALSE)</f>
        <v>4</v>
      </c>
      <c r="I177" s="129" t="e">
        <f>VLOOKUP(Table1355[[#This Row],[Sail Code]],#REF!,12,FALSE)</f>
        <v>#REF!</v>
      </c>
      <c r="J177" s="129" t="e">
        <f>VLOOKUP(Table1355[[#This Row],[Sail Code]],#REF!,13,FALSE)</f>
        <v>#REF!</v>
      </c>
      <c r="K177" s="127" t="e">
        <f>VLOOKUP(Table1355[[#This Row],[Sail Code]],#REF!,14,FALSE)</f>
        <v>#REF!</v>
      </c>
    </row>
    <row r="178" spans="1:11" ht="15" customHeight="1">
      <c r="A178" s="71" t="str">
        <f>VLOOKUP(Table1355[[#This Row],[Sail Code]],'[1]2016 DATES&amp;PRICES'!B:C,2,FALSE)</f>
        <v>Paris &amp; Normandy</v>
      </c>
      <c r="B178" s="2" t="s">
        <v>210</v>
      </c>
      <c r="C178" s="16" t="s">
        <v>205</v>
      </c>
      <c r="D178" s="11">
        <v>42482</v>
      </c>
      <c r="E178" s="69">
        <f>VLOOKUP(Table1355[[#This Row],[Sail Code]],'June 29'!A:M,13,FALSE)</f>
        <v>18.918918918918919</v>
      </c>
      <c r="F178" s="23" t="e">
        <f>VLOOKUP(Table1355[[#This Row],[Sail Code]],#REF!,7,FALSE)</f>
        <v>#REF!</v>
      </c>
      <c r="G178" s="134" t="e">
        <f>VLOOKUP(Table1355[[#This Row],[Sail Code]],#REF!,11,FALSE)</f>
        <v>#REF!</v>
      </c>
      <c r="H178" s="125" t="str">
        <f>VLOOKUP(Table1355[[#This Row],[Sail Code]],Table1354[[Sail Code]:[NEW OFFER PER STATEROOM]],17,FALSE)</f>
        <v>Part charter</v>
      </c>
      <c r="I178" s="127" t="e">
        <f>VLOOKUP(Table1355[[#This Row],[Sail Code]],#REF!,12,FALSE)</f>
        <v>#REF!</v>
      </c>
      <c r="J178" s="129" t="e">
        <f>VLOOKUP(Table1355[[#This Row],[Sail Code]],#REF!,13,FALSE)</f>
        <v>#REF!</v>
      </c>
      <c r="K178" s="127" t="e">
        <f>VLOOKUP(Table1355[[#This Row],[Sail Code]],#REF!,14,FALSE)</f>
        <v>#REF!</v>
      </c>
    </row>
    <row r="179" spans="1:11" ht="15" hidden="1" customHeight="1">
      <c r="A179" s="71" t="str">
        <f>VLOOKUP(Table1355[[#This Row],[Sail Code]],'[1]2016 DATES&amp;PRICES'!B:C,2,FALSE)</f>
        <v>The Romantic Danube</v>
      </c>
      <c r="B179" s="2" t="s">
        <v>416</v>
      </c>
      <c r="C179" s="16" t="s">
        <v>30</v>
      </c>
      <c r="D179" s="11">
        <v>42652</v>
      </c>
      <c r="E179" s="69">
        <f>VLOOKUP(Table1355[[#This Row],[Sail Code]],'June 29'!A:M,13,FALSE)</f>
        <v>50</v>
      </c>
      <c r="F179" s="70" t="e">
        <f>VLOOKUP(Table1355[[#This Row],[Sail Code]],#REF!,7,FALSE)</f>
        <v>#REF!</v>
      </c>
      <c r="G179" s="132" t="e">
        <f>VLOOKUP(Table1355[[#This Row],[Sail Code]],#REF!,11,FALSE)</f>
        <v>#REF!</v>
      </c>
      <c r="H179" s="128" t="s">
        <v>668</v>
      </c>
      <c r="I179" s="137" t="e">
        <f>VLOOKUP(Table1355[[#This Row],[Sail Code]],#REF!,12,FALSE)</f>
        <v>#REF!</v>
      </c>
      <c r="J179" s="137" t="e">
        <f>VLOOKUP(Table1355[[#This Row],[Sail Code]],#REF!,13,FALSE)</f>
        <v>#REF!</v>
      </c>
      <c r="K179" s="137" t="e">
        <f>VLOOKUP(Table1355[[#This Row],[Sail Code]],#REF!,14,FALSE)</f>
        <v>#REF!</v>
      </c>
    </row>
    <row r="180" spans="1:11" ht="15" customHeight="1">
      <c r="A180" s="71" t="str">
        <f>VLOOKUP(Table1355[[#This Row],[Sail Code]],'[1]2016 DATES&amp;PRICES'!B:C,2,FALSE)</f>
        <v>Paris &amp; Normandy</v>
      </c>
      <c r="B180" s="2" t="s">
        <v>212</v>
      </c>
      <c r="C180" s="16" t="s">
        <v>205</v>
      </c>
      <c r="D180" s="11">
        <v>42496</v>
      </c>
      <c r="E180" s="69">
        <f>VLOOKUP(Table1355[[#This Row],[Sail Code]],'June 29'!A:M,13,FALSE)</f>
        <v>22.972972972972975</v>
      </c>
      <c r="F180" s="23" t="e">
        <f>VLOOKUP(Table1355[[#This Row],[Sail Code]],#REF!,7,FALSE)</f>
        <v>#REF!</v>
      </c>
      <c r="G180" s="43" t="e">
        <f>VLOOKUP(Table1355[[#This Row],[Sail Code]],#REF!,11,FALSE)</f>
        <v>#REF!</v>
      </c>
      <c r="H180" s="125">
        <f>VLOOKUP(Table1355[[#This Row],[Sail Code]],Table1354[[Sail Code]:[NEW OFFER PER STATEROOM]],17,FALSE)</f>
        <v>6</v>
      </c>
      <c r="I180" s="129" t="e">
        <f>VLOOKUP(Table1355[[#This Row],[Sail Code]],#REF!,12,FALSE)</f>
        <v>#REF!</v>
      </c>
      <c r="J180" s="129" t="e">
        <f>VLOOKUP(Table1355[[#This Row],[Sail Code]],#REF!,13,FALSE)</f>
        <v>#REF!</v>
      </c>
      <c r="K180" s="129" t="e">
        <f>VLOOKUP(Table1355[[#This Row],[Sail Code]],#REF!,14,FALSE)</f>
        <v>#REF!</v>
      </c>
    </row>
    <row r="181" spans="1:11" ht="15" hidden="1" customHeight="1">
      <c r="A181" s="71" t="str">
        <f>VLOOKUP(Table1355[[#This Row],[Sail Code]],'[1]2016 DATES&amp;PRICES'!B:C,2,FALSE)</f>
        <v>The Enchanting Rhine</v>
      </c>
      <c r="B181" s="2" t="s">
        <v>327</v>
      </c>
      <c r="C181" s="16" t="s">
        <v>26</v>
      </c>
      <c r="D181" s="11">
        <v>42509</v>
      </c>
      <c r="E181" s="69">
        <f>VLOOKUP(Table1355[[#This Row],[Sail Code]],'June 29'!A:M,13,FALSE)</f>
        <v>50.63291139240507</v>
      </c>
      <c r="F181" s="70" t="e">
        <f>VLOOKUP(Table1355[[#This Row],[Sail Code]],#REF!,7,FALSE)</f>
        <v>#REF!</v>
      </c>
      <c r="G181" s="132" t="e">
        <f>VLOOKUP(Table1355[[#This Row],[Sail Code]],#REF!,11,FALSE)</f>
        <v>#REF!</v>
      </c>
      <c r="H181" s="125"/>
      <c r="I181" s="137" t="e">
        <f>VLOOKUP(Table1355[[#This Row],[Sail Code]],#REF!,12,FALSE)</f>
        <v>#REF!</v>
      </c>
      <c r="J181" s="137" t="e">
        <f>VLOOKUP(Table1355[[#This Row],[Sail Code]],#REF!,13,FALSE)</f>
        <v>#REF!</v>
      </c>
      <c r="K181" s="137" t="e">
        <f>VLOOKUP(Table1355[[#This Row],[Sail Code]],#REF!,14,FALSE)</f>
        <v>#REF!</v>
      </c>
    </row>
    <row r="182" spans="1:11" ht="15" hidden="1" customHeight="1">
      <c r="A182" s="71" t="str">
        <f>VLOOKUP(Table1355[[#This Row],[Sail Code]],'[1]2016 DATES&amp;PRICES'!B:C,2,FALSE)</f>
        <v>Vietnam, Cambodia &amp; the Riches of the Mekong</v>
      </c>
      <c r="B182" s="2" t="s">
        <v>486</v>
      </c>
      <c r="C182" s="16" t="s">
        <v>463</v>
      </c>
      <c r="D182" s="11">
        <v>42667</v>
      </c>
      <c r="E182" s="69">
        <f>VLOOKUP(Table1355[[#This Row],[Sail Code]],'June 29'!A:M,13,FALSE)</f>
        <v>51.612903225806448</v>
      </c>
      <c r="F182" s="70" t="e">
        <f>VLOOKUP(Table1355[[#This Row],[Sail Code]],#REF!,7,FALSE)</f>
        <v>#REF!</v>
      </c>
      <c r="G182" s="132" t="e">
        <f>VLOOKUP(Table1355[[#This Row],[Sail Code]],#REF!,11,FALSE)</f>
        <v>#REF!</v>
      </c>
      <c r="H182" s="125"/>
      <c r="I182" s="137" t="e">
        <f>VLOOKUP(Table1355[[#This Row],[Sail Code]],#REF!,12,FALSE)</f>
        <v>#REF!</v>
      </c>
      <c r="J182" s="137" t="e">
        <f>VLOOKUP(Table1355[[#This Row],[Sail Code]],#REF!,13,FALSE)</f>
        <v>#REF!</v>
      </c>
      <c r="K182" s="137" t="e">
        <f>VLOOKUP(Table1355[[#This Row],[Sail Code]],#REF!,14,FALSE)</f>
        <v>#REF!</v>
      </c>
    </row>
    <row r="183" spans="1:11" ht="15" customHeight="1">
      <c r="A183" s="71" t="str">
        <f>VLOOKUP(Table1355[[#This Row],[Sail Code]],'[1]2016 DATES&amp;PRICES'!B:C,2,FALSE)</f>
        <v>Paris &amp; Normandy</v>
      </c>
      <c r="B183" s="2" t="s">
        <v>214</v>
      </c>
      <c r="C183" s="16" t="s">
        <v>205</v>
      </c>
      <c r="D183" s="11">
        <v>42517</v>
      </c>
      <c r="E183" s="69">
        <f>VLOOKUP(Table1355[[#This Row],[Sail Code]],'June 29'!A:M,13,FALSE)</f>
        <v>20.27027027027027</v>
      </c>
      <c r="F183" s="23" t="e">
        <f>VLOOKUP(Table1355[[#This Row],[Sail Code]],#REF!,7,FALSE)</f>
        <v>#REF!</v>
      </c>
      <c r="G183" s="43" t="e">
        <f>VLOOKUP(Table1355[[#This Row],[Sail Code]],#REF!,11,FALSE)</f>
        <v>#REF!</v>
      </c>
      <c r="H183" s="125">
        <f>VLOOKUP(Table1355[[#This Row],[Sail Code]],Table1354[[Sail Code]:[NEW OFFER PER STATEROOM]],17,FALSE)</f>
        <v>5</v>
      </c>
      <c r="I183" s="129" t="e">
        <f>VLOOKUP(Table1355[[#This Row],[Sail Code]],#REF!,12,FALSE)</f>
        <v>#REF!</v>
      </c>
      <c r="J183" s="129" t="e">
        <f>VLOOKUP(Table1355[[#This Row],[Sail Code]],#REF!,13,FALSE)</f>
        <v>#REF!</v>
      </c>
      <c r="K183" s="127" t="e">
        <f>VLOOKUP(Table1355[[#This Row],[Sail Code]],#REF!,14,FALSE)</f>
        <v>#REF!</v>
      </c>
    </row>
    <row r="184" spans="1:11" ht="15" hidden="1" customHeight="1">
      <c r="A184" s="71" t="str">
        <f>VLOOKUP(Table1355[[#This Row],[Sail Code]],'[1]2016 DATES&amp;PRICES'!B:C,2,FALSE)</f>
        <v>Gems of Southeast Europe</v>
      </c>
      <c r="B184" s="2" t="s">
        <v>98</v>
      </c>
      <c r="C184" s="16" t="s">
        <v>30</v>
      </c>
      <c r="D184" s="11">
        <v>42533</v>
      </c>
      <c r="E184" s="69">
        <f>VLOOKUP(Table1355[[#This Row],[Sail Code]],'June 29'!A:M,13,FALSE)</f>
        <v>52.439024390243901</v>
      </c>
      <c r="F184" s="70" t="e">
        <f>VLOOKUP(Table1355[[#This Row],[Sail Code]],#REF!,7,FALSE)</f>
        <v>#REF!</v>
      </c>
      <c r="G184" s="132" t="e">
        <f>VLOOKUP(Table1355[[#This Row],[Sail Code]],#REF!,11,FALSE)</f>
        <v>#REF!</v>
      </c>
      <c r="H184" s="125"/>
      <c r="I184" s="137" t="e">
        <f>VLOOKUP(Table1355[[#This Row],[Sail Code]],#REF!,12,FALSE)</f>
        <v>#REF!</v>
      </c>
      <c r="J184" s="137" t="e">
        <f>VLOOKUP(Table1355[[#This Row],[Sail Code]],#REF!,13,FALSE)</f>
        <v>#REF!</v>
      </c>
      <c r="K184" s="137" t="e">
        <f>VLOOKUP(Table1355[[#This Row],[Sail Code]],#REF!,14,FALSE)</f>
        <v>#REF!</v>
      </c>
    </row>
    <row r="185" spans="1:11" ht="15" hidden="1" customHeight="1">
      <c r="A185" s="71" t="str">
        <f>VLOOKUP(Table1355[[#This Row],[Sail Code]],'[1]2016 DATES&amp;PRICES'!B:C,2,FALSE)</f>
        <v>Melodies of the Danube</v>
      </c>
      <c r="B185" s="2" t="s">
        <v>183</v>
      </c>
      <c r="C185" s="16" t="s">
        <v>30</v>
      </c>
      <c r="D185" s="11">
        <v>42631</v>
      </c>
      <c r="E185" s="69">
        <f>VLOOKUP(Table1355[[#This Row],[Sail Code]],'June 29'!A:M,13,FALSE)</f>
        <v>52.439024390243901</v>
      </c>
      <c r="F185" s="70" t="e">
        <f>VLOOKUP(Table1355[[#This Row],[Sail Code]],#REF!,7,FALSE)</f>
        <v>#REF!</v>
      </c>
      <c r="G185" s="132" t="e">
        <f>VLOOKUP(Table1355[[#This Row],[Sail Code]],#REF!,11,FALSE)</f>
        <v>#REF!</v>
      </c>
      <c r="H185" s="125"/>
      <c r="I185" s="137" t="e">
        <f>VLOOKUP(Table1355[[#This Row],[Sail Code]],#REF!,12,FALSE)</f>
        <v>#REF!</v>
      </c>
      <c r="J185" s="137" t="e">
        <f>VLOOKUP(Table1355[[#This Row],[Sail Code]],#REF!,13,FALSE)</f>
        <v>#REF!</v>
      </c>
      <c r="K185" s="137" t="e">
        <f>VLOOKUP(Table1355[[#This Row],[Sail Code]],#REF!,14,FALSE)</f>
        <v>#REF!</v>
      </c>
    </row>
    <row r="186" spans="1:11" ht="15" customHeight="1">
      <c r="A186" s="71" t="str">
        <f>VLOOKUP(Table1355[[#This Row],[Sail Code]],'[1]2016 DATES&amp;PRICES'!B:C,2,FALSE)</f>
        <v>Paris &amp; Normandy</v>
      </c>
      <c r="B186" s="3" t="s">
        <v>216</v>
      </c>
      <c r="C186" s="16" t="s">
        <v>205</v>
      </c>
      <c r="D186" s="12">
        <v>42538</v>
      </c>
      <c r="E186" s="69">
        <f>VLOOKUP(Table1355[[#This Row],[Sail Code]],'June 29'!A:M,13,FALSE)</f>
        <v>28.378378378378379</v>
      </c>
      <c r="F186" s="23" t="e">
        <f>VLOOKUP(Table1355[[#This Row],[Sail Code]],#REF!,7,FALSE)</f>
        <v>#REF!</v>
      </c>
      <c r="G186" s="134" t="e">
        <f>VLOOKUP(Table1355[[#This Row],[Sail Code]],#REF!,11,FALSE)</f>
        <v>#REF!</v>
      </c>
      <c r="H186" s="125" t="str">
        <f>VLOOKUP(Table1355[[#This Row],[Sail Code]],Table1354[[Sail Code]:[NEW OFFER PER STATEROOM]],17,FALSE)</f>
        <v>Backroads PC; 1 GP</v>
      </c>
      <c r="I186" s="129" t="e">
        <f>VLOOKUP(Table1355[[#This Row],[Sail Code]],#REF!,12,FALSE)</f>
        <v>#REF!</v>
      </c>
      <c r="J186" s="129" t="e">
        <f>VLOOKUP(Table1355[[#This Row],[Sail Code]],#REF!,13,FALSE)</f>
        <v>#REF!</v>
      </c>
      <c r="K186" s="127" t="e">
        <f>VLOOKUP(Table1355[[#This Row],[Sail Code]],#REF!,14,FALSE)</f>
        <v>#REF!</v>
      </c>
    </row>
    <row r="187" spans="1:11" ht="15" customHeight="1">
      <c r="A187" s="71" t="str">
        <f>VLOOKUP(Table1355[[#This Row],[Sail Code]],'[1]2016 DATES&amp;PRICES'!B:C,2,FALSE)</f>
        <v>Paris &amp; Normandy</v>
      </c>
      <c r="B187" s="7" t="s">
        <v>217</v>
      </c>
      <c r="C187" s="16" t="s">
        <v>205</v>
      </c>
      <c r="D187" s="11">
        <v>42545</v>
      </c>
      <c r="E187" s="69">
        <f>VLOOKUP(Table1355[[#This Row],[Sail Code]],'June 29'!A:M,13,FALSE)</f>
        <v>16.216216216216218</v>
      </c>
      <c r="F187" s="23" t="e">
        <f>VLOOKUP(Table1355[[#This Row],[Sail Code]],#REF!,7,FALSE)</f>
        <v>#REF!</v>
      </c>
      <c r="G187" s="43" t="e">
        <f>VLOOKUP(Table1355[[#This Row],[Sail Code]],#REF!,11,FALSE)</f>
        <v>#REF!</v>
      </c>
      <c r="H187" s="125">
        <f>VLOOKUP(Table1355[[#This Row],[Sail Code]],Table1354[[Sail Code]:[NEW OFFER PER STATEROOM]],17,FALSE)</f>
        <v>5</v>
      </c>
      <c r="I187" s="129" t="e">
        <f>VLOOKUP(Table1355[[#This Row],[Sail Code]],#REF!,12,FALSE)</f>
        <v>#REF!</v>
      </c>
      <c r="J187" s="129" t="e">
        <f>VLOOKUP(Table1355[[#This Row],[Sail Code]],#REF!,13,FALSE)</f>
        <v>#REF!</v>
      </c>
      <c r="K187" s="127" t="e">
        <f>VLOOKUP(Table1355[[#This Row],[Sail Code]],#REF!,14,FALSE)</f>
        <v>#REF!</v>
      </c>
    </row>
    <row r="188" spans="1:11" ht="15" customHeight="1">
      <c r="A188" s="71" t="str">
        <f>VLOOKUP(Table1355[[#This Row],[Sail Code]],'[1]2016 DATES&amp;PRICES'!B:C,2,FALSE)</f>
        <v>Paris &amp; Normandy</v>
      </c>
      <c r="B188" s="3" t="s">
        <v>218</v>
      </c>
      <c r="C188" s="16" t="s">
        <v>205</v>
      </c>
      <c r="D188" s="12">
        <v>42552</v>
      </c>
      <c r="E188" s="69">
        <f>VLOOKUP(Table1355[[#This Row],[Sail Code]],'June 29'!A:M,13,FALSE)</f>
        <v>22.972972972972975</v>
      </c>
      <c r="F188" s="23" t="e">
        <f>VLOOKUP(Table1355[[#This Row],[Sail Code]],#REF!,7,FALSE)</f>
        <v>#REF!</v>
      </c>
      <c r="G188" s="134" t="e">
        <f>VLOOKUP(Table1355[[#This Row],[Sail Code]],#REF!,11,FALSE)</f>
        <v>#REF!</v>
      </c>
      <c r="H188" s="125" t="str">
        <f>VLOOKUP(Table1355[[#This Row],[Sail Code]],Table1354[[Sail Code]:[NEW OFFER PER STATEROOM]],17,FALSE)</f>
        <v>Backroads PC; 1GP</v>
      </c>
      <c r="I188" s="127" t="e">
        <f>VLOOKUP(Table1355[[#This Row],[Sail Code]],#REF!,12,FALSE)</f>
        <v>#REF!</v>
      </c>
      <c r="J188" s="129" t="e">
        <f>VLOOKUP(Table1355[[#This Row],[Sail Code]],#REF!,13,FALSE)</f>
        <v>#REF!</v>
      </c>
      <c r="K188" s="129" t="e">
        <f>VLOOKUP(Table1355[[#This Row],[Sail Code]],#REF!,14,FALSE)</f>
        <v>#REF!</v>
      </c>
    </row>
    <row r="189" spans="1:11" ht="15" customHeight="1">
      <c r="A189" s="71" t="str">
        <f>VLOOKUP(Table1355[[#This Row],[Sail Code]],'[1]2016 DATES&amp;PRICES'!B:C,2,FALSE)</f>
        <v>Paris &amp; Normandy</v>
      </c>
      <c r="B189" s="2" t="s">
        <v>219</v>
      </c>
      <c r="C189" s="16" t="s">
        <v>205</v>
      </c>
      <c r="D189" s="11">
        <v>42559</v>
      </c>
      <c r="E189" s="69">
        <f>VLOOKUP(Table1355[[#This Row],[Sail Code]],'June 29'!A:M,13,FALSE)</f>
        <v>2.7027027027027026</v>
      </c>
      <c r="F189" s="23" t="e">
        <f>VLOOKUP(Table1355[[#This Row],[Sail Code]],#REF!,7,FALSE)</f>
        <v>#REF!</v>
      </c>
      <c r="G189" s="134" t="e">
        <f>VLOOKUP(Table1355[[#This Row],[Sail Code]],#REF!,11,FALSE)</f>
        <v>#REF!</v>
      </c>
      <c r="H189" s="125">
        <f>VLOOKUP(Table1355[[#This Row],[Sail Code]],Table1354[[Sail Code]:[NEW OFFER PER STATEROOM]],17,FALSE)</f>
        <v>1</v>
      </c>
      <c r="I189" s="127" t="e">
        <f>VLOOKUP(Table1355[[#This Row],[Sail Code]],#REF!,12,FALSE)</f>
        <v>#REF!</v>
      </c>
      <c r="J189" s="127" t="e">
        <f>VLOOKUP(Table1355[[#This Row],[Sail Code]],#REF!,13,FALSE)</f>
        <v>#REF!</v>
      </c>
      <c r="K189" s="127" t="e">
        <f>VLOOKUP(Table1355[[#This Row],[Sail Code]],#REF!,14,FALSE)</f>
        <v>#REF!</v>
      </c>
    </row>
    <row r="190" spans="1:11" ht="15" customHeight="1">
      <c r="A190" s="71" t="str">
        <f>VLOOKUP(Table1355[[#This Row],[Sail Code]],'[1]2016 DATES&amp;PRICES'!B:C,2,FALSE)</f>
        <v>Paris &amp; Normandy</v>
      </c>
      <c r="B190" s="7" t="s">
        <v>220</v>
      </c>
      <c r="C190" s="16" t="s">
        <v>205</v>
      </c>
      <c r="D190" s="11">
        <v>42566</v>
      </c>
      <c r="E190" s="69">
        <f>VLOOKUP(Table1355[[#This Row],[Sail Code]],'June 29'!A:M,13,FALSE)</f>
        <v>62.162162162162168</v>
      </c>
      <c r="F190" s="23" t="e">
        <f>VLOOKUP(Table1355[[#This Row],[Sail Code]],#REF!,7,FALSE)</f>
        <v>#REF!</v>
      </c>
      <c r="G190" s="134" t="e">
        <f>VLOOKUP(Table1355[[#This Row],[Sail Code]],#REF!,11,FALSE)</f>
        <v>#REF!</v>
      </c>
      <c r="H190" s="125"/>
      <c r="I190" s="127" t="e">
        <f>VLOOKUP(Table1355[[#This Row],[Sail Code]],#REF!,12,FALSE)</f>
        <v>#REF!</v>
      </c>
      <c r="J190" s="129" t="e">
        <f>VLOOKUP(Table1355[[#This Row],[Sail Code]],#REF!,13,FALSE)</f>
        <v>#REF!</v>
      </c>
      <c r="K190" s="127" t="e">
        <f>VLOOKUP(Table1355[[#This Row],[Sail Code]],#REF!,14,FALSE)</f>
        <v>#REF!</v>
      </c>
    </row>
    <row r="191" spans="1:11" ht="15" hidden="1" customHeight="1">
      <c r="A191" s="71" t="str">
        <f>VLOOKUP(Table1355[[#This Row],[Sail Code]],'[1]2016 DATES&amp;PRICES'!B:C,2,FALSE)</f>
        <v>Paris &amp; Normandy</v>
      </c>
      <c r="B191" s="2" t="s">
        <v>226</v>
      </c>
      <c r="C191" s="16" t="s">
        <v>205</v>
      </c>
      <c r="D191" s="11">
        <v>42622</v>
      </c>
      <c r="E191" s="69">
        <f>VLOOKUP(Table1355[[#This Row],[Sail Code]],'June 29'!A:M,13,FALSE)</f>
        <v>52.702702702702702</v>
      </c>
      <c r="F191" s="70" t="e">
        <f>VLOOKUP(Table1355[[#This Row],[Sail Code]],#REF!,7,FALSE)</f>
        <v>#REF!</v>
      </c>
      <c r="G191" s="132" t="e">
        <f>VLOOKUP(Table1355[[#This Row],[Sail Code]],#REF!,11,FALSE)</f>
        <v>#REF!</v>
      </c>
      <c r="H191" s="128" t="s">
        <v>668</v>
      </c>
      <c r="I191" s="137" t="e">
        <f>VLOOKUP(Table1355[[#This Row],[Sail Code]],#REF!,12,FALSE)</f>
        <v>#REF!</v>
      </c>
      <c r="J191" s="137" t="e">
        <f>VLOOKUP(Table1355[[#This Row],[Sail Code]],#REF!,13,FALSE)</f>
        <v>#REF!</v>
      </c>
      <c r="K191" s="137" t="e">
        <f>VLOOKUP(Table1355[[#This Row],[Sail Code]],#REF!,14,FALSE)</f>
        <v>#REF!</v>
      </c>
    </row>
    <row r="192" spans="1:11">
      <c r="A192" s="71" t="str">
        <f>VLOOKUP(Table1355[[#This Row],[Sail Code]],'[1]2016 DATES&amp;PRICES'!B:C,2,FALSE)</f>
        <v>Paris &amp; Normandy</v>
      </c>
      <c r="B192" s="2" t="s">
        <v>221</v>
      </c>
      <c r="C192" s="16" t="s">
        <v>205</v>
      </c>
      <c r="D192" s="11">
        <v>42580</v>
      </c>
      <c r="E192" s="69">
        <f>VLOOKUP(Table1355[[#This Row],[Sail Code]],'June 29'!A:M,13,FALSE)</f>
        <v>1.3513513513513513</v>
      </c>
      <c r="F192" s="23" t="e">
        <f>VLOOKUP(Table1355[[#This Row],[Sail Code]],#REF!,7,FALSE)</f>
        <v>#REF!</v>
      </c>
      <c r="G192" s="134" t="e">
        <f>VLOOKUP(Table1355[[#This Row],[Sail Code]],#REF!,11,FALSE)</f>
        <v>#REF!</v>
      </c>
      <c r="H192" s="125">
        <f>VLOOKUP(Table1355[[#This Row],[Sail Code]],Table1354[[Sail Code]:[NEW OFFER PER STATEROOM]],17,FALSE)</f>
        <v>0</v>
      </c>
      <c r="I192" s="127" t="e">
        <f>VLOOKUP(Table1355[[#This Row],[Sail Code]],#REF!,12,FALSE)</f>
        <v>#REF!</v>
      </c>
      <c r="J192" s="127" t="e">
        <f>VLOOKUP(Table1355[[#This Row],[Sail Code]],#REF!,13,FALSE)</f>
        <v>#REF!</v>
      </c>
      <c r="K192" s="127" t="e">
        <f>VLOOKUP(Table1355[[#This Row],[Sail Code]],#REF!,14,FALSE)</f>
        <v>#REF!</v>
      </c>
    </row>
    <row r="193" spans="1:11" ht="15" customHeight="1">
      <c r="A193" s="71" t="str">
        <f>VLOOKUP(Table1355[[#This Row],[Sail Code]],'[1]2016 DATES&amp;PRICES'!B:C,2,FALSE)</f>
        <v>Paris &amp; Normandy</v>
      </c>
      <c r="B193" s="5" t="s">
        <v>222</v>
      </c>
      <c r="C193" s="16" t="s">
        <v>205</v>
      </c>
      <c r="D193" s="11">
        <v>42587</v>
      </c>
      <c r="E193" s="69">
        <f>VLOOKUP(Table1355[[#This Row],[Sail Code]],'June 29'!A:M,13,FALSE)</f>
        <v>18.918918918918919</v>
      </c>
      <c r="F193" s="23" t="e">
        <f>VLOOKUP(Table1355[[#This Row],[Sail Code]],#REF!,7,FALSE)</f>
        <v>#REF!</v>
      </c>
      <c r="G193" s="134" t="e">
        <f>VLOOKUP(Table1355[[#This Row],[Sail Code]],#REF!,11,FALSE)</f>
        <v>#REF!</v>
      </c>
      <c r="H193" s="125">
        <f>VLOOKUP(Table1355[[#This Row],[Sail Code]],Table1354[[Sail Code]:[NEW OFFER PER STATEROOM]],17,FALSE)</f>
        <v>0</v>
      </c>
      <c r="I193" s="129" t="e">
        <f>VLOOKUP(Table1355[[#This Row],[Sail Code]],#REF!,12,FALSE)</f>
        <v>#REF!</v>
      </c>
      <c r="J193" s="129" t="e">
        <f>VLOOKUP(Table1355[[#This Row],[Sail Code]],#REF!,13,FALSE)</f>
        <v>#REF!</v>
      </c>
      <c r="K193" s="127" t="e">
        <f>VLOOKUP(Table1355[[#This Row],[Sail Code]],#REF!,14,FALSE)</f>
        <v>#REF!</v>
      </c>
    </row>
    <row r="194" spans="1:11" ht="15" customHeight="1">
      <c r="A194" s="71" t="str">
        <f>VLOOKUP(Table1355[[#This Row],[Sail Code]],'[1]2016 DATES&amp;PRICES'!B:C,2,FALSE)</f>
        <v>Paris &amp; Normandy</v>
      </c>
      <c r="B194" s="14" t="s">
        <v>223</v>
      </c>
      <c r="C194" s="16" t="s">
        <v>205</v>
      </c>
      <c r="D194" s="12">
        <v>42594</v>
      </c>
      <c r="E194" s="69">
        <f>VLOOKUP(Table1355[[#This Row],[Sail Code]],'June 29'!A:M,13,FALSE)</f>
        <v>24.324324324324319</v>
      </c>
      <c r="F194" s="23" t="e">
        <f>VLOOKUP(Table1355[[#This Row],[Sail Code]],#REF!,7,FALSE)</f>
        <v>#REF!</v>
      </c>
      <c r="G194" s="134" t="e">
        <f>VLOOKUP(Table1355[[#This Row],[Sail Code]],#REF!,11,FALSE)</f>
        <v>#REF!</v>
      </c>
      <c r="H194" s="125" t="str">
        <f>VLOOKUP(Table1355[[#This Row],[Sail Code]],Table1354[[Sail Code]:[NEW OFFER PER STATEROOM]],17,FALSE)</f>
        <v>Backroads PC</v>
      </c>
      <c r="I194" s="127" t="e">
        <f>VLOOKUP(Table1355[[#This Row],[Sail Code]],#REF!,12,FALSE)</f>
        <v>#REF!</v>
      </c>
      <c r="J194" s="129" t="e">
        <f>VLOOKUP(Table1355[[#This Row],[Sail Code]],#REF!,13,FALSE)</f>
        <v>#REF!</v>
      </c>
      <c r="K194" s="127" t="e">
        <f>VLOOKUP(Table1355[[#This Row],[Sail Code]],#REF!,14,FALSE)</f>
        <v>#REF!</v>
      </c>
    </row>
    <row r="195" spans="1:11" ht="15" customHeight="1">
      <c r="A195" s="71" t="str">
        <f>VLOOKUP(Table1355[[#This Row],[Sail Code]],'[1]2016 DATES&amp;PRICES'!B:C,2,FALSE)</f>
        <v>Paris &amp; Normandy</v>
      </c>
      <c r="B195" s="3" t="s">
        <v>224</v>
      </c>
      <c r="C195" s="16" t="s">
        <v>205</v>
      </c>
      <c r="D195" s="12">
        <v>42601</v>
      </c>
      <c r="E195" s="69">
        <f>VLOOKUP(Table1355[[#This Row],[Sail Code]],'June 29'!A:M,13,FALSE)</f>
        <v>24.324324324324319</v>
      </c>
      <c r="F195" s="23" t="e">
        <f>VLOOKUP(Table1355[[#This Row],[Sail Code]],#REF!,7,FALSE)</f>
        <v>#REF!</v>
      </c>
      <c r="G195" s="134" t="e">
        <f>VLOOKUP(Table1355[[#This Row],[Sail Code]],#REF!,11,FALSE)</f>
        <v>#REF!</v>
      </c>
      <c r="H195" s="125" t="str">
        <f>VLOOKUP(Table1355[[#This Row],[Sail Code]],Table1354[[Sail Code]:[NEW OFFER PER STATEROOM]],17,FALSE)</f>
        <v>Backroads PC; 4 GP</v>
      </c>
      <c r="I195" s="127" t="e">
        <f>VLOOKUP(Table1355[[#This Row],[Sail Code]],#REF!,12,FALSE)</f>
        <v>#REF!</v>
      </c>
      <c r="J195" s="127" t="e">
        <f>VLOOKUP(Table1355[[#This Row],[Sail Code]],#REF!,13,FALSE)</f>
        <v>#REF!</v>
      </c>
      <c r="K195" s="127" t="e">
        <f>VLOOKUP(Table1355[[#This Row],[Sail Code]],#REF!,14,FALSE)</f>
        <v>#REF!</v>
      </c>
    </row>
    <row r="196" spans="1:11" ht="15" customHeight="1">
      <c r="A196" s="71" t="str">
        <f>VLOOKUP(Table1355[[#This Row],[Sail Code]],'[1]2016 DATES&amp;PRICES'!B:C,2,FALSE)</f>
        <v>Paris &amp; Normandy</v>
      </c>
      <c r="B196" s="3" t="s">
        <v>225</v>
      </c>
      <c r="C196" s="16" t="s">
        <v>205</v>
      </c>
      <c r="D196" s="12">
        <v>42608</v>
      </c>
      <c r="E196" s="69">
        <f>VLOOKUP(Table1355[[#This Row],[Sail Code]],'June 29'!A:M,13,FALSE)</f>
        <v>22.972972972972975</v>
      </c>
      <c r="F196" s="23" t="e">
        <f>VLOOKUP(Table1355[[#This Row],[Sail Code]],#REF!,7,FALSE)</f>
        <v>#REF!</v>
      </c>
      <c r="G196" s="134" t="e">
        <f>VLOOKUP(Table1355[[#This Row],[Sail Code]],#REF!,11,FALSE)</f>
        <v>#REF!</v>
      </c>
      <c r="H196" s="125" t="str">
        <f>VLOOKUP(Table1355[[#This Row],[Sail Code]],Table1354[[Sail Code]:[NEW OFFER PER STATEROOM]],17,FALSE)</f>
        <v>Backroads PC; 1 GP</v>
      </c>
      <c r="I196" s="129" t="e">
        <f>VLOOKUP(Table1355[[#This Row],[Sail Code]],#REF!,12,FALSE)</f>
        <v>#REF!</v>
      </c>
      <c r="J196" s="129" t="e">
        <f>VLOOKUP(Table1355[[#This Row],[Sail Code]],#REF!,13,FALSE)</f>
        <v>#REF!</v>
      </c>
      <c r="K196" s="127" t="e">
        <f>VLOOKUP(Table1355[[#This Row],[Sail Code]],#REF!,14,FALSE)</f>
        <v>#REF!</v>
      </c>
    </row>
    <row r="197" spans="1:11" ht="15" hidden="1" customHeight="1">
      <c r="A197" s="71" t="str">
        <f>VLOOKUP(Table1355[[#This Row],[Sail Code]],'[1]2016 DATES&amp;PRICES'!B:C,2,FALSE)</f>
        <v>Port Wine &amp; Flamenco</v>
      </c>
      <c r="B197" s="2" t="s">
        <v>244</v>
      </c>
      <c r="C197" s="16" t="s">
        <v>62</v>
      </c>
      <c r="D197" s="11">
        <v>42612</v>
      </c>
      <c r="E197" s="69">
        <f>VLOOKUP(Table1355[[#This Row],[Sail Code]],'June 29'!A:M,13,FALSE)</f>
        <v>52.830188679245275</v>
      </c>
      <c r="F197" s="70" t="e">
        <f>VLOOKUP(Table1355[[#This Row],[Sail Code]],#REF!,7,FALSE)</f>
        <v>#REF!</v>
      </c>
      <c r="G197" s="132" t="e">
        <f>VLOOKUP(Table1355[[#This Row],[Sail Code]],#REF!,11,FALSE)</f>
        <v>#REF!</v>
      </c>
      <c r="H197" s="125"/>
      <c r="I197" s="137" t="e">
        <f>VLOOKUP(Table1355[[#This Row],[Sail Code]],#REF!,12,FALSE)</f>
        <v>#REF!</v>
      </c>
      <c r="J197" s="137" t="e">
        <f>VLOOKUP(Table1355[[#This Row],[Sail Code]],#REF!,13,FALSE)</f>
        <v>#REF!</v>
      </c>
      <c r="K197" s="137" t="e">
        <f>VLOOKUP(Table1355[[#This Row],[Sail Code]],#REF!,14,FALSE)</f>
        <v>#REF!</v>
      </c>
    </row>
    <row r="198" spans="1:11" ht="15" hidden="1" customHeight="1">
      <c r="A198" s="71" t="str">
        <f>VLOOKUP(Table1355[[#This Row],[Sail Code]],'[1]2016 DATES&amp;PRICES'!B:C,2,FALSE)</f>
        <v>Port Wine &amp; Flamenco</v>
      </c>
      <c r="B198" s="2" t="s">
        <v>246</v>
      </c>
      <c r="C198" s="16" t="s">
        <v>62</v>
      </c>
      <c r="D198" s="11">
        <v>42661</v>
      </c>
      <c r="E198" s="69">
        <f>VLOOKUP(Table1355[[#This Row],[Sail Code]],'June 29'!A:M,13,FALSE)</f>
        <v>52.830188679245275</v>
      </c>
      <c r="F198" s="70" t="e">
        <f>VLOOKUP(Table1355[[#This Row],[Sail Code]],#REF!,7,FALSE)</f>
        <v>#REF!</v>
      </c>
      <c r="G198" s="132" t="e">
        <f>VLOOKUP(Table1355[[#This Row],[Sail Code]],#REF!,11,FALSE)</f>
        <v>#REF!</v>
      </c>
      <c r="H198" s="125"/>
      <c r="I198" s="137" t="e">
        <f>VLOOKUP(Table1355[[#This Row],[Sail Code]],#REF!,12,FALSE)</f>
        <v>#REF!</v>
      </c>
      <c r="J198" s="137" t="e">
        <f>VLOOKUP(Table1355[[#This Row],[Sail Code]],#REF!,13,FALSE)</f>
        <v>#REF!</v>
      </c>
      <c r="K198" s="137" t="e">
        <f>VLOOKUP(Table1355[[#This Row],[Sail Code]],#REF!,14,FALSE)</f>
        <v>#REF!</v>
      </c>
    </row>
    <row r="199" spans="1:11" ht="15" hidden="1" customHeight="1">
      <c r="A199" s="71" t="str">
        <f>VLOOKUP(Table1355[[#This Row],[Sail Code]],'[1]2016 DATES&amp;PRICES'!B:C,2,FALSE)</f>
        <v>Melodies of the Danube</v>
      </c>
      <c r="B199" s="2" t="s">
        <v>167</v>
      </c>
      <c r="C199" s="16" t="s">
        <v>26</v>
      </c>
      <c r="D199" s="11">
        <v>42530</v>
      </c>
      <c r="E199" s="69">
        <f>VLOOKUP(Table1355[[#This Row],[Sail Code]],'June 29'!A:M,13,FALSE)</f>
        <v>53.164556962025316</v>
      </c>
      <c r="F199" s="70" t="e">
        <f>VLOOKUP(Table1355[[#This Row],[Sail Code]],#REF!,7,FALSE)</f>
        <v>#REF!</v>
      </c>
      <c r="G199" s="132" t="e">
        <f>VLOOKUP(Table1355[[#This Row],[Sail Code]],#REF!,11,FALSE)</f>
        <v>#REF!</v>
      </c>
      <c r="H199" s="125"/>
      <c r="I199" s="137" t="e">
        <f>VLOOKUP(Table1355[[#This Row],[Sail Code]],#REF!,12,FALSE)</f>
        <v>#REF!</v>
      </c>
      <c r="J199" s="137" t="e">
        <f>VLOOKUP(Table1355[[#This Row],[Sail Code]],#REF!,13,FALSE)</f>
        <v>#REF!</v>
      </c>
      <c r="K199" s="137" t="e">
        <f>VLOOKUP(Table1355[[#This Row],[Sail Code]],#REF!,14,FALSE)</f>
        <v>#REF!</v>
      </c>
    </row>
    <row r="200" spans="1:11" ht="15" hidden="1" customHeight="1">
      <c r="A200" s="71" t="str">
        <f>VLOOKUP(Table1355[[#This Row],[Sail Code]],'[1]2016 DATES&amp;PRICES'!B:C,2,FALSE)</f>
        <v>Europe's Rivers &amp; Castles</v>
      </c>
      <c r="B200" s="1" t="s">
        <v>82</v>
      </c>
      <c r="C200" s="72" t="s">
        <v>10</v>
      </c>
      <c r="D200" s="73">
        <v>42509</v>
      </c>
      <c r="E200" s="69">
        <f>VLOOKUP(Table1355[[#This Row],[Sail Code]],'June 29'!A:M,13,FALSE)</f>
        <v>54.054054054054056</v>
      </c>
      <c r="F200" s="70" t="e">
        <f>VLOOKUP(Table1355[[#This Row],[Sail Code]],#REF!,7,FALSE)</f>
        <v>#REF!</v>
      </c>
      <c r="G200" s="132" t="e">
        <f>VLOOKUP(Table1355[[#This Row],[Sail Code]],#REF!,11,FALSE)</f>
        <v>#REF!</v>
      </c>
      <c r="H200" s="125"/>
      <c r="I200" s="137" t="e">
        <f>VLOOKUP(Table1355[[#This Row],[Sail Code]],#REF!,12,FALSE)</f>
        <v>#REF!</v>
      </c>
      <c r="J200" s="137" t="e">
        <f>VLOOKUP(Table1355[[#This Row],[Sail Code]],#REF!,13,FALSE)</f>
        <v>#REF!</v>
      </c>
      <c r="K200" s="137" t="e">
        <f>VLOOKUP(Table1355[[#This Row],[Sail Code]],#REF!,14,FALSE)</f>
        <v>#REF!</v>
      </c>
    </row>
    <row r="201" spans="1:11" ht="15" customHeight="1">
      <c r="A201" s="71" t="str">
        <f>VLOOKUP(Table1355[[#This Row],[Sail Code]],'[1]2016 DATES&amp;PRICES'!B:C,2,FALSE)</f>
        <v>Paris &amp; Normandy</v>
      </c>
      <c r="B201" s="2" t="s">
        <v>229</v>
      </c>
      <c r="C201" s="16" t="s">
        <v>205</v>
      </c>
      <c r="D201" s="11">
        <v>42643</v>
      </c>
      <c r="E201" s="69">
        <f>VLOOKUP(Table1355[[#This Row],[Sail Code]],'June 29'!A:M,13,FALSE)</f>
        <v>5.4054054054054053</v>
      </c>
      <c r="F201" s="23" t="e">
        <f>VLOOKUP(Table1355[[#This Row],[Sail Code]],#REF!,7,FALSE)</f>
        <v>#REF!</v>
      </c>
      <c r="G201" s="43" t="e">
        <f>VLOOKUP(Table1355[[#This Row],[Sail Code]],#REF!,11,FALSE)</f>
        <v>#REF!</v>
      </c>
      <c r="H201" s="125">
        <f>VLOOKUP(Table1355[[#This Row],[Sail Code]],Table1354[[Sail Code]:[NEW OFFER PER STATEROOM]],17,FALSE)</f>
        <v>4</v>
      </c>
      <c r="I201" s="129" t="e">
        <f>VLOOKUP(Table1355[[#This Row],[Sail Code]],#REF!,12,FALSE)</f>
        <v>#REF!</v>
      </c>
      <c r="J201" s="129" t="e">
        <f>VLOOKUP(Table1355[[#This Row],[Sail Code]],#REF!,13,FALSE)</f>
        <v>#REF!</v>
      </c>
      <c r="K201" s="127" t="e">
        <f>VLOOKUP(Table1355[[#This Row],[Sail Code]],#REF!,14,FALSE)</f>
        <v>#REF!</v>
      </c>
    </row>
    <row r="202" spans="1:11" ht="15" customHeight="1">
      <c r="A202" s="71" t="str">
        <f>VLOOKUP(Table1355[[#This Row],[Sail Code]],'[1]2016 DATES&amp;PRICES'!B:C,2,FALSE)</f>
        <v>Paris &amp; Normandy</v>
      </c>
      <c r="B202" s="2" t="s">
        <v>230</v>
      </c>
      <c r="C202" s="16" t="s">
        <v>205</v>
      </c>
      <c r="D202" s="11">
        <v>42650</v>
      </c>
      <c r="E202" s="69">
        <f>VLOOKUP(Table1355[[#This Row],[Sail Code]],'June 29'!A:M,13,FALSE)</f>
        <v>2.7027027027027026</v>
      </c>
      <c r="F202" s="23" t="e">
        <f>VLOOKUP(Table1355[[#This Row],[Sail Code]],#REF!,7,FALSE)</f>
        <v>#REF!</v>
      </c>
      <c r="G202" s="134" t="e">
        <f>VLOOKUP(Table1355[[#This Row],[Sail Code]],#REF!,11,FALSE)</f>
        <v>#REF!</v>
      </c>
      <c r="H202" s="125">
        <f>VLOOKUP(Table1355[[#This Row],[Sail Code]],Table1354[[Sail Code]:[NEW OFFER PER STATEROOM]],17,FALSE)</f>
        <v>0</v>
      </c>
      <c r="I202" s="127" t="e">
        <f>VLOOKUP(Table1355[[#This Row],[Sail Code]],#REF!,12,FALSE)</f>
        <v>#REF!</v>
      </c>
      <c r="J202" s="129" t="e">
        <f>VLOOKUP(Table1355[[#This Row],[Sail Code]],#REF!,13,FALSE)</f>
        <v>#REF!</v>
      </c>
      <c r="K202" s="127" t="e">
        <f>VLOOKUP(Table1355[[#This Row],[Sail Code]],#REF!,14,FALSE)</f>
        <v>#REF!</v>
      </c>
    </row>
    <row r="203" spans="1:11" ht="15" customHeight="1">
      <c r="A203" s="71" t="str">
        <f>VLOOKUP(Table1355[[#This Row],[Sail Code]],'[1]2016 DATES&amp;PRICES'!B:C,2,FALSE)</f>
        <v>Paris &amp; Normandy</v>
      </c>
      <c r="B203" s="7" t="s">
        <v>231</v>
      </c>
      <c r="C203" s="16" t="s">
        <v>205</v>
      </c>
      <c r="D203" s="11">
        <v>42657</v>
      </c>
      <c r="E203" s="69">
        <f>VLOOKUP(Table1355[[#This Row],[Sail Code]],'June 29'!A:M,13,FALSE)</f>
        <v>0</v>
      </c>
      <c r="F203" s="23" t="e">
        <f>VLOOKUP(Table1355[[#This Row],[Sail Code]],#REF!,7,FALSE)</f>
        <v>#REF!</v>
      </c>
      <c r="G203" s="43" t="e">
        <f>VLOOKUP(Table1355[[#This Row],[Sail Code]],#REF!,11,FALSE)</f>
        <v>#REF!</v>
      </c>
      <c r="H203" s="125">
        <f>VLOOKUP(Table1355[[#This Row],[Sail Code]],Table1354[[Sail Code]:[NEW OFFER PER STATEROOM]],17,FALSE)</f>
        <v>1</v>
      </c>
      <c r="I203" s="129" t="e">
        <f>VLOOKUP(Table1355[[#This Row],[Sail Code]],#REF!,12,FALSE)</f>
        <v>#REF!</v>
      </c>
      <c r="J203" s="129" t="e">
        <f>VLOOKUP(Table1355[[#This Row],[Sail Code]],#REF!,13,FALSE)</f>
        <v>#REF!</v>
      </c>
      <c r="K203" s="127" t="e">
        <f>VLOOKUP(Table1355[[#This Row],[Sail Code]],#REF!,14,FALSE)</f>
        <v>#REF!</v>
      </c>
    </row>
    <row r="204" spans="1:11" ht="15" customHeight="1">
      <c r="A204" s="71" t="str">
        <f>VLOOKUP(Table1355[[#This Row],[Sail Code]],'[1]2016 DATES&amp;PRICES'!B:C,2,FALSE)</f>
        <v>Paris &amp; Normandy</v>
      </c>
      <c r="B204" s="2" t="s">
        <v>232</v>
      </c>
      <c r="C204" s="16" t="s">
        <v>205</v>
      </c>
      <c r="D204" s="11">
        <v>42664</v>
      </c>
      <c r="E204" s="69">
        <f>VLOOKUP(Table1355[[#This Row],[Sail Code]],'June 29'!A:M,13,FALSE)</f>
        <v>13.513513513513514</v>
      </c>
      <c r="F204" s="23" t="e">
        <f>VLOOKUP(Table1355[[#This Row],[Sail Code]],#REF!,7,FALSE)</f>
        <v>#REF!</v>
      </c>
      <c r="G204" s="134" t="e">
        <f>VLOOKUP(Table1355[[#This Row],[Sail Code]],#REF!,11,FALSE)</f>
        <v>#REF!</v>
      </c>
      <c r="H204" s="125" t="str">
        <f>VLOOKUP(Table1355[[#This Row],[Sail Code]],Table1354[[Sail Code]:[NEW OFFER PER STATEROOM]],17,FALSE)</f>
        <v>Part charter</v>
      </c>
      <c r="I204" s="129" t="e">
        <f>VLOOKUP(Table1355[[#This Row],[Sail Code]],#REF!,12,FALSE)</f>
        <v>#REF!</v>
      </c>
      <c r="J204" s="127" t="e">
        <f>VLOOKUP(Table1355[[#This Row],[Sail Code]],#REF!,13,FALSE)</f>
        <v>#REF!</v>
      </c>
      <c r="K204" s="127" t="e">
        <f>VLOOKUP(Table1355[[#This Row],[Sail Code]],#REF!,14,FALSE)</f>
        <v>#REF!</v>
      </c>
    </row>
    <row r="205" spans="1:11" ht="15" customHeight="1">
      <c r="A205" s="71" t="str">
        <f>VLOOKUP(Table1355[[#This Row],[Sail Code]],'[1]2016 DATES&amp;PRICES'!B:C,2,FALSE)</f>
        <v>Paris &amp; Normandy</v>
      </c>
      <c r="B205" s="2" t="s">
        <v>233</v>
      </c>
      <c r="C205" s="16" t="s">
        <v>205</v>
      </c>
      <c r="D205" s="11">
        <v>42671</v>
      </c>
      <c r="E205" s="69">
        <f>VLOOKUP(Table1355[[#This Row],[Sail Code]],'June 29'!A:M,13,FALSE)</f>
        <v>0</v>
      </c>
      <c r="F205" s="23" t="e">
        <f>VLOOKUP(Table1355[[#This Row],[Sail Code]],#REF!,7,FALSE)</f>
        <v>#REF!</v>
      </c>
      <c r="G205" s="134" t="e">
        <f>VLOOKUP(Table1355[[#This Row],[Sail Code]],#REF!,11,FALSE)</f>
        <v>#REF!</v>
      </c>
      <c r="H205" s="125">
        <f>VLOOKUP(Table1355[[#This Row],[Sail Code]],Table1354[[Sail Code]:[NEW OFFER PER STATEROOM]],17,FALSE)</f>
        <v>0</v>
      </c>
      <c r="I205" s="127" t="e">
        <f>VLOOKUP(Table1355[[#This Row],[Sail Code]],#REF!,12,FALSE)</f>
        <v>#REF!</v>
      </c>
      <c r="J205" s="129" t="e">
        <f>VLOOKUP(Table1355[[#This Row],[Sail Code]],#REF!,13,FALSE)</f>
        <v>#REF!</v>
      </c>
      <c r="K205" s="127" t="e">
        <f>VLOOKUP(Table1355[[#This Row],[Sail Code]],#REF!,14,FALSE)</f>
        <v>#REF!</v>
      </c>
    </row>
    <row r="206" spans="1:11">
      <c r="A206" s="71" t="str">
        <f>VLOOKUP(Table1355[[#This Row],[Sail Code]],'[1]2016 DATES&amp;PRICES'!B:C,2,FALSE)</f>
        <v>Paris &amp; Normandy</v>
      </c>
      <c r="B206" s="2" t="s">
        <v>234</v>
      </c>
      <c r="C206" s="16" t="s">
        <v>205</v>
      </c>
      <c r="D206" s="11">
        <v>42678</v>
      </c>
      <c r="E206" s="69">
        <f>VLOOKUP(Table1355[[#This Row],[Sail Code]],'June 29'!A:M,13,FALSE)</f>
        <v>0</v>
      </c>
      <c r="F206" s="23" t="e">
        <f>VLOOKUP(Table1355[[#This Row],[Sail Code]],#REF!,7,FALSE)</f>
        <v>#REF!</v>
      </c>
      <c r="G206" s="43" t="e">
        <f>VLOOKUP(Table1355[[#This Row],[Sail Code]],#REF!,11,FALSE)</f>
        <v>#REF!</v>
      </c>
      <c r="H206" s="125">
        <f>VLOOKUP(Table1355[[#This Row],[Sail Code]],Table1354[[Sail Code]:[NEW OFFER PER STATEROOM]],17,FALSE)</f>
        <v>1</v>
      </c>
      <c r="I206" s="129" t="e">
        <f>VLOOKUP(Table1355[[#This Row],[Sail Code]],#REF!,12,FALSE)</f>
        <v>#REF!</v>
      </c>
      <c r="J206" s="129" t="e">
        <f>VLOOKUP(Table1355[[#This Row],[Sail Code]],#REF!,13,FALSE)</f>
        <v>#REF!</v>
      </c>
      <c r="K206" s="127" t="e">
        <f>VLOOKUP(Table1355[[#This Row],[Sail Code]],#REF!,14,FALSE)</f>
        <v>#REF!</v>
      </c>
    </row>
    <row r="207" spans="1:11" ht="15" customHeight="1">
      <c r="A207" s="71" t="str">
        <f>VLOOKUP(Table1355[[#This Row],[Sail Code]],'[1]2016 DATES&amp;PRICES'!B:C,2,FALSE)</f>
        <v>Paris &amp; Normandy</v>
      </c>
      <c r="B207" s="5" t="s">
        <v>235</v>
      </c>
      <c r="C207" s="16" t="s">
        <v>205</v>
      </c>
      <c r="D207" s="11">
        <v>42685</v>
      </c>
      <c r="E207" s="69">
        <f>VLOOKUP(Table1355[[#This Row],[Sail Code]],'June 29'!A:M,13,FALSE)</f>
        <v>22.972972972972975</v>
      </c>
      <c r="F207" s="23" t="e">
        <f>VLOOKUP(Table1355[[#This Row],[Sail Code]],#REF!,7,FALSE)</f>
        <v>#REF!</v>
      </c>
      <c r="G207" s="134" t="e">
        <f>VLOOKUP(Table1355[[#This Row],[Sail Code]],#REF!,11,FALSE)</f>
        <v>#REF!</v>
      </c>
      <c r="H207" s="125" t="str">
        <f>VLOOKUP(Table1355[[#This Row],[Sail Code]],Table1354[[Sail Code]:[NEW OFFER PER STATEROOM]],17,FALSE)</f>
        <v>Part charter</v>
      </c>
      <c r="I207" s="129" t="e">
        <f>VLOOKUP(Table1355[[#This Row],[Sail Code]],#REF!,12,FALSE)</f>
        <v>#REF!</v>
      </c>
      <c r="J207" s="129" t="e">
        <f>VLOOKUP(Table1355[[#This Row],[Sail Code]],#REF!,13,FALSE)</f>
        <v>#REF!</v>
      </c>
      <c r="K207" s="127" t="e">
        <f>VLOOKUP(Table1355[[#This Row],[Sail Code]],#REF!,14,FALSE)</f>
        <v>#REF!</v>
      </c>
    </row>
    <row r="208" spans="1:11" ht="15" customHeight="1">
      <c r="A208" s="71" t="str">
        <f>VLOOKUP(Table1355[[#This Row],[Sail Code]],'[1]2016 DATES&amp;PRICES'!B:C,2,FALSE)</f>
        <v>Paris &amp; Normandy</v>
      </c>
      <c r="B208" s="2" t="s">
        <v>236</v>
      </c>
      <c r="C208" s="16" t="s">
        <v>205</v>
      </c>
      <c r="D208" s="11">
        <v>42692</v>
      </c>
      <c r="E208" s="69">
        <f>VLOOKUP(Table1355[[#This Row],[Sail Code]],'June 29'!A:M,13,FALSE)</f>
        <v>0</v>
      </c>
      <c r="F208" s="23" t="e">
        <f>VLOOKUP(Table1355[[#This Row],[Sail Code]],#REF!,7,FALSE)</f>
        <v>#REF!</v>
      </c>
      <c r="G208" s="134" t="e">
        <f>VLOOKUP(Table1355[[#This Row],[Sail Code]],#REF!,11,FALSE)</f>
        <v>#REF!</v>
      </c>
      <c r="H208" s="125">
        <f>VLOOKUP(Table1355[[#This Row],[Sail Code]],Table1354[[Sail Code]:[NEW OFFER PER STATEROOM]],17,FALSE)</f>
        <v>0</v>
      </c>
      <c r="I208" s="127" t="e">
        <f>VLOOKUP(Table1355[[#This Row],[Sail Code]],#REF!,12,FALSE)</f>
        <v>#REF!</v>
      </c>
      <c r="J208" s="129" t="e">
        <f>VLOOKUP(Table1355[[#This Row],[Sail Code]],#REF!,13,FALSE)</f>
        <v>#REF!</v>
      </c>
      <c r="K208" s="127" t="e">
        <f>VLOOKUP(Table1355[[#This Row],[Sail Code]],#REF!,14,FALSE)</f>
        <v>#REF!</v>
      </c>
    </row>
    <row r="209" spans="1:11" ht="15" customHeight="1">
      <c r="A209" s="71" t="str">
        <f>VLOOKUP(Table1355[[#This Row],[Sail Code]],'[1]2016 DATES&amp;PRICES'!B:C,2,FALSE)</f>
        <v>Port Wine &amp; Flamenco</v>
      </c>
      <c r="B209" s="2" t="s">
        <v>237</v>
      </c>
      <c r="C209" s="16" t="s">
        <v>62</v>
      </c>
      <c r="D209" s="11">
        <v>42465</v>
      </c>
      <c r="E209" s="69">
        <f>VLOOKUP(Table1355[[#This Row],[Sail Code]],'June 29'!A:M,13,FALSE)</f>
        <v>33.962264150943398</v>
      </c>
      <c r="F209" s="23" t="e">
        <f>VLOOKUP(Table1355[[#This Row],[Sail Code]],#REF!,7,FALSE)</f>
        <v>#REF!</v>
      </c>
      <c r="G209" s="134" t="e">
        <f>VLOOKUP(Table1355[[#This Row],[Sail Code]],#REF!,11,FALSE)</f>
        <v>#REF!</v>
      </c>
      <c r="H209" s="125">
        <f>VLOOKUP(Table1355[[#This Row],[Sail Code]],Table1354[[Sail Code]:[NEW OFFER PER STATEROOM]],17,FALSE)</f>
        <v>2</v>
      </c>
      <c r="I209" s="127" t="e">
        <f>VLOOKUP(Table1355[[#This Row],[Sail Code]],#REF!,12,FALSE)</f>
        <v>#REF!</v>
      </c>
      <c r="J209" s="129" t="e">
        <f>VLOOKUP(Table1355[[#This Row],[Sail Code]],#REF!,13,FALSE)</f>
        <v>#REF!</v>
      </c>
      <c r="K209" s="129" t="e">
        <f>VLOOKUP(Table1355[[#This Row],[Sail Code]],#REF!,14,FALSE)</f>
        <v>#REF!</v>
      </c>
    </row>
    <row r="210" spans="1:11" ht="15" hidden="1" customHeight="1">
      <c r="A210" s="71" t="str">
        <f>VLOOKUP(Table1355[[#This Row],[Sail Code]],'[1]2016 DATES&amp;PRICES'!B:C,2,FALSE)</f>
        <v>The Legendary Danube</v>
      </c>
      <c r="B210" s="1" t="s">
        <v>381</v>
      </c>
      <c r="C210" s="72" t="s">
        <v>10</v>
      </c>
      <c r="D210" s="73">
        <v>42572</v>
      </c>
      <c r="E210" s="69">
        <f>VLOOKUP(Table1355[[#This Row],[Sail Code]],'June 29'!A:M,13,FALSE)</f>
        <v>54.054054054054056</v>
      </c>
      <c r="F210" s="70" t="e">
        <f>VLOOKUP(Table1355[[#This Row],[Sail Code]],#REF!,7,FALSE)</f>
        <v>#REF!</v>
      </c>
      <c r="G210" s="132" t="e">
        <f>VLOOKUP(Table1355[[#This Row],[Sail Code]],#REF!,11,FALSE)</f>
        <v>#REF!</v>
      </c>
      <c r="H210" s="125"/>
      <c r="I210" s="137" t="e">
        <f>VLOOKUP(Table1355[[#This Row],[Sail Code]],#REF!,12,FALSE)</f>
        <v>#REF!</v>
      </c>
      <c r="J210" s="137" t="e">
        <f>VLOOKUP(Table1355[[#This Row],[Sail Code]],#REF!,13,FALSE)</f>
        <v>#REF!</v>
      </c>
      <c r="K210" s="137" t="e">
        <f>VLOOKUP(Table1355[[#This Row],[Sail Code]],#REF!,14,FALSE)</f>
        <v>#REF!</v>
      </c>
    </row>
    <row r="211" spans="1:11" ht="15" hidden="1" customHeight="1">
      <c r="A211" s="71" t="str">
        <f>VLOOKUP(Table1355[[#This Row],[Sail Code]],'[1]2016 DATES&amp;PRICES'!B:C,2,FALSE)</f>
        <v>Enticing Douro</v>
      </c>
      <c r="B211" s="2" t="s">
        <v>66</v>
      </c>
      <c r="C211" s="16" t="s">
        <v>62</v>
      </c>
      <c r="D211" s="11">
        <v>42514</v>
      </c>
      <c r="E211" s="69">
        <f>VLOOKUP(Table1355[[#This Row],[Sail Code]],'June 29'!A:M,13,FALSE)</f>
        <v>54.716981132075468</v>
      </c>
      <c r="F211" s="70" t="e">
        <f>VLOOKUP(Table1355[[#This Row],[Sail Code]],#REF!,7,FALSE)</f>
        <v>#REF!</v>
      </c>
      <c r="G211" s="132" t="e">
        <f>VLOOKUP(Table1355[[#This Row],[Sail Code]],#REF!,11,FALSE)</f>
        <v>#REF!</v>
      </c>
      <c r="H211" s="125"/>
      <c r="I211" s="137" t="e">
        <f>VLOOKUP(Table1355[[#This Row],[Sail Code]],#REF!,12,FALSE)</f>
        <v>#REF!</v>
      </c>
      <c r="J211" s="137" t="e">
        <f>VLOOKUP(Table1355[[#This Row],[Sail Code]],#REF!,13,FALSE)</f>
        <v>#REF!</v>
      </c>
      <c r="K211" s="137" t="e">
        <f>VLOOKUP(Table1355[[#This Row],[Sail Code]],#REF!,14,FALSE)</f>
        <v>#REF!</v>
      </c>
    </row>
    <row r="212" spans="1:11" ht="15" hidden="1" customHeight="1">
      <c r="A212" s="71" t="str">
        <f>VLOOKUP(Table1355[[#This Row],[Sail Code]],'[1]2016 DATES&amp;PRICES'!B:C,2,FALSE)</f>
        <v>Port Wine &amp; Flamenco</v>
      </c>
      <c r="B212" s="2" t="s">
        <v>242</v>
      </c>
      <c r="C212" s="16" t="s">
        <v>62</v>
      </c>
      <c r="D212" s="11">
        <v>42521</v>
      </c>
      <c r="E212" s="69">
        <f>VLOOKUP(Table1355[[#This Row],[Sail Code]],'June 29'!A:M,13,FALSE)</f>
        <v>54.716981132075468</v>
      </c>
      <c r="F212" s="70" t="e">
        <f>VLOOKUP(Table1355[[#This Row],[Sail Code]],#REF!,7,FALSE)</f>
        <v>#REF!</v>
      </c>
      <c r="G212" s="132" t="e">
        <f>VLOOKUP(Table1355[[#This Row],[Sail Code]],#REF!,11,FALSE)</f>
        <v>#REF!</v>
      </c>
      <c r="H212" s="125"/>
      <c r="I212" s="137" t="e">
        <f>VLOOKUP(Table1355[[#This Row],[Sail Code]],#REF!,12,FALSE)</f>
        <v>#REF!</v>
      </c>
      <c r="J212" s="137" t="e">
        <f>VLOOKUP(Table1355[[#This Row],[Sail Code]],#REF!,13,FALSE)</f>
        <v>#REF!</v>
      </c>
      <c r="K212" s="137" t="e">
        <f>VLOOKUP(Table1355[[#This Row],[Sail Code]],#REF!,14,FALSE)</f>
        <v>#REF!</v>
      </c>
    </row>
    <row r="213" spans="1:11" ht="15" hidden="1" customHeight="1">
      <c r="A213" s="71" t="str">
        <f>VLOOKUP(Table1355[[#This Row],[Sail Code]],'[1]2016 DATES&amp;PRICES'!B:C,2,FALSE)</f>
        <v>The Enchanting Rhine</v>
      </c>
      <c r="B213" s="2" t="s">
        <v>353</v>
      </c>
      <c r="C213" s="16" t="s">
        <v>23</v>
      </c>
      <c r="D213" s="11">
        <v>42611</v>
      </c>
      <c r="E213" s="69">
        <f>VLOOKUP(Table1355[[#This Row],[Sail Code]],'June 29'!A:M,13,FALSE)</f>
        <v>54.878048780487809</v>
      </c>
      <c r="F213" s="70" t="e">
        <f>VLOOKUP(Table1355[[#This Row],[Sail Code]],#REF!,7,FALSE)</f>
        <v>#REF!</v>
      </c>
      <c r="G213" s="132" t="e">
        <f>VLOOKUP(Table1355[[#This Row],[Sail Code]],#REF!,11,FALSE)</f>
        <v>#REF!</v>
      </c>
      <c r="H213" s="125"/>
      <c r="I213" s="137" t="e">
        <f>VLOOKUP(Table1355[[#This Row],[Sail Code]],#REF!,12,FALSE)</f>
        <v>#REF!</v>
      </c>
      <c r="J213" s="137" t="e">
        <f>VLOOKUP(Table1355[[#This Row],[Sail Code]],#REF!,13,FALSE)</f>
        <v>#REF!</v>
      </c>
      <c r="K213" s="137" t="e">
        <f>VLOOKUP(Table1355[[#This Row],[Sail Code]],#REF!,14,FALSE)</f>
        <v>#REF!</v>
      </c>
    </row>
    <row r="214" spans="1:11" ht="15" hidden="1" customHeight="1">
      <c r="A214" s="71" t="str">
        <f>VLOOKUP(Table1355[[#This Row],[Sail Code]],'[1]2016 DATES&amp;PRICES'!B:C,2,FALSE)</f>
        <v>The Enchanting Rhine</v>
      </c>
      <c r="B214" s="2" t="s">
        <v>364</v>
      </c>
      <c r="C214" s="16" t="s">
        <v>52</v>
      </c>
      <c r="D214" s="11">
        <v>42653</v>
      </c>
      <c r="E214" s="69">
        <f>VLOOKUP(Table1355[[#This Row],[Sail Code]],'June 29'!A:M,13,FALSE)</f>
        <v>54.878048780487809</v>
      </c>
      <c r="F214" s="70" t="e">
        <f>VLOOKUP(Table1355[[#This Row],[Sail Code]],#REF!,7,FALSE)</f>
        <v>#REF!</v>
      </c>
      <c r="G214" s="132" t="e">
        <f>VLOOKUP(Table1355[[#This Row],[Sail Code]],#REF!,11,FALSE)</f>
        <v>#REF!</v>
      </c>
      <c r="H214" s="125"/>
      <c r="I214" s="137" t="e">
        <f>VLOOKUP(Table1355[[#This Row],[Sail Code]],#REF!,12,FALSE)</f>
        <v>#REF!</v>
      </c>
      <c r="J214" s="137" t="e">
        <f>VLOOKUP(Table1355[[#This Row],[Sail Code]],#REF!,13,FALSE)</f>
        <v>#REF!</v>
      </c>
      <c r="K214" s="137" t="e">
        <f>VLOOKUP(Table1355[[#This Row],[Sail Code]],#REF!,14,FALSE)</f>
        <v>#REF!</v>
      </c>
    </row>
    <row r="215" spans="1:11" ht="15" hidden="1" customHeight="1">
      <c r="A215" s="71" t="str">
        <f>VLOOKUP(Table1355[[#This Row],[Sail Code]],'[1]2016 DATES&amp;PRICES'!B:C,2,FALSE)</f>
        <v>The Enchanting Rhine</v>
      </c>
      <c r="B215" s="2" t="s">
        <v>334</v>
      </c>
      <c r="C215" s="16" t="s">
        <v>49</v>
      </c>
      <c r="D215" s="11">
        <v>42536</v>
      </c>
      <c r="E215" s="69">
        <f>VLOOKUP(Table1355[[#This Row],[Sail Code]],'June 29'!A:M,13,FALSE)</f>
        <v>56.09756097560976</v>
      </c>
      <c r="F215" s="70" t="e">
        <f>VLOOKUP(Table1355[[#This Row],[Sail Code]],#REF!,7,FALSE)</f>
        <v>#REF!</v>
      </c>
      <c r="G215" s="132" t="e">
        <f>VLOOKUP(Table1355[[#This Row],[Sail Code]],#REF!,11,FALSE)</f>
        <v>#REF!</v>
      </c>
      <c r="H215" s="125"/>
      <c r="I215" s="137" t="e">
        <f>VLOOKUP(Table1355[[#This Row],[Sail Code]],#REF!,12,FALSE)</f>
        <v>#REF!</v>
      </c>
      <c r="J215" s="137" t="e">
        <f>VLOOKUP(Table1355[[#This Row],[Sail Code]],#REF!,13,FALSE)</f>
        <v>#REF!</v>
      </c>
      <c r="K215" s="137" t="e">
        <f>VLOOKUP(Table1355[[#This Row],[Sail Code]],#REF!,14,FALSE)</f>
        <v>#REF!</v>
      </c>
    </row>
    <row r="216" spans="1:11" ht="15" hidden="1" customHeight="1">
      <c r="A216" s="71" t="str">
        <f>VLOOKUP(Table1355[[#This Row],[Sail Code]],'[1]2016 DATES&amp;PRICES'!B:C,2,FALSE)</f>
        <v>The Enchanting Rhine</v>
      </c>
      <c r="B216" s="2" t="s">
        <v>324</v>
      </c>
      <c r="C216" s="16" t="s">
        <v>26</v>
      </c>
      <c r="D216" s="11">
        <v>42502</v>
      </c>
      <c r="E216" s="69">
        <f>VLOOKUP(Table1355[[#This Row],[Sail Code]],'June 29'!A:M,13,FALSE)</f>
        <v>56.962025316455694</v>
      </c>
      <c r="F216" s="70" t="e">
        <f>VLOOKUP(Table1355[[#This Row],[Sail Code]],#REF!,7,FALSE)</f>
        <v>#REF!</v>
      </c>
      <c r="G216" s="132" t="e">
        <f>VLOOKUP(Table1355[[#This Row],[Sail Code]],#REF!,11,FALSE)</f>
        <v>#REF!</v>
      </c>
      <c r="H216" s="125"/>
      <c r="I216" s="137" t="e">
        <f>VLOOKUP(Table1355[[#This Row],[Sail Code]],#REF!,12,FALSE)</f>
        <v>#REF!</v>
      </c>
      <c r="J216" s="137" t="e">
        <f>VLOOKUP(Table1355[[#This Row],[Sail Code]],#REF!,13,FALSE)</f>
        <v>#REF!</v>
      </c>
      <c r="K216" s="137" t="e">
        <f>VLOOKUP(Table1355[[#This Row],[Sail Code]],#REF!,14,FALSE)</f>
        <v>#REF!</v>
      </c>
    </row>
    <row r="217" spans="1:11" ht="15" hidden="1" customHeight="1">
      <c r="A217" s="71" t="str">
        <f>VLOOKUP(Table1355[[#This Row],[Sail Code]],'[1]2016 DATES&amp;PRICES'!B:C,2,FALSE)</f>
        <v>Magnificent Europe</v>
      </c>
      <c r="B217" s="2" t="s">
        <v>145</v>
      </c>
      <c r="C217" s="16" t="s">
        <v>52</v>
      </c>
      <c r="D217" s="11">
        <v>42513</v>
      </c>
      <c r="E217" s="69">
        <f>VLOOKUP(Table1355[[#This Row],[Sail Code]],'June 29'!A:M,13,FALSE)</f>
        <v>57.31707317073171</v>
      </c>
      <c r="F217" s="70" t="e">
        <f>VLOOKUP(Table1355[[#This Row],[Sail Code]],#REF!,7,FALSE)</f>
        <v>#REF!</v>
      </c>
      <c r="G217" s="132" t="e">
        <f>VLOOKUP(Table1355[[#This Row],[Sail Code]],#REF!,11,FALSE)</f>
        <v>#REF!</v>
      </c>
      <c r="H217" s="125"/>
      <c r="I217" s="137" t="e">
        <f>VLOOKUP(Table1355[[#This Row],[Sail Code]],#REF!,12,FALSE)</f>
        <v>#REF!</v>
      </c>
      <c r="J217" s="137" t="e">
        <f>VLOOKUP(Table1355[[#This Row],[Sail Code]],#REF!,13,FALSE)</f>
        <v>#REF!</v>
      </c>
      <c r="K217" s="137" t="e">
        <f>VLOOKUP(Table1355[[#This Row],[Sail Code]],#REF!,14,FALSE)</f>
        <v>#REF!</v>
      </c>
    </row>
    <row r="218" spans="1:11" hidden="1">
      <c r="A218" s="71" t="s">
        <v>517</v>
      </c>
      <c r="B218" s="1" t="s">
        <v>513</v>
      </c>
      <c r="C218" s="72" t="s">
        <v>10</v>
      </c>
      <c r="D218" s="73">
        <v>42670</v>
      </c>
      <c r="E218" s="69">
        <f>VLOOKUP(Table1355[[#This Row],[Sail Code]],'June 29'!A:M,13,FALSE)</f>
        <v>58.108108108108105</v>
      </c>
      <c r="F218" s="70" t="e">
        <f>VLOOKUP(Table1355[[#This Row],[Sail Code]],#REF!,7,FALSE)</f>
        <v>#REF!</v>
      </c>
      <c r="G218" s="132" t="e">
        <f>VLOOKUP(Table1355[[#This Row],[Sail Code]],#REF!,11,FALSE)</f>
        <v>#REF!</v>
      </c>
      <c r="H218" s="125"/>
      <c r="I218" s="137" t="e">
        <f>VLOOKUP(Table1355[[#This Row],[Sail Code]],#REF!,12,FALSE)</f>
        <v>#REF!</v>
      </c>
      <c r="J218" s="137" t="e">
        <f>VLOOKUP(Table1355[[#This Row],[Sail Code]],#REF!,13,FALSE)</f>
        <v>#REF!</v>
      </c>
      <c r="K218" s="137" t="e">
        <f>VLOOKUP(Table1355[[#This Row],[Sail Code]],#REF!,14,FALSE)</f>
        <v>#REF!</v>
      </c>
    </row>
    <row r="219" spans="1:11" ht="15" customHeight="1">
      <c r="A219" s="71" t="str">
        <f>VLOOKUP(Table1355[[#This Row],[Sail Code]],'[1]2016 DATES&amp;PRICES'!B:C,2,FALSE)</f>
        <v>Provence &amp; Spain</v>
      </c>
      <c r="B219" s="5" t="s">
        <v>248</v>
      </c>
      <c r="C219" s="16" t="s">
        <v>249</v>
      </c>
      <c r="D219" s="11">
        <v>42454</v>
      </c>
      <c r="E219" s="69">
        <f>VLOOKUP(Table1355[[#This Row],[Sail Code]],'June 29'!A:M,13,FALSE)</f>
        <v>8.1081081081081088</v>
      </c>
      <c r="F219" s="23" t="e">
        <f>VLOOKUP(Table1355[[#This Row],[Sail Code]],#REF!,7,FALSE)</f>
        <v>#REF!</v>
      </c>
      <c r="G219" s="134" t="e">
        <f>VLOOKUP(Table1355[[#This Row],[Sail Code]],#REF!,11,FALSE)</f>
        <v>#REF!</v>
      </c>
      <c r="H219" s="125">
        <f>VLOOKUP(Table1355[[#This Row],[Sail Code]],Table1354[[Sail Code]:[NEW OFFER PER STATEROOM]],17,FALSE)</f>
        <v>0</v>
      </c>
      <c r="I219" s="127" t="e">
        <f>VLOOKUP(Table1355[[#This Row],[Sail Code]],#REF!,12,FALSE)</f>
        <v>#REF!</v>
      </c>
      <c r="J219" s="129" t="e">
        <f>VLOOKUP(Table1355[[#This Row],[Sail Code]],#REF!,13,FALSE)</f>
        <v>#REF!</v>
      </c>
      <c r="K219" s="129" t="e">
        <f>VLOOKUP(Table1355[[#This Row],[Sail Code]],#REF!,14,FALSE)</f>
        <v>#REF!</v>
      </c>
    </row>
    <row r="220" spans="1:11">
      <c r="A220" s="71" t="str">
        <f>VLOOKUP(Table1355[[#This Row],[Sail Code]],'[1]2016 DATES&amp;PRICES'!B:C,2,FALSE)</f>
        <v>Provence &amp; Spain</v>
      </c>
      <c r="B220" s="2" t="s">
        <v>251</v>
      </c>
      <c r="C220" s="16" t="s">
        <v>249</v>
      </c>
      <c r="D220" s="11">
        <v>42461</v>
      </c>
      <c r="E220" s="69">
        <f>VLOOKUP(Table1355[[#This Row],[Sail Code]],'June 29'!A:M,13,FALSE)</f>
        <v>35.135135135135137</v>
      </c>
      <c r="F220" s="23" t="e">
        <f>VLOOKUP(Table1355[[#This Row],[Sail Code]],#REF!,7,FALSE)</f>
        <v>#REF!</v>
      </c>
      <c r="G220" s="134" t="e">
        <f>VLOOKUP(Table1355[[#This Row],[Sail Code]],#REF!,11,FALSE)</f>
        <v>#REF!</v>
      </c>
      <c r="H220" s="125" t="str">
        <f>VLOOKUP(Table1355[[#This Row],[Sail Code]],Table1354[[Sail Code]:[NEW OFFER PER STATEROOM]],17,FALSE)</f>
        <v>Part charter; 2 GP</v>
      </c>
      <c r="I220" s="127" t="e">
        <f>VLOOKUP(Table1355[[#This Row],[Sail Code]],#REF!,12,FALSE)</f>
        <v>#REF!</v>
      </c>
      <c r="J220" s="129" t="e">
        <f>VLOOKUP(Table1355[[#This Row],[Sail Code]],#REF!,13,FALSE)</f>
        <v>#REF!</v>
      </c>
      <c r="K220" s="129" t="e">
        <f>VLOOKUP(Table1355[[#This Row],[Sail Code]],#REF!,14,FALSE)</f>
        <v>#REF!</v>
      </c>
    </row>
    <row r="221" spans="1:11" ht="15" customHeight="1">
      <c r="A221" s="71" t="str">
        <f>VLOOKUP(Table1355[[#This Row],[Sail Code]],'[1]2016 DATES&amp;PRICES'!B:C,2,FALSE)</f>
        <v>Provence &amp; Spain</v>
      </c>
      <c r="B221" s="5" t="s">
        <v>253</v>
      </c>
      <c r="C221" s="16" t="s">
        <v>249</v>
      </c>
      <c r="D221" s="11">
        <v>42468</v>
      </c>
      <c r="E221" s="69">
        <f>VLOOKUP(Table1355[[#This Row],[Sail Code]],'June 29'!A:M,13,FALSE)</f>
        <v>55.405405405405411</v>
      </c>
      <c r="F221" s="23" t="e">
        <f>VLOOKUP(Table1355[[#This Row],[Sail Code]],#REF!,7,FALSE)</f>
        <v>#REF!</v>
      </c>
      <c r="G221" s="134" t="e">
        <f>VLOOKUP(Table1355[[#This Row],[Sail Code]],#REF!,11,FALSE)</f>
        <v>#REF!</v>
      </c>
      <c r="H221" s="125"/>
      <c r="I221" s="129" t="e">
        <f>VLOOKUP(Table1355[[#This Row],[Sail Code]],#REF!,12,FALSE)</f>
        <v>#REF!</v>
      </c>
      <c r="J221" s="129" t="e">
        <f>VLOOKUP(Table1355[[#This Row],[Sail Code]],#REF!,13,FALSE)</f>
        <v>#REF!</v>
      </c>
      <c r="K221" s="129" t="e">
        <f>VLOOKUP(Table1355[[#This Row],[Sail Code]],#REF!,14,FALSE)</f>
        <v>#REF!</v>
      </c>
    </row>
    <row r="222" spans="1:11" ht="15" customHeight="1">
      <c r="A222" s="71" t="str">
        <f>VLOOKUP(Table1355[[#This Row],[Sail Code]],'[1]2016 DATES&amp;PRICES'!B:C,2,FALSE)</f>
        <v>Provence &amp; Spain</v>
      </c>
      <c r="B222" s="2" t="s">
        <v>254</v>
      </c>
      <c r="C222" s="16" t="s">
        <v>249</v>
      </c>
      <c r="D222" s="11">
        <v>42475</v>
      </c>
      <c r="E222" s="69">
        <f>VLOOKUP(Table1355[[#This Row],[Sail Code]],'June 29'!A:M,13,FALSE)</f>
        <v>37.837837837837839</v>
      </c>
      <c r="F222" s="23" t="e">
        <f>VLOOKUP(Table1355[[#This Row],[Sail Code]],#REF!,7,FALSE)</f>
        <v>#REF!</v>
      </c>
      <c r="G222" s="134" t="e">
        <f>VLOOKUP(Table1355[[#This Row],[Sail Code]],#REF!,11,FALSE)</f>
        <v>#REF!</v>
      </c>
      <c r="H222" s="125" t="str">
        <f>VLOOKUP(Table1355[[#This Row],[Sail Code]],Table1354[[Sail Code]:[NEW OFFER PER STATEROOM]],17,FALSE)</f>
        <v>Part charter</v>
      </c>
      <c r="I222" s="129" t="e">
        <f>VLOOKUP(Table1355[[#This Row],[Sail Code]],#REF!,12,FALSE)</f>
        <v>#REF!</v>
      </c>
      <c r="J222" s="129" t="e">
        <f>VLOOKUP(Table1355[[#This Row],[Sail Code]],#REF!,13,FALSE)</f>
        <v>#REF!</v>
      </c>
      <c r="K222" s="129" t="e">
        <f>VLOOKUP(Table1355[[#This Row],[Sail Code]],#REF!,14,FALSE)</f>
        <v>#REF!</v>
      </c>
    </row>
    <row r="223" spans="1:11" ht="15" customHeight="1">
      <c r="A223" s="71" t="str">
        <f>VLOOKUP(Table1355[[#This Row],[Sail Code]],'[1]2016 DATES&amp;PRICES'!B:C,2,FALSE)</f>
        <v>Provence &amp; Spain</v>
      </c>
      <c r="B223" s="2" t="s">
        <v>255</v>
      </c>
      <c r="C223" s="16" t="s">
        <v>249</v>
      </c>
      <c r="D223" s="11">
        <v>42482</v>
      </c>
      <c r="E223" s="69">
        <f>VLOOKUP(Table1355[[#This Row],[Sail Code]],'June 29'!A:M,13,FALSE)</f>
        <v>8.1081081081081088</v>
      </c>
      <c r="F223" s="23" t="e">
        <f>VLOOKUP(Table1355[[#This Row],[Sail Code]],#REF!,7,FALSE)</f>
        <v>#REF!</v>
      </c>
      <c r="G223" s="134" t="e">
        <f>VLOOKUP(Table1355[[#This Row],[Sail Code]],#REF!,11,FALSE)</f>
        <v>#REF!</v>
      </c>
      <c r="H223" s="125">
        <f>VLOOKUP(Table1355[[#This Row],[Sail Code]],Table1354[[Sail Code]:[NEW OFFER PER STATEROOM]],17,FALSE)</f>
        <v>2</v>
      </c>
      <c r="I223" s="127" t="e">
        <f>VLOOKUP(Table1355[[#This Row],[Sail Code]],#REF!,12,FALSE)</f>
        <v>#REF!</v>
      </c>
      <c r="J223" s="127" t="e">
        <f>VLOOKUP(Table1355[[#This Row],[Sail Code]],#REF!,13,FALSE)</f>
        <v>#REF!</v>
      </c>
      <c r="K223" s="129" t="e">
        <f>VLOOKUP(Table1355[[#This Row],[Sail Code]],#REF!,14,FALSE)</f>
        <v>#REF!</v>
      </c>
    </row>
    <row r="224" spans="1:11" ht="15" customHeight="1">
      <c r="A224" s="71" t="str">
        <f>VLOOKUP(Table1355[[#This Row],[Sail Code]],'[1]2016 DATES&amp;PRICES'!B:C,2,FALSE)</f>
        <v>Provence &amp; Spain</v>
      </c>
      <c r="B224" s="2" t="s">
        <v>256</v>
      </c>
      <c r="C224" s="16" t="s">
        <v>249</v>
      </c>
      <c r="D224" s="11">
        <v>42489</v>
      </c>
      <c r="E224" s="69">
        <f>VLOOKUP(Table1355[[#This Row],[Sail Code]],'June 29'!A:M,13,FALSE)</f>
        <v>14.864864864864865</v>
      </c>
      <c r="F224" s="23" t="e">
        <f>VLOOKUP(Table1355[[#This Row],[Sail Code]],#REF!,7,FALSE)</f>
        <v>#REF!</v>
      </c>
      <c r="G224" s="134" t="e">
        <f>VLOOKUP(Table1355[[#This Row],[Sail Code]],#REF!,11,FALSE)</f>
        <v>#REF!</v>
      </c>
      <c r="H224" s="125">
        <f>VLOOKUP(Table1355[[#This Row],[Sail Code]],Table1354[[Sail Code]:[NEW OFFER PER STATEROOM]],17,FALSE)</f>
        <v>2</v>
      </c>
      <c r="I224" s="129" t="e">
        <f>VLOOKUP(Table1355[[#This Row],[Sail Code]],#REF!,12,FALSE)</f>
        <v>#REF!</v>
      </c>
      <c r="J224" s="129" t="e">
        <f>VLOOKUP(Table1355[[#This Row],[Sail Code]],#REF!,13,FALSE)</f>
        <v>#REF!</v>
      </c>
      <c r="K224" s="129" t="e">
        <f>VLOOKUP(Table1355[[#This Row],[Sail Code]],#REF!,14,FALSE)</f>
        <v>#REF!</v>
      </c>
    </row>
    <row r="225" spans="1:11" ht="15" customHeight="1">
      <c r="A225" s="71" t="str">
        <f>VLOOKUP(Table1355[[#This Row],[Sail Code]],'[1]2016 DATES&amp;PRICES'!B:C,2,FALSE)</f>
        <v>Provence &amp; Spain</v>
      </c>
      <c r="B225" s="2" t="s">
        <v>257</v>
      </c>
      <c r="C225" s="16" t="s">
        <v>249</v>
      </c>
      <c r="D225" s="11">
        <v>42496</v>
      </c>
      <c r="E225" s="69">
        <f>VLOOKUP(Table1355[[#This Row],[Sail Code]],'June 29'!A:M,13,FALSE)</f>
        <v>0</v>
      </c>
      <c r="F225" s="23" t="e">
        <f>VLOOKUP(Table1355[[#This Row],[Sail Code]],#REF!,7,FALSE)</f>
        <v>#REF!</v>
      </c>
      <c r="G225" s="134" t="e">
        <f>VLOOKUP(Table1355[[#This Row],[Sail Code]],#REF!,11,FALSE)</f>
        <v>#REF!</v>
      </c>
      <c r="H225" s="125">
        <f>VLOOKUP(Table1355[[#This Row],[Sail Code]],Table1354[[Sail Code]:[NEW OFFER PER STATEROOM]],17,FALSE)</f>
        <v>2</v>
      </c>
      <c r="I225" s="127" t="e">
        <f>VLOOKUP(Table1355[[#This Row],[Sail Code]],#REF!,12,FALSE)</f>
        <v>#REF!</v>
      </c>
      <c r="J225" s="129" t="e">
        <f>VLOOKUP(Table1355[[#This Row],[Sail Code]],#REF!,13,FALSE)</f>
        <v>#REF!</v>
      </c>
      <c r="K225" s="129" t="e">
        <f>VLOOKUP(Table1355[[#This Row],[Sail Code]],#REF!,14,FALSE)</f>
        <v>#REF!</v>
      </c>
    </row>
    <row r="226" spans="1:11" ht="15" hidden="1" customHeight="1">
      <c r="A226" s="71" t="str">
        <f>VLOOKUP(Table1355[[#This Row],[Sail Code]],'[1]2016 DATES&amp;PRICES'!B:C,2,FALSE)</f>
        <v>Magnificent Europe</v>
      </c>
      <c r="B226" s="2" t="s">
        <v>154</v>
      </c>
      <c r="C226" s="16" t="s">
        <v>23</v>
      </c>
      <c r="D226" s="11">
        <v>42625</v>
      </c>
      <c r="E226" s="69">
        <f>VLOOKUP(Table1355[[#This Row],[Sail Code]],'June 29'!A:M,13,FALSE)</f>
        <v>58.536585365853654</v>
      </c>
      <c r="F226" s="70" t="e">
        <f>VLOOKUP(Table1355[[#This Row],[Sail Code]],#REF!,7,FALSE)</f>
        <v>#REF!</v>
      </c>
      <c r="G226" s="132" t="e">
        <f>VLOOKUP(Table1355[[#This Row],[Sail Code]],#REF!,11,FALSE)</f>
        <v>#REF!</v>
      </c>
      <c r="H226" s="125"/>
      <c r="I226" s="137" t="e">
        <f>VLOOKUP(Table1355[[#This Row],[Sail Code]],#REF!,12,FALSE)</f>
        <v>#REF!</v>
      </c>
      <c r="J226" s="137" t="e">
        <f>VLOOKUP(Table1355[[#This Row],[Sail Code]],#REF!,13,FALSE)</f>
        <v>#REF!</v>
      </c>
      <c r="K226" s="137" t="e">
        <f>VLOOKUP(Table1355[[#This Row],[Sail Code]],#REF!,14,FALSE)</f>
        <v>#REF!</v>
      </c>
    </row>
    <row r="227" spans="1:11" ht="15" hidden="1" customHeight="1">
      <c r="A227" s="71" t="str">
        <f>VLOOKUP(Table1355[[#This Row],[Sail Code]],'[1]2016 DATES&amp;PRICES'!B:C,2,FALSE)</f>
        <v>Tulip Time Cruise</v>
      </c>
      <c r="B227" s="2" t="s">
        <v>445</v>
      </c>
      <c r="C227" s="16" t="s">
        <v>30</v>
      </c>
      <c r="D227" s="12">
        <v>42484</v>
      </c>
      <c r="E227" s="69">
        <f>VLOOKUP(Table1355[[#This Row],[Sail Code]],'June 29'!A:M,13,FALSE)</f>
        <v>58.536585365853654</v>
      </c>
      <c r="F227" s="70" t="e">
        <f>VLOOKUP(Table1355[[#This Row],[Sail Code]],#REF!,7,FALSE)</f>
        <v>#REF!</v>
      </c>
      <c r="G227" s="132" t="e">
        <f>VLOOKUP(Table1355[[#This Row],[Sail Code]],#REF!,11,FALSE)</f>
        <v>#REF!</v>
      </c>
      <c r="H227" s="125"/>
      <c r="I227" s="137" t="e">
        <f>VLOOKUP(Table1355[[#This Row],[Sail Code]],#REF!,12,FALSE)</f>
        <v>#REF!</v>
      </c>
      <c r="J227" s="137" t="e">
        <f>VLOOKUP(Table1355[[#This Row],[Sail Code]],#REF!,13,FALSE)</f>
        <v>#REF!</v>
      </c>
      <c r="K227" s="137" t="e">
        <f>VLOOKUP(Table1355[[#This Row],[Sail Code]],#REF!,14,FALSE)</f>
        <v>#REF!</v>
      </c>
    </row>
    <row r="228" spans="1:11" ht="15" hidden="1" customHeight="1">
      <c r="A228" s="71" t="str">
        <f>VLOOKUP(Table1355[[#This Row],[Sail Code]],'[1]2016 DATES&amp;PRICES'!B:C,2,FALSE)</f>
        <v>Paris &amp; Normandy</v>
      </c>
      <c r="B228" s="2" t="s">
        <v>228</v>
      </c>
      <c r="C228" s="16" t="s">
        <v>205</v>
      </c>
      <c r="D228" s="11">
        <v>42636</v>
      </c>
      <c r="E228" s="69">
        <f>VLOOKUP(Table1355[[#This Row],[Sail Code]],'June 29'!A:M,13,FALSE)</f>
        <v>59.45945945945946</v>
      </c>
      <c r="F228" s="70" t="e">
        <f>VLOOKUP(Table1355[[#This Row],[Sail Code]],#REF!,7,FALSE)</f>
        <v>#REF!</v>
      </c>
      <c r="G228" s="132" t="e">
        <f>VLOOKUP(Table1355[[#This Row],[Sail Code]],#REF!,11,FALSE)</f>
        <v>#REF!</v>
      </c>
      <c r="H228" s="125"/>
      <c r="I228" s="137" t="e">
        <f>VLOOKUP(Table1355[[#This Row],[Sail Code]],#REF!,12,FALSE)</f>
        <v>#REF!</v>
      </c>
      <c r="J228" s="137" t="e">
        <f>VLOOKUP(Table1355[[#This Row],[Sail Code]],#REF!,13,FALSE)</f>
        <v>#REF!</v>
      </c>
      <c r="K228" s="137" t="e">
        <f>VLOOKUP(Table1355[[#This Row],[Sail Code]],#REF!,14,FALSE)</f>
        <v>#REF!</v>
      </c>
    </row>
    <row r="229" spans="1:11" ht="15" hidden="1" customHeight="1">
      <c r="A229" s="71" t="str">
        <f>VLOOKUP(Table1355[[#This Row],[Sail Code]],'[1]2016 DATES&amp;PRICES'!B:C,2,FALSE)</f>
        <v>Provence &amp; Spain</v>
      </c>
      <c r="B229" s="2" t="s">
        <v>280</v>
      </c>
      <c r="C229" s="16" t="s">
        <v>249</v>
      </c>
      <c r="D229" s="11">
        <v>42671</v>
      </c>
      <c r="E229" s="69">
        <f>VLOOKUP(Table1355[[#This Row],[Sail Code]],'June 29'!A:M,13,FALSE)</f>
        <v>59.45945945945946</v>
      </c>
      <c r="F229" s="70" t="e">
        <f>VLOOKUP(Table1355[[#This Row],[Sail Code]],#REF!,7,FALSE)</f>
        <v>#REF!</v>
      </c>
      <c r="G229" s="132" t="e">
        <f>VLOOKUP(Table1355[[#This Row],[Sail Code]],#REF!,11,FALSE)</f>
        <v>#REF!</v>
      </c>
      <c r="H229" s="125"/>
      <c r="I229" s="137" t="e">
        <f>VLOOKUP(Table1355[[#This Row],[Sail Code]],#REF!,12,FALSE)</f>
        <v>#REF!</v>
      </c>
      <c r="J229" s="137" t="e">
        <f>VLOOKUP(Table1355[[#This Row],[Sail Code]],#REF!,13,FALSE)</f>
        <v>#REF!</v>
      </c>
      <c r="K229" s="137" t="e">
        <f>VLOOKUP(Table1355[[#This Row],[Sail Code]],#REF!,14,FALSE)</f>
        <v>#REF!</v>
      </c>
    </row>
    <row r="230" spans="1:11" ht="15" customHeight="1">
      <c r="A230" s="71" t="str">
        <f>VLOOKUP(Table1355[[#This Row],[Sail Code]],'[1]2016 DATES&amp;PRICES'!B:C,2,FALSE)</f>
        <v>Provence &amp; Spain</v>
      </c>
      <c r="B230" s="3" t="s">
        <v>262</v>
      </c>
      <c r="C230" s="16" t="s">
        <v>249</v>
      </c>
      <c r="D230" s="12">
        <v>42531</v>
      </c>
      <c r="E230" s="69">
        <f>VLOOKUP(Table1355[[#This Row],[Sail Code]],'June 29'!A:M,13,FALSE)</f>
        <v>16.216216216216218</v>
      </c>
      <c r="F230" s="23" t="e">
        <f>VLOOKUP(Table1355[[#This Row],[Sail Code]],#REF!,7,FALSE)</f>
        <v>#REF!</v>
      </c>
      <c r="G230" s="134" t="e">
        <f>VLOOKUP(Table1355[[#This Row],[Sail Code]],#REF!,11,FALSE)</f>
        <v>#REF!</v>
      </c>
      <c r="H230" s="125" t="str">
        <f>VLOOKUP(Table1355[[#This Row],[Sail Code]],Table1354[[Sail Code]:[NEW OFFER PER STATEROOM]],17,FALSE)</f>
        <v>Backroads PC; 1 GP</v>
      </c>
      <c r="I230" s="129" t="e">
        <f>VLOOKUP(Table1355[[#This Row],[Sail Code]],#REF!,12,FALSE)</f>
        <v>#REF!</v>
      </c>
      <c r="J230" s="127" t="e">
        <f>VLOOKUP(Table1355[[#This Row],[Sail Code]],#REF!,13,FALSE)</f>
        <v>#REF!</v>
      </c>
      <c r="K230" s="129" t="e">
        <f>VLOOKUP(Table1355[[#This Row],[Sail Code]],#REF!,14,FALSE)</f>
        <v>#REF!</v>
      </c>
    </row>
    <row r="231" spans="1:11" ht="15" customHeight="1">
      <c r="A231" s="71" t="s">
        <v>516</v>
      </c>
      <c r="B231" s="2" t="s">
        <v>509</v>
      </c>
      <c r="C231" s="16" t="s">
        <v>249</v>
      </c>
      <c r="D231" s="11">
        <v>42538</v>
      </c>
      <c r="E231" s="69">
        <f>VLOOKUP(Table1355[[#This Row],[Sail Code]],'June 29'!A:M,13,FALSE)</f>
        <v>16.216216216216218</v>
      </c>
      <c r="F231" s="23" t="e">
        <f>VLOOKUP(Table1355[[#This Row],[Sail Code]],#REF!,7,FALSE)</f>
        <v>#REF!</v>
      </c>
      <c r="G231" s="134" t="e">
        <f>VLOOKUP(Table1355[[#This Row],[Sail Code]],#REF!,11,FALSE)</f>
        <v>#REF!</v>
      </c>
      <c r="H231" s="125">
        <f>VLOOKUP(Table1355[[#This Row],[Sail Code]],Table1354[[Sail Code]:[NEW OFFER PER STATEROOM]],17,FALSE)</f>
        <v>1</v>
      </c>
      <c r="I231" s="129" t="e">
        <f>VLOOKUP(Table1355[[#This Row],[Sail Code]],#REF!,12,FALSE)</f>
        <v>#REF!</v>
      </c>
      <c r="J231" s="129" t="e">
        <f>VLOOKUP(Table1355[[#This Row],[Sail Code]],#REF!,13,FALSE)</f>
        <v>#REF!</v>
      </c>
      <c r="K231" s="129" t="e">
        <f>VLOOKUP(Table1355[[#This Row],[Sail Code]],#REF!,14,FALSE)</f>
        <v>#REF!</v>
      </c>
    </row>
    <row r="232" spans="1:11" ht="15" customHeight="1">
      <c r="A232" s="71" t="str">
        <f>VLOOKUP(Table1355[[#This Row],[Sail Code]],'[1]2016 DATES&amp;PRICES'!B:C,2,FALSE)</f>
        <v>Provence &amp; Spain</v>
      </c>
      <c r="B232" s="3" t="s">
        <v>263</v>
      </c>
      <c r="C232" s="16" t="s">
        <v>249</v>
      </c>
      <c r="D232" s="12">
        <v>42545</v>
      </c>
      <c r="E232" s="69">
        <f>VLOOKUP(Table1355[[#This Row],[Sail Code]],'June 29'!A:M,13,FALSE)</f>
        <v>6.756756756756757</v>
      </c>
      <c r="F232" s="23" t="e">
        <f>VLOOKUP(Table1355[[#This Row],[Sail Code]],#REF!,7,FALSE)</f>
        <v>#REF!</v>
      </c>
      <c r="G232" s="134" t="e">
        <f>VLOOKUP(Table1355[[#This Row],[Sail Code]],#REF!,11,FALSE)</f>
        <v>#REF!</v>
      </c>
      <c r="H232" s="125" t="str">
        <f>VLOOKUP(Table1355[[#This Row],[Sail Code]],Table1354[[Sail Code]:[NEW OFFER PER STATEROOM]],17,FALSE)</f>
        <v>Backroads PC; 2 GP</v>
      </c>
      <c r="I232" s="129" t="e">
        <f>VLOOKUP(Table1355[[#This Row],[Sail Code]],#REF!,12,FALSE)</f>
        <v>#REF!</v>
      </c>
      <c r="J232" s="129" t="e">
        <f>VLOOKUP(Table1355[[#This Row],[Sail Code]],#REF!,13,FALSE)</f>
        <v>#REF!</v>
      </c>
      <c r="K232" s="129" t="e">
        <f>VLOOKUP(Table1355[[#This Row],[Sail Code]],#REF!,14,FALSE)</f>
        <v>#REF!</v>
      </c>
    </row>
    <row r="233" spans="1:11" ht="15" customHeight="1">
      <c r="A233" s="71" t="str">
        <f>VLOOKUP(Table1355[[#This Row],[Sail Code]],'[1]2016 DATES&amp;PRICES'!B:C,2,FALSE)</f>
        <v>Provence &amp; Spain</v>
      </c>
      <c r="B233" s="2" t="s">
        <v>264</v>
      </c>
      <c r="C233" s="16" t="s">
        <v>249</v>
      </c>
      <c r="D233" s="11">
        <v>42552</v>
      </c>
      <c r="E233" s="69">
        <f>VLOOKUP(Table1355[[#This Row],[Sail Code]],'June 29'!A:M,13,FALSE)</f>
        <v>13.513513513513514</v>
      </c>
      <c r="F233" s="23" t="e">
        <f>VLOOKUP(Table1355[[#This Row],[Sail Code]],#REF!,7,FALSE)</f>
        <v>#REF!</v>
      </c>
      <c r="G233" s="134" t="e">
        <f>VLOOKUP(Table1355[[#This Row],[Sail Code]],#REF!,11,FALSE)</f>
        <v>#REF!</v>
      </c>
      <c r="H233" s="125">
        <f>VLOOKUP(Table1355[[#This Row],[Sail Code]],Table1354[[Sail Code]:[NEW OFFER PER STATEROOM]],17,FALSE)</f>
        <v>1</v>
      </c>
      <c r="I233" s="127" t="e">
        <f>VLOOKUP(Table1355[[#This Row],[Sail Code]],#REF!,12,FALSE)</f>
        <v>#REF!</v>
      </c>
      <c r="J233" s="127" t="e">
        <f>VLOOKUP(Table1355[[#This Row],[Sail Code]],#REF!,13,FALSE)</f>
        <v>#REF!</v>
      </c>
      <c r="K233" s="129" t="e">
        <f>VLOOKUP(Table1355[[#This Row],[Sail Code]],#REF!,14,FALSE)</f>
        <v>#REF!</v>
      </c>
    </row>
    <row r="234" spans="1:11">
      <c r="A234" s="71" t="str">
        <f>VLOOKUP(Table1355[[#This Row],[Sail Code]],'[1]2016 DATES&amp;PRICES'!B:C,2,FALSE)</f>
        <v>Provence &amp; Spain</v>
      </c>
      <c r="B234" s="2" t="s">
        <v>265</v>
      </c>
      <c r="C234" s="16" t="s">
        <v>249</v>
      </c>
      <c r="D234" s="11">
        <v>42559</v>
      </c>
      <c r="E234" s="69">
        <f>VLOOKUP(Table1355[[#This Row],[Sail Code]],'June 29'!A:M,13,FALSE)</f>
        <v>8.1081081081081088</v>
      </c>
      <c r="F234" s="23" t="e">
        <f>VLOOKUP(Table1355[[#This Row],[Sail Code]],#REF!,7,FALSE)</f>
        <v>#REF!</v>
      </c>
      <c r="G234" s="134" t="e">
        <f>VLOOKUP(Table1355[[#This Row],[Sail Code]],#REF!,11,FALSE)</f>
        <v>#REF!</v>
      </c>
      <c r="H234" s="125">
        <f>VLOOKUP(Table1355[[#This Row],[Sail Code]],Table1354[[Sail Code]:[NEW OFFER PER STATEROOM]],17,FALSE)</f>
        <v>0</v>
      </c>
      <c r="I234" s="129" t="e">
        <f>VLOOKUP(Table1355[[#This Row],[Sail Code]],#REF!,12,FALSE)</f>
        <v>#REF!</v>
      </c>
      <c r="J234" s="129" t="e">
        <f>VLOOKUP(Table1355[[#This Row],[Sail Code]],#REF!,13,FALSE)</f>
        <v>#REF!</v>
      </c>
      <c r="K234" s="129" t="e">
        <f>VLOOKUP(Table1355[[#This Row],[Sail Code]],#REF!,14,FALSE)</f>
        <v>#REF!</v>
      </c>
    </row>
    <row r="235" spans="1:11" ht="15" customHeight="1">
      <c r="A235" s="71" t="str">
        <f>VLOOKUP(Table1355[[#This Row],[Sail Code]],'[1]2016 DATES&amp;PRICES'!B:C,2,FALSE)</f>
        <v>Provence &amp; Spain</v>
      </c>
      <c r="B235" s="5" t="s">
        <v>266</v>
      </c>
      <c r="C235" s="16" t="s">
        <v>249</v>
      </c>
      <c r="D235" s="11">
        <v>42566</v>
      </c>
      <c r="E235" s="69">
        <f>VLOOKUP(Table1355[[#This Row],[Sail Code]],'June 29'!A:M,13,FALSE)</f>
        <v>44.594594594594604</v>
      </c>
      <c r="F235" s="23" t="e">
        <f>VLOOKUP(Table1355[[#This Row],[Sail Code]],#REF!,7,FALSE)</f>
        <v>#REF!</v>
      </c>
      <c r="G235" s="134" t="e">
        <f>VLOOKUP(Table1355[[#This Row],[Sail Code]],#REF!,11,FALSE)</f>
        <v>#REF!</v>
      </c>
      <c r="H235" s="125">
        <f>VLOOKUP(Table1355[[#This Row],[Sail Code]],Table1354[[Sail Code]:[NEW OFFER PER STATEROOM]],17,FALSE)</f>
        <v>0</v>
      </c>
      <c r="I235" s="129" t="e">
        <f>VLOOKUP(Table1355[[#This Row],[Sail Code]],#REF!,12,FALSE)</f>
        <v>#REF!</v>
      </c>
      <c r="J235" s="129" t="e">
        <f>VLOOKUP(Table1355[[#This Row],[Sail Code]],#REF!,13,FALSE)</f>
        <v>#REF!</v>
      </c>
      <c r="K235" s="129" t="e">
        <f>VLOOKUP(Table1355[[#This Row],[Sail Code]],#REF!,14,FALSE)</f>
        <v>#REF!</v>
      </c>
    </row>
    <row r="236" spans="1:11" ht="15" customHeight="1">
      <c r="A236" s="71" t="str">
        <f>VLOOKUP(Table1355[[#This Row],[Sail Code]],'[1]2016 DATES&amp;PRICES'!B:C,2,FALSE)</f>
        <v>Provence &amp; Spain</v>
      </c>
      <c r="B236" s="2" t="s">
        <v>267</v>
      </c>
      <c r="C236" s="16" t="s">
        <v>249</v>
      </c>
      <c r="D236" s="11">
        <v>42573</v>
      </c>
      <c r="E236" s="69">
        <f>VLOOKUP(Table1355[[#This Row],[Sail Code]],'June 29'!A:M,13,FALSE)</f>
        <v>22.972972972972975</v>
      </c>
      <c r="F236" s="23" t="e">
        <f>VLOOKUP(Table1355[[#This Row],[Sail Code]],#REF!,7,FALSE)</f>
        <v>#REF!</v>
      </c>
      <c r="G236" s="134" t="e">
        <f>VLOOKUP(Table1355[[#This Row],[Sail Code]],#REF!,11,FALSE)</f>
        <v>#REF!</v>
      </c>
      <c r="H236" s="125">
        <f>VLOOKUP(Table1355[[#This Row],[Sail Code]],Table1354[[Sail Code]:[NEW OFFER PER STATEROOM]],17,FALSE)</f>
        <v>1</v>
      </c>
      <c r="I236" s="129" t="e">
        <f>VLOOKUP(Table1355[[#This Row],[Sail Code]],#REF!,12,FALSE)</f>
        <v>#REF!</v>
      </c>
      <c r="J236" s="129" t="e">
        <f>VLOOKUP(Table1355[[#This Row],[Sail Code]],#REF!,13,FALSE)</f>
        <v>#REF!</v>
      </c>
      <c r="K236" s="129" t="e">
        <f>VLOOKUP(Table1355[[#This Row],[Sail Code]],#REF!,14,FALSE)</f>
        <v>#REF!</v>
      </c>
    </row>
    <row r="237" spans="1:11" ht="15" hidden="1" customHeight="1">
      <c r="A237" s="71" t="str">
        <f>VLOOKUP(Table1355[[#This Row],[Sail Code]],'[1]2016 DATES&amp;PRICES'!B:C,2,FALSE)</f>
        <v>Taste of Bordeaux</v>
      </c>
      <c r="B237" s="2" t="s">
        <v>294</v>
      </c>
      <c r="C237" s="16" t="s">
        <v>285</v>
      </c>
      <c r="D237" s="11">
        <v>42531</v>
      </c>
      <c r="E237" s="69">
        <f>VLOOKUP(Table1355[[#This Row],[Sail Code]],'June 29'!A:M,13,FALSE)</f>
        <v>59.45945945945946</v>
      </c>
      <c r="F237" s="70" t="e">
        <f>VLOOKUP(Table1355[[#This Row],[Sail Code]],#REF!,7,FALSE)</f>
        <v>#REF!</v>
      </c>
      <c r="G237" s="132" t="e">
        <f>VLOOKUP(Table1355[[#This Row],[Sail Code]],#REF!,11,FALSE)</f>
        <v>#REF!</v>
      </c>
      <c r="H237" s="125"/>
      <c r="I237" s="137" t="e">
        <f>VLOOKUP(Table1355[[#This Row],[Sail Code]],#REF!,12,FALSE)</f>
        <v>#REF!</v>
      </c>
      <c r="J237" s="137" t="e">
        <f>VLOOKUP(Table1355[[#This Row],[Sail Code]],#REF!,13,FALSE)</f>
        <v>#REF!</v>
      </c>
      <c r="K237" s="137" t="e">
        <f>VLOOKUP(Table1355[[#This Row],[Sail Code]],#REF!,14,FALSE)</f>
        <v>#REF!</v>
      </c>
    </row>
    <row r="238" spans="1:11">
      <c r="A238" s="71" t="str">
        <f>VLOOKUP(Table1355[[#This Row],[Sail Code]],'[1]2016 DATES&amp;PRICES'!B:C,2,FALSE)</f>
        <v>Provence &amp; Spain</v>
      </c>
      <c r="B238" s="2" t="s">
        <v>268</v>
      </c>
      <c r="C238" s="16" t="s">
        <v>249</v>
      </c>
      <c r="D238" s="11">
        <v>42587</v>
      </c>
      <c r="E238" s="69">
        <f>VLOOKUP(Table1355[[#This Row],[Sail Code]],'June 29'!A:M,13,FALSE)</f>
        <v>2.7027027027027026</v>
      </c>
      <c r="F238" s="23" t="e">
        <f>VLOOKUP(Table1355[[#This Row],[Sail Code]],#REF!,7,FALSE)</f>
        <v>#REF!</v>
      </c>
      <c r="G238" s="134" t="e">
        <f>VLOOKUP(Table1355[[#This Row],[Sail Code]],#REF!,11,FALSE)</f>
        <v>#REF!</v>
      </c>
      <c r="H238" s="125">
        <f>VLOOKUP(Table1355[[#This Row],[Sail Code]],Table1354[[Sail Code]:[NEW OFFER PER STATEROOM]],17,FALSE)</f>
        <v>1</v>
      </c>
      <c r="I238" s="127" t="e">
        <f>VLOOKUP(Table1355[[#This Row],[Sail Code]],#REF!,12,FALSE)</f>
        <v>#REF!</v>
      </c>
      <c r="J238" s="129" t="e">
        <f>VLOOKUP(Table1355[[#This Row],[Sail Code]],#REF!,13,FALSE)</f>
        <v>#REF!</v>
      </c>
      <c r="K238" s="129" t="e">
        <f>VLOOKUP(Table1355[[#This Row],[Sail Code]],#REF!,14,FALSE)</f>
        <v>#REF!</v>
      </c>
    </row>
    <row r="239" spans="1:11" ht="15" customHeight="1">
      <c r="A239" s="71" t="str">
        <f>VLOOKUP(Table1355[[#This Row],[Sail Code]],'[1]2016 DATES&amp;PRICES'!B:C,2,FALSE)</f>
        <v>Provence &amp; Spain</v>
      </c>
      <c r="B239" s="5" t="s">
        <v>269</v>
      </c>
      <c r="C239" s="16" t="s">
        <v>249</v>
      </c>
      <c r="D239" s="11">
        <v>42594</v>
      </c>
      <c r="E239" s="69">
        <f>VLOOKUP(Table1355[[#This Row],[Sail Code]],'June 29'!A:M,13,FALSE)</f>
        <v>31.081081081081084</v>
      </c>
      <c r="F239" s="23" t="e">
        <f>VLOOKUP(Table1355[[#This Row],[Sail Code]],#REF!,7,FALSE)</f>
        <v>#REF!</v>
      </c>
      <c r="G239" s="134" t="e">
        <f>VLOOKUP(Table1355[[#This Row],[Sail Code]],#REF!,11,FALSE)</f>
        <v>#REF!</v>
      </c>
      <c r="H239" s="125">
        <f>VLOOKUP(Table1355[[#This Row],[Sail Code]],Table1354[[Sail Code]:[NEW OFFER PER STATEROOM]],17,FALSE)</f>
        <v>0</v>
      </c>
      <c r="I239" s="129" t="e">
        <f>VLOOKUP(Table1355[[#This Row],[Sail Code]],#REF!,12,FALSE)</f>
        <v>#REF!</v>
      </c>
      <c r="J239" s="127" t="e">
        <f>VLOOKUP(Table1355[[#This Row],[Sail Code]],#REF!,13,FALSE)</f>
        <v>#REF!</v>
      </c>
      <c r="K239" s="129" t="e">
        <f>VLOOKUP(Table1355[[#This Row],[Sail Code]],#REF!,14,FALSE)</f>
        <v>#REF!</v>
      </c>
    </row>
    <row r="240" spans="1:11" ht="15" customHeight="1">
      <c r="A240" s="71" t="str">
        <f>VLOOKUP(Table1355[[#This Row],[Sail Code]],'[1]2016 DATES&amp;PRICES'!B:C,2,FALSE)</f>
        <v>Provence &amp; Spain</v>
      </c>
      <c r="B240" s="2" t="s">
        <v>270</v>
      </c>
      <c r="C240" s="16" t="s">
        <v>249</v>
      </c>
      <c r="D240" s="11">
        <v>42601</v>
      </c>
      <c r="E240" s="69">
        <f>VLOOKUP(Table1355[[#This Row],[Sail Code]],'June 29'!A:M,13,FALSE)</f>
        <v>0</v>
      </c>
      <c r="F240" s="23" t="e">
        <f>VLOOKUP(Table1355[[#This Row],[Sail Code]],#REF!,7,FALSE)</f>
        <v>#REF!</v>
      </c>
      <c r="G240" s="134" t="e">
        <f>VLOOKUP(Table1355[[#This Row],[Sail Code]],#REF!,11,FALSE)</f>
        <v>#REF!</v>
      </c>
      <c r="H240" s="125">
        <f>VLOOKUP(Table1355[[#This Row],[Sail Code]],Table1354[[Sail Code]:[NEW OFFER PER STATEROOM]],17,FALSE)</f>
        <v>1</v>
      </c>
      <c r="I240" s="127" t="e">
        <f>VLOOKUP(Table1355[[#This Row],[Sail Code]],#REF!,12,FALSE)</f>
        <v>#REF!</v>
      </c>
      <c r="J240" s="129" t="e">
        <f>VLOOKUP(Table1355[[#This Row],[Sail Code]],#REF!,13,FALSE)</f>
        <v>#REF!</v>
      </c>
      <c r="K240" s="129" t="e">
        <f>VLOOKUP(Table1355[[#This Row],[Sail Code]],#REF!,14,FALSE)</f>
        <v>#REF!</v>
      </c>
    </row>
    <row r="241" spans="1:11" ht="15" customHeight="1">
      <c r="A241" s="71" t="str">
        <f>VLOOKUP(Table1355[[#This Row],[Sail Code]],'[1]2016 DATES&amp;PRICES'!B:C,2,FALSE)</f>
        <v>Provence &amp; Spain</v>
      </c>
      <c r="B241" s="3" t="s">
        <v>271</v>
      </c>
      <c r="C241" s="16" t="s">
        <v>249</v>
      </c>
      <c r="D241" s="12">
        <v>42608</v>
      </c>
      <c r="E241" s="69">
        <f>VLOOKUP(Table1355[[#This Row],[Sail Code]],'June 29'!A:M,13,FALSE)</f>
        <v>5.4054054054054053</v>
      </c>
      <c r="F241" s="23" t="e">
        <f>VLOOKUP(Table1355[[#This Row],[Sail Code]],#REF!,7,FALSE)</f>
        <v>#REF!</v>
      </c>
      <c r="G241" s="134" t="e">
        <f>VLOOKUP(Table1355[[#This Row],[Sail Code]],#REF!,11,FALSE)</f>
        <v>#REF!</v>
      </c>
      <c r="H241" s="125" t="str">
        <f>VLOOKUP(Table1355[[#This Row],[Sail Code]],Table1354[[Sail Code]:[NEW OFFER PER STATEROOM]],17,FALSE)</f>
        <v>Backroads PC; 2 GP</v>
      </c>
      <c r="I241" s="129" t="e">
        <f>VLOOKUP(Table1355[[#This Row],[Sail Code]],#REF!,12,FALSE)</f>
        <v>#REF!</v>
      </c>
      <c r="J241" s="129" t="e">
        <f>VLOOKUP(Table1355[[#This Row],[Sail Code]],#REF!,13,FALSE)</f>
        <v>#REF!</v>
      </c>
      <c r="K241" s="129" t="e">
        <f>VLOOKUP(Table1355[[#This Row],[Sail Code]],#REF!,14,FALSE)</f>
        <v>#REF!</v>
      </c>
    </row>
    <row r="242" spans="1:11" ht="15" hidden="1" customHeight="1">
      <c r="A242" s="71" t="str">
        <f>VLOOKUP(Table1355[[#This Row],[Sail Code]],'[1]2016 DATES&amp;PRICES'!B:C,2,FALSE)</f>
        <v>The Romantic Danube</v>
      </c>
      <c r="B242" s="2" t="s">
        <v>397</v>
      </c>
      <c r="C242" s="16" t="s">
        <v>26</v>
      </c>
      <c r="D242" s="11">
        <v>42551</v>
      </c>
      <c r="E242" s="69">
        <f>VLOOKUP(Table1355[[#This Row],[Sail Code]],'June 29'!A:M,13,FALSE)</f>
        <v>59.493670886075954</v>
      </c>
      <c r="F242" s="70" t="e">
        <f>VLOOKUP(Table1355[[#This Row],[Sail Code]],#REF!,7,FALSE)</f>
        <v>#REF!</v>
      </c>
      <c r="G242" s="132" t="e">
        <f>VLOOKUP(Table1355[[#This Row],[Sail Code]],#REF!,11,FALSE)</f>
        <v>#REF!</v>
      </c>
      <c r="H242" s="125"/>
      <c r="I242" s="137" t="e">
        <f>VLOOKUP(Table1355[[#This Row],[Sail Code]],#REF!,12,FALSE)</f>
        <v>#REF!</v>
      </c>
      <c r="J242" s="137" t="e">
        <f>VLOOKUP(Table1355[[#This Row],[Sail Code]],#REF!,13,FALSE)</f>
        <v>#REF!</v>
      </c>
      <c r="K242" s="137" t="e">
        <f>VLOOKUP(Table1355[[#This Row],[Sail Code]],#REF!,14,FALSE)</f>
        <v>#REF!</v>
      </c>
    </row>
    <row r="243" spans="1:11" ht="15" hidden="1" customHeight="1">
      <c r="A243" s="71" t="str">
        <f>VLOOKUP(Table1355[[#This Row],[Sail Code]],'[1]2016 DATES&amp;PRICES'!B:C,2,FALSE)</f>
        <v>The Enchanting Rhine</v>
      </c>
      <c r="B243" s="2" t="s">
        <v>315</v>
      </c>
      <c r="C243" s="16" t="s">
        <v>49</v>
      </c>
      <c r="D243" s="11">
        <v>42466</v>
      </c>
      <c r="E243" s="69">
        <f>VLOOKUP(Table1355[[#This Row],[Sail Code]],'June 29'!A:M,13,FALSE)</f>
        <v>59.756097560975604</v>
      </c>
      <c r="F243" s="70" t="e">
        <f>VLOOKUP(Table1355[[#This Row],[Sail Code]],#REF!,7,FALSE)</f>
        <v>#REF!</v>
      </c>
      <c r="G243" s="132" t="e">
        <f>VLOOKUP(Table1355[[#This Row],[Sail Code]],#REF!,11,FALSE)</f>
        <v>#REF!</v>
      </c>
      <c r="H243" s="125"/>
      <c r="I243" s="137" t="e">
        <f>VLOOKUP(Table1355[[#This Row],[Sail Code]],#REF!,12,FALSE)</f>
        <v>#REF!</v>
      </c>
      <c r="J243" s="137" t="e">
        <f>VLOOKUP(Table1355[[#This Row],[Sail Code]],#REF!,13,FALSE)</f>
        <v>#REF!</v>
      </c>
      <c r="K243" s="137" t="e">
        <f>VLOOKUP(Table1355[[#This Row],[Sail Code]],#REF!,14,FALSE)</f>
        <v>#REF!</v>
      </c>
    </row>
    <row r="244" spans="1:11" ht="15" hidden="1" customHeight="1">
      <c r="A244" s="71" t="str">
        <f>VLOOKUP(Table1355[[#This Row],[Sail Code]],'[1]2016 DATES&amp;PRICES'!B:C,2,FALSE)</f>
        <v>The Enchanting Rhine</v>
      </c>
      <c r="B244" s="2" t="s">
        <v>360</v>
      </c>
      <c r="C244" s="16" t="s">
        <v>52</v>
      </c>
      <c r="D244" s="11">
        <v>42639</v>
      </c>
      <c r="E244" s="69">
        <f>VLOOKUP(Table1355[[#This Row],[Sail Code]],'June 29'!A:M,13,FALSE)</f>
        <v>59.756097560975604</v>
      </c>
      <c r="F244" s="70" t="e">
        <f>VLOOKUP(Table1355[[#This Row],[Sail Code]],#REF!,7,FALSE)</f>
        <v>#REF!</v>
      </c>
      <c r="G244" s="132" t="e">
        <f>VLOOKUP(Table1355[[#This Row],[Sail Code]],#REF!,11,FALSE)</f>
        <v>#REF!</v>
      </c>
      <c r="H244" s="125"/>
      <c r="I244" s="137" t="e">
        <f>VLOOKUP(Table1355[[#This Row],[Sail Code]],#REF!,12,FALSE)</f>
        <v>#REF!</v>
      </c>
      <c r="J244" s="137" t="e">
        <f>VLOOKUP(Table1355[[#This Row],[Sail Code]],#REF!,13,FALSE)</f>
        <v>#REF!</v>
      </c>
      <c r="K244" s="137" t="e">
        <f>VLOOKUP(Table1355[[#This Row],[Sail Code]],#REF!,14,FALSE)</f>
        <v>#REF!</v>
      </c>
    </row>
    <row r="245" spans="1:11" ht="15" hidden="1" customHeight="1">
      <c r="A245" s="71" t="str">
        <f>VLOOKUP(Table1355[[#This Row],[Sail Code]],'[1]2016 DATES&amp;PRICES'!B:C,2,FALSE)</f>
        <v>Enticing Douro</v>
      </c>
      <c r="B245" s="5" t="s">
        <v>79</v>
      </c>
      <c r="C245" s="16" t="s">
        <v>62</v>
      </c>
      <c r="D245" s="11">
        <v>42689</v>
      </c>
      <c r="E245" s="69">
        <f>VLOOKUP(Table1355[[#This Row],[Sail Code]],'June 29'!A:M,13,FALSE)</f>
        <v>60.377358490566039</v>
      </c>
      <c r="F245" s="70" t="e">
        <f>VLOOKUP(Table1355[[#This Row],[Sail Code]],#REF!,7,FALSE)</f>
        <v>#REF!</v>
      </c>
      <c r="G245" s="132" t="e">
        <f>VLOOKUP(Table1355[[#This Row],[Sail Code]],#REF!,11,FALSE)</f>
        <v>#REF!</v>
      </c>
      <c r="H245" s="125"/>
      <c r="I245" s="137" t="e">
        <f>VLOOKUP(Table1355[[#This Row],[Sail Code]],#REF!,12,FALSE)</f>
        <v>#REF!</v>
      </c>
      <c r="J245" s="137" t="e">
        <f>VLOOKUP(Table1355[[#This Row],[Sail Code]],#REF!,13,FALSE)</f>
        <v>#REF!</v>
      </c>
      <c r="K245" s="137" t="e">
        <f>VLOOKUP(Table1355[[#This Row],[Sail Code]],#REF!,14,FALSE)</f>
        <v>#REF!</v>
      </c>
    </row>
    <row r="246" spans="1:11" ht="15" hidden="1" customHeight="1">
      <c r="A246" s="71" t="str">
        <f>VLOOKUP(Table1355[[#This Row],[Sail Code]],'[1]2016 DATES&amp;PRICES'!B:C,2,FALSE)</f>
        <v>Blue Danube Discovery</v>
      </c>
      <c r="B246" s="1" t="s">
        <v>14</v>
      </c>
      <c r="C246" s="72" t="s">
        <v>10</v>
      </c>
      <c r="D246" s="73">
        <v>42523</v>
      </c>
      <c r="E246" s="69">
        <f>VLOOKUP(Table1355[[#This Row],[Sail Code]],'June 29'!A:M,13,FALSE)</f>
        <v>60.810810810810814</v>
      </c>
      <c r="F246" s="70" t="e">
        <f>VLOOKUP(Table1355[[#This Row],[Sail Code]],#REF!,7,FALSE)</f>
        <v>#REF!</v>
      </c>
      <c r="G246" s="132" t="e">
        <f>VLOOKUP(Table1355[[#This Row],[Sail Code]],#REF!,11,FALSE)</f>
        <v>#REF!</v>
      </c>
      <c r="H246" s="128"/>
      <c r="I246" s="137" t="e">
        <f>VLOOKUP(Table1355[[#This Row],[Sail Code]],#REF!,12,FALSE)</f>
        <v>#REF!</v>
      </c>
      <c r="J246" s="137" t="e">
        <f>VLOOKUP(Table1355[[#This Row],[Sail Code]],#REF!,13,FALSE)</f>
        <v>#REF!</v>
      </c>
      <c r="K246" s="137" t="e">
        <f>VLOOKUP(Table1355[[#This Row],[Sail Code]],#REF!,14,FALSE)</f>
        <v>#REF!</v>
      </c>
    </row>
    <row r="247" spans="1:11" ht="15" hidden="1" customHeight="1">
      <c r="A247" s="71" t="str">
        <f>VLOOKUP(Table1355[[#This Row],[Sail Code]],'[1]2016 DATES&amp;PRICES'!B:C,2,FALSE)</f>
        <v>Provence &amp; Spain</v>
      </c>
      <c r="B247" s="2" t="s">
        <v>277</v>
      </c>
      <c r="C247" s="16" t="s">
        <v>249</v>
      </c>
      <c r="D247" s="11">
        <v>42650</v>
      </c>
      <c r="E247" s="69">
        <f>VLOOKUP(Table1355[[#This Row],[Sail Code]],'June 29'!A:M,13,FALSE)</f>
        <v>60.810810810810814</v>
      </c>
      <c r="F247" s="70" t="e">
        <f>VLOOKUP(Table1355[[#This Row],[Sail Code]],#REF!,7,FALSE)</f>
        <v>#REF!</v>
      </c>
      <c r="G247" s="132" t="e">
        <f>VLOOKUP(Table1355[[#This Row],[Sail Code]],#REF!,11,FALSE)</f>
        <v>#REF!</v>
      </c>
      <c r="H247" s="125"/>
      <c r="I247" s="137" t="e">
        <f>VLOOKUP(Table1355[[#This Row],[Sail Code]],#REF!,12,FALSE)</f>
        <v>#REF!</v>
      </c>
      <c r="J247" s="137" t="e">
        <f>VLOOKUP(Table1355[[#This Row],[Sail Code]],#REF!,13,FALSE)</f>
        <v>#REF!</v>
      </c>
      <c r="K247" s="137" t="e">
        <f>VLOOKUP(Table1355[[#This Row],[Sail Code]],#REF!,14,FALSE)</f>
        <v>#REF!</v>
      </c>
    </row>
    <row r="248" spans="1:11" ht="15" hidden="1" customHeight="1">
      <c r="A248" s="71" t="str">
        <f>VLOOKUP(Table1355[[#This Row],[Sail Code]],'[1]2016 DATES&amp;PRICES'!B:C,2,FALSE)</f>
        <v>Melodies of the Danube</v>
      </c>
      <c r="B248" s="2" t="s">
        <v>181</v>
      </c>
      <c r="C248" s="16" t="s">
        <v>30</v>
      </c>
      <c r="D248" s="11">
        <v>42617</v>
      </c>
      <c r="E248" s="69">
        <f>VLOOKUP(Table1355[[#This Row],[Sail Code]],'June 29'!A:M,13,FALSE)</f>
        <v>60.975609756097555</v>
      </c>
      <c r="F248" s="70" t="e">
        <f>VLOOKUP(Table1355[[#This Row],[Sail Code]],#REF!,7,FALSE)</f>
        <v>#REF!</v>
      </c>
      <c r="G248" s="132" t="e">
        <f>VLOOKUP(Table1355[[#This Row],[Sail Code]],#REF!,11,FALSE)</f>
        <v>#REF!</v>
      </c>
      <c r="H248" s="125"/>
      <c r="I248" s="137" t="e">
        <f>VLOOKUP(Table1355[[#This Row],[Sail Code]],#REF!,12,FALSE)</f>
        <v>#REF!</v>
      </c>
      <c r="J248" s="137" t="e">
        <f>VLOOKUP(Table1355[[#This Row],[Sail Code]],#REF!,13,FALSE)</f>
        <v>#REF!</v>
      </c>
      <c r="K248" s="137" t="e">
        <f>VLOOKUP(Table1355[[#This Row],[Sail Code]],#REF!,14,FALSE)</f>
        <v>#REF!</v>
      </c>
    </row>
    <row r="249" spans="1:11" ht="15" hidden="1" customHeight="1">
      <c r="A249" s="71" t="str">
        <f>VLOOKUP(Table1355[[#This Row],[Sail Code]],'[1]2016 DATES&amp;PRICES'!B:C,2,FALSE)</f>
        <v>The Enchanting Rhine</v>
      </c>
      <c r="B249" s="2" t="s">
        <v>359</v>
      </c>
      <c r="C249" s="16" t="s">
        <v>49</v>
      </c>
      <c r="D249" s="11">
        <v>42634</v>
      </c>
      <c r="E249" s="69">
        <f>VLOOKUP(Table1355[[#This Row],[Sail Code]],'June 29'!A:M,13,FALSE)</f>
        <v>60.975609756097555</v>
      </c>
      <c r="F249" s="70" t="e">
        <f>VLOOKUP(Table1355[[#This Row],[Sail Code]],#REF!,7,FALSE)</f>
        <v>#REF!</v>
      </c>
      <c r="G249" s="132" t="e">
        <f>VLOOKUP(Table1355[[#This Row],[Sail Code]],#REF!,11,FALSE)</f>
        <v>#REF!</v>
      </c>
      <c r="H249" s="125"/>
      <c r="I249" s="137" t="e">
        <f>VLOOKUP(Table1355[[#This Row],[Sail Code]],#REF!,12,FALSE)</f>
        <v>#REF!</v>
      </c>
      <c r="J249" s="137" t="e">
        <f>VLOOKUP(Table1355[[#This Row],[Sail Code]],#REF!,13,FALSE)</f>
        <v>#REF!</v>
      </c>
      <c r="K249" s="137" t="e">
        <f>VLOOKUP(Table1355[[#This Row],[Sail Code]],#REF!,14,FALSE)</f>
        <v>#REF!</v>
      </c>
    </row>
    <row r="250" spans="1:11" ht="15" hidden="1" customHeight="1">
      <c r="A250" s="71" t="str">
        <f>VLOOKUP(Table1355[[#This Row],[Sail Code]],'[1]2016 DATES&amp;PRICES'!B:C,2,FALSE)</f>
        <v>Provence &amp; Spain</v>
      </c>
      <c r="B250" s="2" t="s">
        <v>276</v>
      </c>
      <c r="C250" s="16" t="s">
        <v>249</v>
      </c>
      <c r="D250" s="11">
        <v>42643</v>
      </c>
      <c r="E250" s="69">
        <f>VLOOKUP(Table1355[[#This Row],[Sail Code]],'June 29'!A:M,13,FALSE)</f>
        <v>62.162162162162168</v>
      </c>
      <c r="F250" s="70" t="e">
        <f>VLOOKUP(Table1355[[#This Row],[Sail Code]],#REF!,7,FALSE)</f>
        <v>#REF!</v>
      </c>
      <c r="G250" s="132" t="e">
        <f>VLOOKUP(Table1355[[#This Row],[Sail Code]],#REF!,11,FALSE)</f>
        <v>#REF!</v>
      </c>
      <c r="H250" s="125"/>
      <c r="I250" s="137" t="e">
        <f>VLOOKUP(Table1355[[#This Row],[Sail Code]],#REF!,12,FALSE)</f>
        <v>#REF!</v>
      </c>
      <c r="J250" s="137" t="e">
        <f>VLOOKUP(Table1355[[#This Row],[Sail Code]],#REF!,13,FALSE)</f>
        <v>#REF!</v>
      </c>
      <c r="K250" s="137" t="e">
        <f>VLOOKUP(Table1355[[#This Row],[Sail Code]],#REF!,14,FALSE)</f>
        <v>#REF!</v>
      </c>
    </row>
    <row r="251" spans="1:11" ht="15" customHeight="1">
      <c r="A251" s="71" t="str">
        <f>VLOOKUP(Table1355[[#This Row],[Sail Code]],'[1]2016 DATES&amp;PRICES'!B:C,2,FALSE)</f>
        <v>Provence &amp; Spain</v>
      </c>
      <c r="B251" s="2" t="s">
        <v>281</v>
      </c>
      <c r="C251" s="16" t="s">
        <v>249</v>
      </c>
      <c r="D251" s="11">
        <v>42678</v>
      </c>
      <c r="E251" s="69">
        <f>VLOOKUP(Table1355[[#This Row],[Sail Code]],'June 29'!A:M,13,FALSE)</f>
        <v>0</v>
      </c>
      <c r="F251" s="23" t="e">
        <f>VLOOKUP(Table1355[[#This Row],[Sail Code]],#REF!,7,FALSE)</f>
        <v>#REF!</v>
      </c>
      <c r="G251" s="134" t="e">
        <f>VLOOKUP(Table1355[[#This Row],[Sail Code]],#REF!,11,FALSE)</f>
        <v>#REF!</v>
      </c>
      <c r="H251" s="125">
        <f>VLOOKUP(Table1355[[#This Row],[Sail Code]],Table1354[[Sail Code]:[NEW OFFER PER STATEROOM]],17,FALSE)</f>
        <v>1</v>
      </c>
      <c r="I251" s="127" t="e">
        <f>VLOOKUP(Table1355[[#This Row],[Sail Code]],#REF!,12,FALSE)</f>
        <v>#REF!</v>
      </c>
      <c r="J251" s="129" t="e">
        <f>VLOOKUP(Table1355[[#This Row],[Sail Code]],#REF!,13,FALSE)</f>
        <v>#REF!</v>
      </c>
      <c r="K251" s="129" t="e">
        <f>VLOOKUP(Table1355[[#This Row],[Sail Code]],#REF!,14,FALSE)</f>
        <v>#REF!</v>
      </c>
    </row>
    <row r="252" spans="1:11">
      <c r="A252" s="71" t="str">
        <f>VLOOKUP(Table1355[[#This Row],[Sail Code]],'[1]2016 DATES&amp;PRICES'!B:C,2,FALSE)</f>
        <v>Provence &amp; Spain</v>
      </c>
      <c r="B252" s="2" t="s">
        <v>282</v>
      </c>
      <c r="C252" s="16" t="s">
        <v>249</v>
      </c>
      <c r="D252" s="11">
        <v>42685</v>
      </c>
      <c r="E252" s="69">
        <f>VLOOKUP(Table1355[[#This Row],[Sail Code]],'June 29'!A:M,13,FALSE)</f>
        <v>0</v>
      </c>
      <c r="F252" s="23" t="e">
        <f>VLOOKUP(Table1355[[#This Row],[Sail Code]],#REF!,7,FALSE)</f>
        <v>#REF!</v>
      </c>
      <c r="G252" s="134" t="e">
        <f>VLOOKUP(Table1355[[#This Row],[Sail Code]],#REF!,11,FALSE)</f>
        <v>#REF!</v>
      </c>
      <c r="H252" s="125">
        <f>VLOOKUP(Table1355[[#This Row],[Sail Code]],Table1354[[Sail Code]:[NEW OFFER PER STATEROOM]],17,FALSE)</f>
        <v>1</v>
      </c>
      <c r="I252" s="127" t="e">
        <f>VLOOKUP(Table1355[[#This Row],[Sail Code]],#REF!,12,FALSE)</f>
        <v>#REF!</v>
      </c>
      <c r="J252" s="129" t="e">
        <f>VLOOKUP(Table1355[[#This Row],[Sail Code]],#REF!,13,FALSE)</f>
        <v>#REF!</v>
      </c>
      <c r="K252" s="129" t="e">
        <f>VLOOKUP(Table1355[[#This Row],[Sail Code]],#REF!,14,FALSE)</f>
        <v>#REF!</v>
      </c>
    </row>
    <row r="253" spans="1:11" ht="15" customHeight="1">
      <c r="A253" s="71" t="str">
        <f>VLOOKUP(Table1355[[#This Row],[Sail Code]],'[1]2016 DATES&amp;PRICES'!B:C,2,FALSE)</f>
        <v>Provence &amp; Spain</v>
      </c>
      <c r="B253" s="5" t="s">
        <v>283</v>
      </c>
      <c r="C253" s="16" t="s">
        <v>249</v>
      </c>
      <c r="D253" s="11">
        <v>42692</v>
      </c>
      <c r="E253" s="69">
        <f>VLOOKUP(Table1355[[#This Row],[Sail Code]],'June 29'!A:M,13,FALSE)</f>
        <v>8.1081081081081088</v>
      </c>
      <c r="F253" s="23" t="e">
        <f>VLOOKUP(Table1355[[#This Row],[Sail Code]],#REF!,7,FALSE)</f>
        <v>#REF!</v>
      </c>
      <c r="G253" s="134" t="e">
        <f>VLOOKUP(Table1355[[#This Row],[Sail Code]],#REF!,11,FALSE)</f>
        <v>#REF!</v>
      </c>
      <c r="H253" s="125">
        <f>VLOOKUP(Table1355[[#This Row],[Sail Code]],Table1354[[Sail Code]:[NEW OFFER PER STATEROOM]],17,FALSE)</f>
        <v>0</v>
      </c>
      <c r="I253" s="129" t="e">
        <f>VLOOKUP(Table1355[[#This Row],[Sail Code]],#REF!,12,FALSE)</f>
        <v>#REF!</v>
      </c>
      <c r="J253" s="129" t="e">
        <f>VLOOKUP(Table1355[[#This Row],[Sail Code]],#REF!,13,FALSE)</f>
        <v>#REF!</v>
      </c>
      <c r="K253" s="129" t="e">
        <f>VLOOKUP(Table1355[[#This Row],[Sail Code]],#REF!,14,FALSE)</f>
        <v>#REF!</v>
      </c>
    </row>
    <row r="254" spans="1:11" ht="15" customHeight="1">
      <c r="A254" s="71" t="str">
        <f>VLOOKUP(Table1355[[#This Row],[Sail Code]],'[1]2016 DATES&amp;PRICES'!B:C,2,FALSE)</f>
        <v>Taste of Bordeaux</v>
      </c>
      <c r="B254" s="2" t="s">
        <v>284</v>
      </c>
      <c r="C254" s="16" t="s">
        <v>285</v>
      </c>
      <c r="D254" s="11">
        <v>42454</v>
      </c>
      <c r="E254" s="69">
        <f>VLOOKUP(Table1355[[#This Row],[Sail Code]],'June 29'!A:M,13,FALSE)</f>
        <v>28.378378378378379</v>
      </c>
      <c r="F254" s="23" t="e">
        <f>VLOOKUP(Table1355[[#This Row],[Sail Code]],#REF!,7,FALSE)</f>
        <v>#REF!</v>
      </c>
      <c r="G254" s="134" t="e">
        <f>VLOOKUP(Table1355[[#This Row],[Sail Code]],#REF!,11,FALSE)</f>
        <v>#REF!</v>
      </c>
      <c r="H254" s="125" t="str">
        <f>VLOOKUP(Table1355[[#This Row],[Sail Code]],Table1354[[Sail Code]:[NEW OFFER PER STATEROOM]],17,FALSE)</f>
        <v>Part charter; 2 GP</v>
      </c>
      <c r="I254" s="127" t="e">
        <f>VLOOKUP(Table1355[[#This Row],[Sail Code]],#REF!,12,FALSE)</f>
        <v>#REF!</v>
      </c>
      <c r="J254" s="129" t="e">
        <f>VLOOKUP(Table1355[[#This Row],[Sail Code]],#REF!,13,FALSE)</f>
        <v>#REF!</v>
      </c>
      <c r="K254" s="127" t="e">
        <f>VLOOKUP(Table1355[[#This Row],[Sail Code]],#REF!,14,FALSE)</f>
        <v>#REF!</v>
      </c>
    </row>
    <row r="255" spans="1:11" hidden="1">
      <c r="A255" s="71" t="str">
        <f>VLOOKUP(Table1355[[#This Row],[Sail Code]],'[1]2016 DATES&amp;PRICES'!B:C,2,FALSE)</f>
        <v>The Romantic Danube</v>
      </c>
      <c r="B255" s="2" t="s">
        <v>401</v>
      </c>
      <c r="C255" s="16" t="s">
        <v>30</v>
      </c>
      <c r="D255" s="11">
        <v>42568</v>
      </c>
      <c r="E255" s="69">
        <f>VLOOKUP(Table1355[[#This Row],[Sail Code]],'June 29'!A:M,13,FALSE)</f>
        <v>62.195121951219505</v>
      </c>
      <c r="F255" s="70" t="e">
        <f>VLOOKUP(Table1355[[#This Row],[Sail Code]],#REF!,7,FALSE)</f>
        <v>#REF!</v>
      </c>
      <c r="G255" s="132" t="e">
        <f>VLOOKUP(Table1355[[#This Row],[Sail Code]],#REF!,11,FALSE)</f>
        <v>#REF!</v>
      </c>
      <c r="H255" s="125"/>
      <c r="I255" s="137" t="e">
        <f>VLOOKUP(Table1355[[#This Row],[Sail Code]],#REF!,12,FALSE)</f>
        <v>#REF!</v>
      </c>
      <c r="J255" s="137" t="e">
        <f>VLOOKUP(Table1355[[#This Row],[Sail Code]],#REF!,13,FALSE)</f>
        <v>#REF!</v>
      </c>
      <c r="K255" s="137" t="e">
        <f>VLOOKUP(Table1355[[#This Row],[Sail Code]],#REF!,14,FALSE)</f>
        <v>#REF!</v>
      </c>
    </row>
    <row r="256" spans="1:11">
      <c r="A256" s="71" t="str">
        <f>VLOOKUP(Table1355[[#This Row],[Sail Code]],'[1]2016 DATES&amp;PRICES'!B:C,2,FALSE)</f>
        <v>Taste of Bordeaux</v>
      </c>
      <c r="B256" s="5" t="s">
        <v>288</v>
      </c>
      <c r="C256" s="16" t="s">
        <v>285</v>
      </c>
      <c r="D256" s="11">
        <v>42468</v>
      </c>
      <c r="E256" s="69">
        <f>VLOOKUP(Table1355[[#This Row],[Sail Code]],'June 29'!A:M,13,FALSE)</f>
        <v>41.891891891891895</v>
      </c>
      <c r="F256" s="23" t="e">
        <f>VLOOKUP(Table1355[[#This Row],[Sail Code]],#REF!,7,FALSE)</f>
        <v>#REF!</v>
      </c>
      <c r="G256" s="134" t="e">
        <f>VLOOKUP(Table1355[[#This Row],[Sail Code]],#REF!,11,FALSE)</f>
        <v>#REF!</v>
      </c>
      <c r="H256" s="128">
        <v>12</v>
      </c>
      <c r="I256" s="127" t="e">
        <f>VLOOKUP(Table1355[[#This Row],[Sail Code]],#REF!,12,FALSE)</f>
        <v>#REF!</v>
      </c>
      <c r="J256" s="129" t="e">
        <f>VLOOKUP(Table1355[[#This Row],[Sail Code]],#REF!,13,FALSE)</f>
        <v>#REF!</v>
      </c>
      <c r="K256" s="127" t="e">
        <f>VLOOKUP(Table1355[[#This Row],[Sail Code]],#REF!,14,FALSE)</f>
        <v>#REF!</v>
      </c>
    </row>
    <row r="257" spans="1:11" ht="15" customHeight="1">
      <c r="A257" s="71" t="str">
        <f>VLOOKUP(Table1355[[#This Row],[Sail Code]],'[1]2016 DATES&amp;PRICES'!B:C,2,FALSE)</f>
        <v>Taste of Bordeaux</v>
      </c>
      <c r="B257" s="5" t="s">
        <v>289</v>
      </c>
      <c r="C257" s="16" t="s">
        <v>285</v>
      </c>
      <c r="D257" s="11">
        <v>42475</v>
      </c>
      <c r="E257" s="69">
        <f>VLOOKUP(Table1355[[#This Row],[Sail Code]],'June 29'!A:M,13,FALSE)</f>
        <v>86.486486486486484</v>
      </c>
      <c r="F257" s="23" t="e">
        <f>VLOOKUP(Table1355[[#This Row],[Sail Code]],#REF!,7,FALSE)</f>
        <v>#REF!</v>
      </c>
      <c r="G257" s="134" t="e">
        <f>VLOOKUP(Table1355[[#This Row],[Sail Code]],#REF!,11,FALSE)</f>
        <v>#REF!</v>
      </c>
      <c r="H257" s="125"/>
      <c r="I257" s="129" t="e">
        <f>VLOOKUP(Table1355[[#This Row],[Sail Code]],#REF!,12,FALSE)</f>
        <v>#REF!</v>
      </c>
      <c r="J257" s="129" t="e">
        <f>VLOOKUP(Table1355[[#This Row],[Sail Code]],#REF!,13,FALSE)</f>
        <v>#REF!</v>
      </c>
      <c r="K257" s="129" t="e">
        <f>VLOOKUP(Table1355[[#This Row],[Sail Code]],#REF!,14,FALSE)</f>
        <v>#REF!</v>
      </c>
    </row>
    <row r="258" spans="1:11" ht="15" hidden="1" customHeight="1">
      <c r="A258" s="71" t="str">
        <f>VLOOKUP(Table1355[[#This Row],[Sail Code]],'[1]2016 DATES&amp;PRICES'!B:C,2,FALSE)</f>
        <v>Enticing Douro</v>
      </c>
      <c r="B258" s="2" t="s">
        <v>74</v>
      </c>
      <c r="C258" s="16" t="s">
        <v>62</v>
      </c>
      <c r="D258" s="11">
        <v>42626</v>
      </c>
      <c r="E258" s="69">
        <f>VLOOKUP(Table1355[[#This Row],[Sail Code]],'June 29'!A:M,13,FALSE)</f>
        <v>62.264150943396224</v>
      </c>
      <c r="F258" s="70" t="e">
        <f>VLOOKUP(Table1355[[#This Row],[Sail Code]],#REF!,7,FALSE)</f>
        <v>#REF!</v>
      </c>
      <c r="G258" s="132" t="e">
        <f>VLOOKUP(Table1355[[#This Row],[Sail Code]],#REF!,11,FALSE)</f>
        <v>#REF!</v>
      </c>
      <c r="H258" s="125"/>
      <c r="I258" s="137" t="e">
        <f>VLOOKUP(Table1355[[#This Row],[Sail Code]],#REF!,12,FALSE)</f>
        <v>#REF!</v>
      </c>
      <c r="J258" s="137" t="e">
        <f>VLOOKUP(Table1355[[#This Row],[Sail Code]],#REF!,13,FALSE)</f>
        <v>#REF!</v>
      </c>
      <c r="K258" s="137" t="e">
        <f>VLOOKUP(Table1355[[#This Row],[Sail Code]],#REF!,14,FALSE)</f>
        <v>#REF!</v>
      </c>
    </row>
    <row r="259" spans="1:11" ht="15" customHeight="1">
      <c r="A259" s="71" t="str">
        <f>VLOOKUP(Table1355[[#This Row],[Sail Code]],'[1]2016 DATES&amp;PRICES'!B:C,2,FALSE)</f>
        <v>Taste of Bordeaux</v>
      </c>
      <c r="B259" s="2" t="s">
        <v>290</v>
      </c>
      <c r="C259" s="16" t="s">
        <v>285</v>
      </c>
      <c r="D259" s="11">
        <v>42489</v>
      </c>
      <c r="E259" s="69">
        <f>VLOOKUP(Table1355[[#This Row],[Sail Code]],'June 29'!A:M,13,FALSE)</f>
        <v>9.4594594594594597</v>
      </c>
      <c r="F259" s="23" t="e">
        <f>VLOOKUP(Table1355[[#This Row],[Sail Code]],#REF!,7,FALSE)</f>
        <v>#REF!</v>
      </c>
      <c r="G259" s="134" t="e">
        <f>VLOOKUP(Table1355[[#This Row],[Sail Code]],#REF!,11,FALSE)</f>
        <v>#REF!</v>
      </c>
      <c r="H259" s="125">
        <f>VLOOKUP(Table1355[[#This Row],[Sail Code]],Table1354[[Sail Code]:[NEW OFFER PER STATEROOM]],17,FALSE)</f>
        <v>3</v>
      </c>
      <c r="I259" s="129" t="e">
        <f>VLOOKUP(Table1355[[#This Row],[Sail Code]],#REF!,12,FALSE)</f>
        <v>#REF!</v>
      </c>
      <c r="J259" s="129" t="e">
        <f>VLOOKUP(Table1355[[#This Row],[Sail Code]],#REF!,13,FALSE)</f>
        <v>#REF!</v>
      </c>
      <c r="K259" s="127" t="e">
        <f>VLOOKUP(Table1355[[#This Row],[Sail Code]],#REF!,14,FALSE)</f>
        <v>#REF!</v>
      </c>
    </row>
    <row r="260" spans="1:11" ht="15" hidden="1" customHeight="1">
      <c r="A260" s="71" t="str">
        <f>VLOOKUP(Table1355[[#This Row],[Sail Code]],'[1]2016 DATES&amp;PRICES'!B:C,2,FALSE)</f>
        <v>Vietnam, Cambodia &amp; the Riches of the Mekong</v>
      </c>
      <c r="B260" s="2" t="s">
        <v>467</v>
      </c>
      <c r="C260" s="16" t="s">
        <v>463</v>
      </c>
      <c r="D260" s="11">
        <v>42387</v>
      </c>
      <c r="E260" s="69">
        <f>VLOOKUP(Table1355[[#This Row],[Sail Code]],'June 29'!A:M,13,FALSE)</f>
        <v>62.903225806451609</v>
      </c>
      <c r="F260" s="70" t="e">
        <f>VLOOKUP(Table1355[[#This Row],[Sail Code]],#REF!,7,FALSE)</f>
        <v>#REF!</v>
      </c>
      <c r="G260" s="132" t="e">
        <f>VLOOKUP(Table1355[[#This Row],[Sail Code]],#REF!,11,FALSE)</f>
        <v>#REF!</v>
      </c>
      <c r="H260" s="126"/>
      <c r="I260" s="137" t="e">
        <f>VLOOKUP(Table1355[[#This Row],[Sail Code]],#REF!,12,FALSE)</f>
        <v>#REF!</v>
      </c>
      <c r="J260" s="137" t="e">
        <f>VLOOKUP(Table1355[[#This Row],[Sail Code]],#REF!,13,FALSE)</f>
        <v>#REF!</v>
      </c>
      <c r="K260" s="138" t="e">
        <f>VLOOKUP(Table1355[[#This Row],[Sail Code]],#REF!,14,FALSE)</f>
        <v>#REF!</v>
      </c>
    </row>
    <row r="261" spans="1:11" ht="15" hidden="1" customHeight="1">
      <c r="A261" s="71" t="str">
        <f>VLOOKUP(Table1355[[#This Row],[Sail Code]],'[1]2016 DATES&amp;PRICES'!B:C,2,FALSE)</f>
        <v>The Romantic Danube</v>
      </c>
      <c r="B261" s="2" t="s">
        <v>407</v>
      </c>
      <c r="C261" s="16" t="s">
        <v>26</v>
      </c>
      <c r="D261" s="11">
        <v>42607</v>
      </c>
      <c r="E261" s="69">
        <f>VLOOKUP(Table1355[[#This Row],[Sail Code]],'June 29'!A:M,13,FALSE)</f>
        <v>63.29113924050634</v>
      </c>
      <c r="F261" s="70" t="e">
        <f>VLOOKUP(Table1355[[#This Row],[Sail Code]],#REF!,7,FALSE)</f>
        <v>#REF!</v>
      </c>
      <c r="G261" s="132" t="e">
        <f>VLOOKUP(Table1355[[#This Row],[Sail Code]],#REF!,11,FALSE)</f>
        <v>#REF!</v>
      </c>
      <c r="H261" s="125"/>
      <c r="I261" s="137" t="e">
        <f>VLOOKUP(Table1355[[#This Row],[Sail Code]],#REF!,12,FALSE)</f>
        <v>#REF!</v>
      </c>
      <c r="J261" s="137" t="e">
        <f>VLOOKUP(Table1355[[#This Row],[Sail Code]],#REF!,13,FALSE)</f>
        <v>#REF!</v>
      </c>
      <c r="K261" s="137" t="e">
        <f>VLOOKUP(Table1355[[#This Row],[Sail Code]],#REF!,14,FALSE)</f>
        <v>#REF!</v>
      </c>
    </row>
    <row r="262" spans="1:11" ht="15" hidden="1" customHeight="1">
      <c r="A262" s="71" t="str">
        <f>VLOOKUP(Table1355[[#This Row],[Sail Code]],'[1]2016 DATES&amp;PRICES'!B:C,2,FALSE)</f>
        <v>The Enchanting Rhine</v>
      </c>
      <c r="B262" s="2" t="s">
        <v>331</v>
      </c>
      <c r="C262" s="16" t="s">
        <v>49</v>
      </c>
      <c r="D262" s="11">
        <v>42529</v>
      </c>
      <c r="E262" s="69">
        <f>VLOOKUP(Table1355[[#This Row],[Sail Code]],'June 29'!A:M,13,FALSE)</f>
        <v>63.414634146341456</v>
      </c>
      <c r="F262" s="70" t="e">
        <f>VLOOKUP(Table1355[[#This Row],[Sail Code]],#REF!,7,FALSE)</f>
        <v>#REF!</v>
      </c>
      <c r="G262" s="132" t="e">
        <f>VLOOKUP(Table1355[[#This Row],[Sail Code]],#REF!,11,FALSE)</f>
        <v>#REF!</v>
      </c>
      <c r="H262" s="125"/>
      <c r="I262" s="137" t="e">
        <f>VLOOKUP(Table1355[[#This Row],[Sail Code]],#REF!,12,FALSE)</f>
        <v>#REF!</v>
      </c>
      <c r="J262" s="137" t="e">
        <f>VLOOKUP(Table1355[[#This Row],[Sail Code]],#REF!,13,FALSE)</f>
        <v>#REF!</v>
      </c>
      <c r="K262" s="137" t="e">
        <f>VLOOKUP(Table1355[[#This Row],[Sail Code]],#REF!,14,FALSE)</f>
        <v>#REF!</v>
      </c>
    </row>
    <row r="263" spans="1:11" ht="15" hidden="1" customHeight="1">
      <c r="A263" s="71" t="str">
        <f>VLOOKUP(Table1355[[#This Row],[Sail Code]],'[1]2016 DATES&amp;PRICES'!B:C,2,FALSE)</f>
        <v>The Enchanting Rhine</v>
      </c>
      <c r="B263" s="2" t="s">
        <v>351</v>
      </c>
      <c r="C263" s="16" t="s">
        <v>49</v>
      </c>
      <c r="D263" s="11">
        <v>42599</v>
      </c>
      <c r="E263" s="69">
        <f>VLOOKUP(Table1355[[#This Row],[Sail Code]],'June 29'!A:M,13,FALSE)</f>
        <v>64.634146341463421</v>
      </c>
      <c r="F263" s="70" t="e">
        <f>VLOOKUP(Table1355[[#This Row],[Sail Code]],#REF!,7,FALSE)</f>
        <v>#REF!</v>
      </c>
      <c r="G263" s="70" t="e">
        <f>VLOOKUP(Table1355[[#This Row],[Sail Code]],#REF!,11,FALSE)</f>
        <v>#REF!</v>
      </c>
      <c r="H263" s="125"/>
      <c r="I263" s="137" t="e">
        <f>VLOOKUP(Table1355[[#This Row],[Sail Code]],#REF!,12,FALSE)</f>
        <v>#REF!</v>
      </c>
      <c r="J263" s="137" t="e">
        <f>VLOOKUP(Table1355[[#This Row],[Sail Code]],#REF!,13,FALSE)</f>
        <v>#REF!</v>
      </c>
      <c r="K263" s="137" t="e">
        <f>VLOOKUP(Table1355[[#This Row],[Sail Code]],#REF!,14,FALSE)</f>
        <v>#REF!</v>
      </c>
    </row>
    <row r="264" spans="1:11" ht="15" customHeight="1">
      <c r="A264" s="71" t="str">
        <f>VLOOKUP(Table1355[[#This Row],[Sail Code]],'[1]2016 DATES&amp;PRICES'!B:C,2,FALSE)</f>
        <v>Taste of Bordeaux</v>
      </c>
      <c r="B264" s="2" t="s">
        <v>293</v>
      </c>
      <c r="C264" s="16" t="s">
        <v>285</v>
      </c>
      <c r="D264" s="11">
        <v>42524</v>
      </c>
      <c r="E264" s="69">
        <f>VLOOKUP(Table1355[[#This Row],[Sail Code]],'June 29'!A:M,13,FALSE)</f>
        <v>12.16216216216216</v>
      </c>
      <c r="F264" s="23" t="e">
        <f>VLOOKUP(Table1355[[#This Row],[Sail Code]],#REF!,7,FALSE)</f>
        <v>#REF!</v>
      </c>
      <c r="G264" s="134" t="e">
        <f>VLOOKUP(Table1355[[#This Row],[Sail Code]],#REF!,11,FALSE)</f>
        <v>#REF!</v>
      </c>
      <c r="H264" s="125">
        <f>VLOOKUP(Table1355[[#This Row],[Sail Code]],Table1354[[Sail Code]:[NEW OFFER PER STATEROOM]],17,FALSE)</f>
        <v>3</v>
      </c>
      <c r="I264" s="127" t="e">
        <f>VLOOKUP(Table1355[[#This Row],[Sail Code]],#REF!,12,FALSE)</f>
        <v>#REF!</v>
      </c>
      <c r="J264" s="129" t="e">
        <f>VLOOKUP(Table1355[[#This Row],[Sail Code]],#REF!,13,FALSE)</f>
        <v>#REF!</v>
      </c>
      <c r="K264" s="127" t="e">
        <f>VLOOKUP(Table1355[[#This Row],[Sail Code]],#REF!,14,FALSE)</f>
        <v>#REF!</v>
      </c>
    </row>
    <row r="265" spans="1:11" ht="15" hidden="1" customHeight="1">
      <c r="A265" s="71" t="str">
        <f>VLOOKUP(Table1355[[#This Row],[Sail Code]],'[1]2016 DATES&amp;PRICES'!B:C,2,FALSE)</f>
        <v>Paris &amp; Normandy</v>
      </c>
      <c r="B265" s="2" t="s">
        <v>213</v>
      </c>
      <c r="C265" s="16" t="s">
        <v>205</v>
      </c>
      <c r="D265" s="11">
        <v>42510</v>
      </c>
      <c r="E265" s="69">
        <f>VLOOKUP(Table1355[[#This Row],[Sail Code]],'June 29'!A:M,13,FALSE)</f>
        <v>64.86486486486487</v>
      </c>
      <c r="F265" s="70" t="e">
        <f>VLOOKUP(Table1355[[#This Row],[Sail Code]],#REF!,7,FALSE)</f>
        <v>#REF!</v>
      </c>
      <c r="G265" s="132" t="e">
        <f>VLOOKUP(Table1355[[#This Row],[Sail Code]],#REF!,11,FALSE)</f>
        <v>#REF!</v>
      </c>
      <c r="H265" s="125"/>
      <c r="I265" s="137" t="e">
        <f>VLOOKUP(Table1355[[#This Row],[Sail Code]],#REF!,12,FALSE)</f>
        <v>#REF!</v>
      </c>
      <c r="J265" s="137" t="e">
        <f>VLOOKUP(Table1355[[#This Row],[Sail Code]],#REF!,13,FALSE)</f>
        <v>#REF!</v>
      </c>
      <c r="K265" s="137" t="e">
        <f>VLOOKUP(Table1355[[#This Row],[Sail Code]],#REF!,14,FALSE)</f>
        <v>#REF!</v>
      </c>
    </row>
    <row r="266" spans="1:11" ht="15" hidden="1" customHeight="1">
      <c r="A266" s="71" t="str">
        <f>VLOOKUP(Table1355[[#This Row],[Sail Code]],'[1]2016 DATES&amp;PRICES'!B:C,2,FALSE)</f>
        <v>The Enchanting Rhine</v>
      </c>
      <c r="B266" s="2" t="s">
        <v>357</v>
      </c>
      <c r="C266" s="16" t="s">
        <v>49</v>
      </c>
      <c r="D266" s="11">
        <v>42620</v>
      </c>
      <c r="E266" s="69">
        <f>VLOOKUP(Table1355[[#This Row],[Sail Code]],'June 29'!A:M,13,FALSE)</f>
        <v>65.853658536585371</v>
      </c>
      <c r="F266" s="70" t="e">
        <f>VLOOKUP(Table1355[[#This Row],[Sail Code]],#REF!,7,FALSE)</f>
        <v>#REF!</v>
      </c>
      <c r="G266" s="132" t="e">
        <f>VLOOKUP(Table1355[[#This Row],[Sail Code]],#REF!,11,FALSE)</f>
        <v>#REF!</v>
      </c>
      <c r="H266" s="125"/>
      <c r="I266" s="137" t="e">
        <f>VLOOKUP(Table1355[[#This Row],[Sail Code]],#REF!,12,FALSE)</f>
        <v>#REF!</v>
      </c>
      <c r="J266" s="137" t="e">
        <f>VLOOKUP(Table1355[[#This Row],[Sail Code]],#REF!,13,FALSE)</f>
        <v>#REF!</v>
      </c>
      <c r="K266" s="137" t="e">
        <f>VLOOKUP(Table1355[[#This Row],[Sail Code]],#REF!,14,FALSE)</f>
        <v>#REF!</v>
      </c>
    </row>
    <row r="267" spans="1:11">
      <c r="A267" s="71" t="str">
        <f>VLOOKUP(Table1355[[#This Row],[Sail Code]],'[1]2016 DATES&amp;PRICES'!B:C,2,FALSE)</f>
        <v>Taste of Bordeaux</v>
      </c>
      <c r="B267" s="2" t="s">
        <v>295</v>
      </c>
      <c r="C267" s="16" t="s">
        <v>285</v>
      </c>
      <c r="D267" s="11">
        <v>42545</v>
      </c>
      <c r="E267" s="69">
        <f>VLOOKUP(Table1355[[#This Row],[Sail Code]],'June 29'!A:M,13,FALSE)</f>
        <v>32.432432432432435</v>
      </c>
      <c r="F267" s="23" t="e">
        <f>VLOOKUP(Table1355[[#This Row],[Sail Code]],#REF!,7,FALSE)</f>
        <v>#REF!</v>
      </c>
      <c r="G267" s="134" t="e">
        <f>VLOOKUP(Table1355[[#This Row],[Sail Code]],#REF!,11,FALSE)</f>
        <v>#REF!</v>
      </c>
      <c r="H267" s="128" t="s">
        <v>698</v>
      </c>
      <c r="I267" s="129" t="e">
        <f>VLOOKUP(Table1355[[#This Row],[Sail Code]],#REF!,12,FALSE)</f>
        <v>#REF!</v>
      </c>
      <c r="J267" s="129" t="e">
        <f>VLOOKUP(Table1355[[#This Row],[Sail Code]],#REF!,13,FALSE)</f>
        <v>#REF!</v>
      </c>
      <c r="K267" s="127" t="e">
        <f>VLOOKUP(Table1355[[#This Row],[Sail Code]],#REF!,14,FALSE)</f>
        <v>#REF!</v>
      </c>
    </row>
    <row r="268" spans="1:11" ht="15" customHeight="1">
      <c r="A268" s="71" t="str">
        <f>VLOOKUP(Table1355[[#This Row],[Sail Code]],'[1]2016 DATES&amp;PRICES'!B:C,2,FALSE)</f>
        <v>Taste of Bordeaux</v>
      </c>
      <c r="B268" s="5" t="s">
        <v>296</v>
      </c>
      <c r="C268" s="16" t="s">
        <v>285</v>
      </c>
      <c r="D268" s="11">
        <v>42552</v>
      </c>
      <c r="E268" s="69">
        <f>VLOOKUP(Table1355[[#This Row],[Sail Code]],'June 29'!A:M,13,FALSE)</f>
        <v>43.243243243243242</v>
      </c>
      <c r="F268" s="23" t="e">
        <f>VLOOKUP(Table1355[[#This Row],[Sail Code]],#REF!,7,FALSE)</f>
        <v>#REF!</v>
      </c>
      <c r="G268" s="134" t="e">
        <f>VLOOKUP(Table1355[[#This Row],[Sail Code]],#REF!,11,FALSE)</f>
        <v>#REF!</v>
      </c>
      <c r="H268" s="128">
        <v>6</v>
      </c>
      <c r="I268" s="129" t="e">
        <f>VLOOKUP(Table1355[[#This Row],[Sail Code]],#REF!,12,FALSE)</f>
        <v>#REF!</v>
      </c>
      <c r="J268" s="127" t="e">
        <f>VLOOKUP(Table1355[[#This Row],[Sail Code]],#REF!,13,FALSE)</f>
        <v>#REF!</v>
      </c>
      <c r="K268" s="127" t="e">
        <f>VLOOKUP(Table1355[[#This Row],[Sail Code]],#REF!,14,FALSE)</f>
        <v>#REF!</v>
      </c>
    </row>
    <row r="269" spans="1:11" ht="15" hidden="1" customHeight="1">
      <c r="A269" s="71" t="str">
        <f>VLOOKUP(Table1355[[#This Row],[Sail Code]],'[1]2016 DATES&amp;PRICES'!B:C,2,FALSE)</f>
        <v>The Enchanting Rhine</v>
      </c>
      <c r="B269" s="2" t="s">
        <v>330</v>
      </c>
      <c r="C269" s="16" t="s">
        <v>23</v>
      </c>
      <c r="D269" s="11">
        <v>42527</v>
      </c>
      <c r="E269" s="69">
        <f>VLOOKUP(Table1355[[#This Row],[Sail Code]],'June 29'!A:M,13,FALSE)</f>
        <v>67.073170731707322</v>
      </c>
      <c r="F269" s="70" t="e">
        <f>VLOOKUP(Table1355[[#This Row],[Sail Code]],#REF!,7,FALSE)</f>
        <v>#REF!</v>
      </c>
      <c r="G269" s="132" t="e">
        <f>VLOOKUP(Table1355[[#This Row],[Sail Code]],#REF!,11,FALSE)</f>
        <v>#REF!</v>
      </c>
      <c r="H269" s="125"/>
      <c r="I269" s="137" t="e">
        <f>VLOOKUP(Table1355[[#This Row],[Sail Code]],#REF!,12,FALSE)</f>
        <v>#REF!</v>
      </c>
      <c r="J269" s="137" t="e">
        <f>VLOOKUP(Table1355[[#This Row],[Sail Code]],#REF!,13,FALSE)</f>
        <v>#REF!</v>
      </c>
      <c r="K269" s="137" t="e">
        <f>VLOOKUP(Table1355[[#This Row],[Sail Code]],#REF!,14,FALSE)</f>
        <v>#REF!</v>
      </c>
    </row>
    <row r="270" spans="1:11">
      <c r="A270" s="71" t="str">
        <f>VLOOKUP(Table1355[[#This Row],[Sail Code]],'[1]2016 DATES&amp;PRICES'!B:C,2,FALSE)</f>
        <v>Taste of Bordeaux</v>
      </c>
      <c r="B270" s="2" t="s">
        <v>297</v>
      </c>
      <c r="C270" s="16" t="s">
        <v>285</v>
      </c>
      <c r="D270" s="11">
        <v>42566</v>
      </c>
      <c r="E270" s="69">
        <f>VLOOKUP(Table1355[[#This Row],[Sail Code]],'June 29'!A:M,13,FALSE)</f>
        <v>100</v>
      </c>
      <c r="F270" s="23" t="e">
        <f>VLOOKUP(Table1355[[#This Row],[Sail Code]],#REF!,7,FALSE)</f>
        <v>#REF!</v>
      </c>
      <c r="G270" s="134" t="e">
        <f>VLOOKUP(Table1355[[#This Row],[Sail Code]],#REF!,11,FALSE)</f>
        <v>#REF!</v>
      </c>
      <c r="H270" s="128" t="s">
        <v>546</v>
      </c>
      <c r="I270" s="127" t="e">
        <f>VLOOKUP(Table1355[[#This Row],[Sail Code]],#REF!,12,FALSE)</f>
        <v>#REF!</v>
      </c>
      <c r="J270" s="129" t="e">
        <f>VLOOKUP(Table1355[[#This Row],[Sail Code]],#REF!,13,FALSE)</f>
        <v>#REF!</v>
      </c>
      <c r="K270" s="129" t="e">
        <f>VLOOKUP(Table1355[[#This Row],[Sail Code]],#REF!,14,FALSE)</f>
        <v>#REF!</v>
      </c>
    </row>
    <row r="271" spans="1:11" ht="15" customHeight="1">
      <c r="A271" s="71" t="str">
        <f>VLOOKUP(Table1355[[#This Row],[Sail Code]],'[1]2016 DATES&amp;PRICES'!B:C,2,FALSE)</f>
        <v>Taste of Bordeaux</v>
      </c>
      <c r="B271" s="5" t="s">
        <v>298</v>
      </c>
      <c r="C271" s="16" t="s">
        <v>285</v>
      </c>
      <c r="D271" s="11">
        <v>42573</v>
      </c>
      <c r="E271" s="69">
        <f>VLOOKUP(Table1355[[#This Row],[Sail Code]],'June 29'!A:M,13,FALSE)</f>
        <v>21.621621621621621</v>
      </c>
      <c r="F271" s="23" t="e">
        <f>VLOOKUP(Table1355[[#This Row],[Sail Code]],#REF!,7,FALSE)</f>
        <v>#REF!</v>
      </c>
      <c r="G271" s="134" t="e">
        <f>VLOOKUP(Table1355[[#This Row],[Sail Code]],#REF!,11,FALSE)</f>
        <v>#REF!</v>
      </c>
      <c r="H271" s="125">
        <v>3</v>
      </c>
      <c r="I271" s="129" t="e">
        <f>VLOOKUP(Table1355[[#This Row],[Sail Code]],#REF!,12,FALSE)</f>
        <v>#REF!</v>
      </c>
      <c r="J271" s="129" t="e">
        <f>VLOOKUP(Table1355[[#This Row],[Sail Code]],#REF!,13,FALSE)</f>
        <v>#REF!</v>
      </c>
      <c r="K271" s="127" t="e">
        <f>VLOOKUP(Table1355[[#This Row],[Sail Code]],#REF!,14,FALSE)</f>
        <v>#REF!</v>
      </c>
    </row>
    <row r="272" spans="1:11" hidden="1">
      <c r="A272" s="71" t="str">
        <f>VLOOKUP(Table1355[[#This Row],[Sail Code]],'[1]2016 DATES&amp;PRICES'!B:C,2,FALSE)</f>
        <v>The Romantic Danube</v>
      </c>
      <c r="B272" s="2" t="s">
        <v>413</v>
      </c>
      <c r="C272" s="16" t="s">
        <v>23</v>
      </c>
      <c r="D272" s="11">
        <v>42646</v>
      </c>
      <c r="E272" s="69">
        <f>VLOOKUP(Table1355[[#This Row],[Sail Code]],'June 29'!A:M,13,FALSE)</f>
        <v>67.073170731707322</v>
      </c>
      <c r="F272" s="70" t="e">
        <f>VLOOKUP(Table1355[[#This Row],[Sail Code]],#REF!,7,FALSE)</f>
        <v>#REF!</v>
      </c>
      <c r="G272" s="132" t="e">
        <f>VLOOKUP(Table1355[[#This Row],[Sail Code]],#REF!,11,FALSE)</f>
        <v>#REF!</v>
      </c>
      <c r="H272" s="125"/>
      <c r="I272" s="137" t="e">
        <f>VLOOKUP(Table1355[[#This Row],[Sail Code]],#REF!,12,FALSE)</f>
        <v>#REF!</v>
      </c>
      <c r="J272" s="137" t="e">
        <f>VLOOKUP(Table1355[[#This Row],[Sail Code]],#REF!,13,FALSE)</f>
        <v>#REF!</v>
      </c>
      <c r="K272" s="137" t="e">
        <f>VLOOKUP(Table1355[[#This Row],[Sail Code]],#REF!,14,FALSE)</f>
        <v>#REF!</v>
      </c>
    </row>
    <row r="273" spans="1:11">
      <c r="A273" s="71" t="str">
        <f>VLOOKUP(Table1355[[#This Row],[Sail Code]],'[1]2016 DATES&amp;PRICES'!B:C,2,FALSE)</f>
        <v>Taste of Bordeaux</v>
      </c>
      <c r="B273" s="5" t="s">
        <v>299</v>
      </c>
      <c r="C273" s="16" t="s">
        <v>285</v>
      </c>
      <c r="D273" s="11">
        <v>42587</v>
      </c>
      <c r="E273" s="69">
        <f>VLOOKUP(Table1355[[#This Row],[Sail Code]],'June 29'!A:M,13,FALSE)</f>
        <v>9.4594594594594597</v>
      </c>
      <c r="F273" s="23" t="e">
        <f>VLOOKUP(Table1355[[#This Row],[Sail Code]],#REF!,7,FALSE)</f>
        <v>#REF!</v>
      </c>
      <c r="G273" s="134" t="e">
        <f>VLOOKUP(Table1355[[#This Row],[Sail Code]],#REF!,11,FALSE)</f>
        <v>#REF!</v>
      </c>
      <c r="H273" s="125">
        <v>5</v>
      </c>
      <c r="I273" s="127" t="e">
        <f>VLOOKUP(Table1355[[#This Row],[Sail Code]],#REF!,12,FALSE)</f>
        <v>#REF!</v>
      </c>
      <c r="J273" s="129" t="e">
        <f>VLOOKUP(Table1355[[#This Row],[Sail Code]],#REF!,13,FALSE)</f>
        <v>#REF!</v>
      </c>
      <c r="K273" s="127" t="e">
        <f>VLOOKUP(Table1355[[#This Row],[Sail Code]],#REF!,14,FALSE)</f>
        <v>#REF!</v>
      </c>
    </row>
    <row r="274" spans="1:11" ht="15" customHeight="1">
      <c r="A274" s="71" t="str">
        <f>VLOOKUP(Table1355[[#This Row],[Sail Code]],'[1]2016 DATES&amp;PRICES'!B:C,2,FALSE)</f>
        <v>Taste of Bordeaux</v>
      </c>
      <c r="B274" s="5" t="s">
        <v>300</v>
      </c>
      <c r="C274" s="16" t="s">
        <v>285</v>
      </c>
      <c r="D274" s="11">
        <v>42594</v>
      </c>
      <c r="E274" s="69">
        <f>VLOOKUP(Table1355[[#This Row],[Sail Code]],'June 29'!A:M,13,FALSE)</f>
        <v>41.891891891891895</v>
      </c>
      <c r="F274" s="23" t="e">
        <f>VLOOKUP(Table1355[[#This Row],[Sail Code]],#REF!,7,FALSE)</f>
        <v>#REF!</v>
      </c>
      <c r="G274" s="134" t="e">
        <f>VLOOKUP(Table1355[[#This Row],[Sail Code]],#REF!,11,FALSE)</f>
        <v>#REF!</v>
      </c>
      <c r="H274" s="125">
        <v>6</v>
      </c>
      <c r="I274" s="129" t="e">
        <f>VLOOKUP(Table1355[[#This Row],[Sail Code]],#REF!,12,FALSE)</f>
        <v>#REF!</v>
      </c>
      <c r="J274" s="127" t="e">
        <f>VLOOKUP(Table1355[[#This Row],[Sail Code]],#REF!,13,FALSE)</f>
        <v>#REF!</v>
      </c>
      <c r="K274" s="127" t="e">
        <f>VLOOKUP(Table1355[[#This Row],[Sail Code]],#REF!,14,FALSE)</f>
        <v>#REF!</v>
      </c>
    </row>
    <row r="275" spans="1:11" ht="15" hidden="1" customHeight="1">
      <c r="A275" s="71" t="str">
        <f>VLOOKUP(Table1355[[#This Row],[Sail Code]],'[1]2016 DATES&amp;PRICES'!B:C,2,FALSE)</f>
        <v>The Enchanting Rhine</v>
      </c>
      <c r="B275" s="2" t="s">
        <v>345</v>
      </c>
      <c r="C275" s="16" t="s">
        <v>49</v>
      </c>
      <c r="D275" s="11">
        <v>42578</v>
      </c>
      <c r="E275" s="69">
        <f>VLOOKUP(Table1355[[#This Row],[Sail Code]],'June 29'!A:M,13,FALSE)</f>
        <v>68.292682926829272</v>
      </c>
      <c r="F275" s="70" t="e">
        <f>VLOOKUP(Table1355[[#This Row],[Sail Code]],#REF!,7,FALSE)</f>
        <v>#REF!</v>
      </c>
      <c r="G275" s="132" t="e">
        <f>VLOOKUP(Table1355[[#This Row],[Sail Code]],#REF!,11,FALSE)</f>
        <v>#REF!</v>
      </c>
      <c r="H275" s="125"/>
      <c r="I275" s="137" t="e">
        <f>VLOOKUP(Table1355[[#This Row],[Sail Code]],#REF!,12,FALSE)</f>
        <v>#REF!</v>
      </c>
      <c r="J275" s="137" t="e">
        <f>VLOOKUP(Table1355[[#This Row],[Sail Code]],#REF!,13,FALSE)</f>
        <v>#REF!</v>
      </c>
      <c r="K275" s="137" t="e">
        <f>VLOOKUP(Table1355[[#This Row],[Sail Code]],#REF!,14,FALSE)</f>
        <v>#REF!</v>
      </c>
    </row>
    <row r="276" spans="1:11" ht="15" customHeight="1">
      <c r="A276" s="71" t="str">
        <f>VLOOKUP(Table1355[[#This Row],[Sail Code]],'[1]2016 DATES&amp;PRICES'!B:C,2,FALSE)</f>
        <v>Taste of Bordeaux</v>
      </c>
      <c r="B276" s="2" t="s">
        <v>301</v>
      </c>
      <c r="C276" s="16" t="s">
        <v>285</v>
      </c>
      <c r="D276" s="11">
        <v>42608</v>
      </c>
      <c r="E276" s="69">
        <f>VLOOKUP(Table1355[[#This Row],[Sail Code]],'June 29'!A:M,13,FALSE)</f>
        <v>24.324324324324319</v>
      </c>
      <c r="F276" s="23" t="e">
        <f>VLOOKUP(Table1355[[#This Row],[Sail Code]],#REF!,7,FALSE)</f>
        <v>#REF!</v>
      </c>
      <c r="G276" s="134" t="e">
        <f>VLOOKUP(Table1355[[#This Row],[Sail Code]],#REF!,11,FALSE)</f>
        <v>#REF!</v>
      </c>
      <c r="H276" s="125">
        <v>4</v>
      </c>
      <c r="I276" s="129" t="e">
        <f>VLOOKUP(Table1355[[#This Row],[Sail Code]],#REF!,12,FALSE)</f>
        <v>#REF!</v>
      </c>
      <c r="J276" s="129" t="e">
        <f>VLOOKUP(Table1355[[#This Row],[Sail Code]],#REF!,13,FALSE)</f>
        <v>#REF!</v>
      </c>
      <c r="K276" s="127" t="e">
        <f>VLOOKUP(Table1355[[#This Row],[Sail Code]],#REF!,14,FALSE)</f>
        <v>#REF!</v>
      </c>
    </row>
    <row r="277" spans="1:11" ht="15" customHeight="1">
      <c r="A277" s="71" t="str">
        <f>VLOOKUP(Table1355[[#This Row],[Sail Code]],'[1]2016 DATES&amp;PRICES'!B:C,2,FALSE)</f>
        <v>Taste of Bordeaux</v>
      </c>
      <c r="B277" s="2" t="s">
        <v>302</v>
      </c>
      <c r="C277" s="16" t="s">
        <v>285</v>
      </c>
      <c r="D277" s="11">
        <v>42615</v>
      </c>
      <c r="E277" s="69">
        <f>VLOOKUP(Table1355[[#This Row],[Sail Code]],'June 29'!A:M,13,FALSE)</f>
        <v>36.486486486486484</v>
      </c>
      <c r="F277" s="23" t="e">
        <f>VLOOKUP(Table1355[[#This Row],[Sail Code]],#REF!,7,FALSE)</f>
        <v>#REF!</v>
      </c>
      <c r="G277" s="134" t="e">
        <f>VLOOKUP(Table1355[[#This Row],[Sail Code]],#REF!,11,FALSE)</f>
        <v>#REF!</v>
      </c>
      <c r="H277" s="125" t="s">
        <v>699</v>
      </c>
      <c r="I277" s="129" t="e">
        <f>VLOOKUP(Table1355[[#This Row],[Sail Code]],#REF!,12,FALSE)</f>
        <v>#REF!</v>
      </c>
      <c r="J277" s="129" t="e">
        <f>VLOOKUP(Table1355[[#This Row],[Sail Code]],#REF!,13,FALSE)</f>
        <v>#REF!</v>
      </c>
      <c r="K277" s="127" t="e">
        <f>VLOOKUP(Table1355[[#This Row],[Sail Code]],#REF!,14,FALSE)</f>
        <v>#REF!</v>
      </c>
    </row>
    <row r="278" spans="1:11" ht="15" hidden="1" customHeight="1">
      <c r="A278" s="71" t="str">
        <f>VLOOKUP(Table1355[[#This Row],[Sail Code]],'[1]2016 DATES&amp;PRICES'!B:C,2,FALSE)</f>
        <v>The Romantic Danube</v>
      </c>
      <c r="B278" s="2" t="s">
        <v>406</v>
      </c>
      <c r="C278" s="16" t="s">
        <v>30</v>
      </c>
      <c r="D278" s="11">
        <v>42596</v>
      </c>
      <c r="E278" s="69">
        <f>VLOOKUP(Table1355[[#This Row],[Sail Code]],'June 29'!A:M,13,FALSE)</f>
        <v>68.292682926829272</v>
      </c>
      <c r="F278" s="70" t="e">
        <f>VLOOKUP(Table1355[[#This Row],[Sail Code]],#REF!,7,FALSE)</f>
        <v>#REF!</v>
      </c>
      <c r="G278" s="132" t="e">
        <f>VLOOKUP(Table1355[[#This Row],[Sail Code]],#REF!,11,FALSE)</f>
        <v>#REF!</v>
      </c>
      <c r="H278" s="125"/>
      <c r="I278" s="137" t="e">
        <f>VLOOKUP(Table1355[[#This Row],[Sail Code]],#REF!,12,FALSE)</f>
        <v>#REF!</v>
      </c>
      <c r="J278" s="137" t="e">
        <f>VLOOKUP(Table1355[[#This Row],[Sail Code]],#REF!,13,FALSE)</f>
        <v>#REF!</v>
      </c>
      <c r="K278" s="137" t="e">
        <f>VLOOKUP(Table1355[[#This Row],[Sail Code]],#REF!,14,FALSE)</f>
        <v>#REF!</v>
      </c>
    </row>
    <row r="279" spans="1:11" ht="15" customHeight="1">
      <c r="A279" s="71" t="str">
        <f>VLOOKUP(Table1355[[#This Row],[Sail Code]],'[1]2016 DATES&amp;PRICES'!B:C,2,FALSE)</f>
        <v>Taste of Bordeaux</v>
      </c>
      <c r="B279" s="2" t="s">
        <v>303</v>
      </c>
      <c r="C279" s="16" t="s">
        <v>285</v>
      </c>
      <c r="D279" s="11">
        <v>42629</v>
      </c>
      <c r="E279" s="69">
        <f>VLOOKUP(Table1355[[#This Row],[Sail Code]],'June 29'!A:M,13,FALSE)</f>
        <v>27.027027027027028</v>
      </c>
      <c r="F279" s="23" t="e">
        <f>VLOOKUP(Table1355[[#This Row],[Sail Code]],#REF!,7,FALSE)</f>
        <v>#REF!</v>
      </c>
      <c r="G279" s="134" t="e">
        <f>VLOOKUP(Table1355[[#This Row],[Sail Code]],#REF!,11,FALSE)</f>
        <v>#REF!</v>
      </c>
      <c r="H279" s="125">
        <v>5</v>
      </c>
      <c r="I279" s="129" t="e">
        <f>VLOOKUP(Table1355[[#This Row],[Sail Code]],#REF!,12,FALSE)</f>
        <v>#REF!</v>
      </c>
      <c r="J279" s="129" t="e">
        <f>VLOOKUP(Table1355[[#This Row],[Sail Code]],#REF!,13,FALSE)</f>
        <v>#REF!</v>
      </c>
      <c r="K279" s="127" t="e">
        <f>VLOOKUP(Table1355[[#This Row],[Sail Code]],#REF!,14,FALSE)</f>
        <v>#REF!</v>
      </c>
    </row>
    <row r="280" spans="1:11" ht="15" hidden="1" customHeight="1">
      <c r="A280" s="71" t="str">
        <f>VLOOKUP(Table1355[[#This Row],[Sail Code]],'[1]2016 DATES&amp;PRICES'!B:C,2,FALSE)</f>
        <v>Melodies of the Danube</v>
      </c>
      <c r="B280" s="2" t="s">
        <v>168</v>
      </c>
      <c r="C280" s="16" t="s">
        <v>26</v>
      </c>
      <c r="D280" s="11">
        <v>42544</v>
      </c>
      <c r="E280" s="69">
        <f>VLOOKUP(Table1355[[#This Row],[Sail Code]],'June 29'!A:M,13,FALSE)</f>
        <v>68.35443037974683</v>
      </c>
      <c r="F280" s="70" t="e">
        <f>VLOOKUP(Table1355[[#This Row],[Sail Code]],#REF!,7,FALSE)</f>
        <v>#REF!</v>
      </c>
      <c r="G280" s="132" t="e">
        <f>VLOOKUP(Table1355[[#This Row],[Sail Code]],#REF!,11,FALSE)</f>
        <v>#REF!</v>
      </c>
      <c r="H280" s="125"/>
      <c r="I280" s="137" t="e">
        <f>VLOOKUP(Table1355[[#This Row],[Sail Code]],#REF!,12,FALSE)</f>
        <v>#REF!</v>
      </c>
      <c r="J280" s="137" t="e">
        <f>VLOOKUP(Table1355[[#This Row],[Sail Code]],#REF!,13,FALSE)</f>
        <v>#REF!</v>
      </c>
      <c r="K280" s="137" t="e">
        <f>VLOOKUP(Table1355[[#This Row],[Sail Code]],#REF!,14,FALSE)</f>
        <v>#REF!</v>
      </c>
    </row>
    <row r="281" spans="1:11" ht="15" customHeight="1">
      <c r="A281" s="71" t="str">
        <f>VLOOKUP(Table1355[[#This Row],[Sail Code]],'[1]2016 DATES&amp;PRICES'!B:C,2,FALSE)</f>
        <v>Taste of Bordeaux</v>
      </c>
      <c r="B281" s="2" t="s">
        <v>304</v>
      </c>
      <c r="C281" s="16" t="s">
        <v>285</v>
      </c>
      <c r="D281" s="11">
        <v>42643</v>
      </c>
      <c r="E281" s="69">
        <f>VLOOKUP(Table1355[[#This Row],[Sail Code]],'June 29'!A:M,13,FALSE)</f>
        <v>24.324324324324319</v>
      </c>
      <c r="F281" s="23" t="e">
        <f>VLOOKUP(Table1355[[#This Row],[Sail Code]],#REF!,7,FALSE)</f>
        <v>#REF!</v>
      </c>
      <c r="G281" s="134" t="e">
        <f>VLOOKUP(Table1355[[#This Row],[Sail Code]],#REF!,11,FALSE)</f>
        <v>#REF!</v>
      </c>
      <c r="H281" s="125">
        <v>4</v>
      </c>
      <c r="I281" s="129" t="e">
        <f>VLOOKUP(Table1355[[#This Row],[Sail Code]],#REF!,12,FALSE)</f>
        <v>#REF!</v>
      </c>
      <c r="J281" s="129" t="e">
        <f>VLOOKUP(Table1355[[#This Row],[Sail Code]],#REF!,13,FALSE)</f>
        <v>#REF!</v>
      </c>
      <c r="K281" s="127" t="e">
        <f>VLOOKUP(Table1355[[#This Row],[Sail Code]],#REF!,14,FALSE)</f>
        <v>#REF!</v>
      </c>
    </row>
    <row r="282" spans="1:11" ht="15" hidden="1" customHeight="1">
      <c r="A282" s="71" t="str">
        <f>VLOOKUP(Table1355[[#This Row],[Sail Code]],'[1]2016 DATES&amp;PRICES'!B:C,2,FALSE)</f>
        <v>The Enchanting Rhine</v>
      </c>
      <c r="B282" s="2" t="s">
        <v>358</v>
      </c>
      <c r="C282" s="16" t="s">
        <v>49</v>
      </c>
      <c r="D282" s="11">
        <v>42627</v>
      </c>
      <c r="E282" s="69">
        <f>VLOOKUP(Table1355[[#This Row],[Sail Code]],'June 29'!A:M,13,FALSE)</f>
        <v>69.512195121951223</v>
      </c>
      <c r="F282" s="70" t="e">
        <f>VLOOKUP(Table1355[[#This Row],[Sail Code]],#REF!,7,FALSE)</f>
        <v>#REF!</v>
      </c>
      <c r="G282" s="132" t="e">
        <f>VLOOKUP(Table1355[[#This Row],[Sail Code]],#REF!,11,FALSE)</f>
        <v>#REF!</v>
      </c>
      <c r="H282" s="125"/>
      <c r="I282" s="137" t="e">
        <f>VLOOKUP(Table1355[[#This Row],[Sail Code]],#REF!,12,FALSE)</f>
        <v>#REF!</v>
      </c>
      <c r="J282" s="137" t="e">
        <f>VLOOKUP(Table1355[[#This Row],[Sail Code]],#REF!,13,FALSE)</f>
        <v>#REF!</v>
      </c>
      <c r="K282" s="137" t="e">
        <f>VLOOKUP(Table1355[[#This Row],[Sail Code]],#REF!,14,FALSE)</f>
        <v>#REF!</v>
      </c>
    </row>
    <row r="283" spans="1:11">
      <c r="A283" s="71" t="str">
        <f>VLOOKUP(Table1355[[#This Row],[Sail Code]],'[1]2016 DATES&amp;PRICES'!B:C,2,FALSE)</f>
        <v>Taste of Bordeaux</v>
      </c>
      <c r="B283" s="2" t="s">
        <v>306</v>
      </c>
      <c r="C283" s="16" t="s">
        <v>285</v>
      </c>
      <c r="D283" s="11">
        <v>42657</v>
      </c>
      <c r="E283" s="69">
        <f>VLOOKUP(Table1355[[#This Row],[Sail Code]],'June 29'!A:M,13,FALSE)</f>
        <v>28.378378378378379</v>
      </c>
      <c r="F283" s="23" t="e">
        <f>VLOOKUP(Table1355[[#This Row],[Sail Code]],#REF!,7,FALSE)</f>
        <v>#REF!</v>
      </c>
      <c r="G283" s="134" t="e">
        <f>VLOOKUP(Table1355[[#This Row],[Sail Code]],#REF!,11,FALSE)</f>
        <v>#REF!</v>
      </c>
      <c r="H283" s="125">
        <v>1</v>
      </c>
      <c r="I283" s="127" t="e">
        <f>VLOOKUP(Table1355[[#This Row],[Sail Code]],#REF!,12,FALSE)</f>
        <v>#REF!</v>
      </c>
      <c r="J283" s="127" t="e">
        <f>VLOOKUP(Table1355[[#This Row],[Sail Code]],#REF!,13,FALSE)</f>
        <v>#REF!</v>
      </c>
      <c r="K283" s="127" t="e">
        <f>VLOOKUP(Table1355[[#This Row],[Sail Code]],#REF!,14,FALSE)</f>
        <v>#REF!</v>
      </c>
    </row>
    <row r="284" spans="1:11" ht="15" customHeight="1">
      <c r="A284" s="71" t="str">
        <f>VLOOKUP(Table1355[[#This Row],[Sail Code]],'[1]2016 DATES&amp;PRICES'!B:C,2,FALSE)</f>
        <v>Taste of Bordeaux</v>
      </c>
      <c r="B284" s="5" t="s">
        <v>307</v>
      </c>
      <c r="C284" s="16" t="s">
        <v>285</v>
      </c>
      <c r="D284" s="11">
        <v>42664</v>
      </c>
      <c r="E284" s="69">
        <f>VLOOKUP(Table1355[[#This Row],[Sail Code]],'June 29'!A:M,13,FALSE)</f>
        <v>8.1081081081081088</v>
      </c>
      <c r="F284" s="23" t="e">
        <f>VLOOKUP(Table1355[[#This Row],[Sail Code]],#REF!,7,FALSE)</f>
        <v>#REF!</v>
      </c>
      <c r="G284" s="134" t="e">
        <f>VLOOKUP(Table1355[[#This Row],[Sail Code]],#REF!,11,FALSE)</f>
        <v>#REF!</v>
      </c>
      <c r="H284" s="125">
        <v>4</v>
      </c>
      <c r="I284" s="129" t="e">
        <f>VLOOKUP(Table1355[[#This Row],[Sail Code]],#REF!,12,FALSE)</f>
        <v>#REF!</v>
      </c>
      <c r="J284" s="129" t="e">
        <f>VLOOKUP(Table1355[[#This Row],[Sail Code]],#REF!,13,FALSE)</f>
        <v>#REF!</v>
      </c>
      <c r="K284" s="129" t="e">
        <f>VLOOKUP(Table1355[[#This Row],[Sail Code]],#REF!,14,FALSE)</f>
        <v>#REF!</v>
      </c>
    </row>
    <row r="285" spans="1:11" hidden="1">
      <c r="A285" s="71" t="str">
        <f>VLOOKUP(Table1355[[#This Row],[Sail Code]],'[1]2016 DATES&amp;PRICES'!B:C,2,FALSE)</f>
        <v>Port Wine &amp; Flamenco</v>
      </c>
      <c r="B285" s="2" t="s">
        <v>239</v>
      </c>
      <c r="C285" s="16" t="s">
        <v>62</v>
      </c>
      <c r="D285" s="11">
        <v>42472</v>
      </c>
      <c r="E285" s="69">
        <f>VLOOKUP(Table1355[[#This Row],[Sail Code]],'June 29'!A:M,13,FALSE)</f>
        <v>69.811320754716988</v>
      </c>
      <c r="F285" s="70" t="e">
        <f>VLOOKUP(Table1355[[#This Row],[Sail Code]],#REF!,7,FALSE)</f>
        <v>#REF!</v>
      </c>
      <c r="G285" s="132" t="e">
        <f>VLOOKUP(Table1355[[#This Row],[Sail Code]],#REF!,11,FALSE)</f>
        <v>#REF!</v>
      </c>
      <c r="H285" s="125"/>
      <c r="I285" s="137" t="e">
        <f>VLOOKUP(Table1355[[#This Row],[Sail Code]],#REF!,12,FALSE)</f>
        <v>#REF!</v>
      </c>
      <c r="J285" s="137" t="e">
        <f>VLOOKUP(Table1355[[#This Row],[Sail Code]],#REF!,13,FALSE)</f>
        <v>#REF!</v>
      </c>
      <c r="K285" s="137" t="e">
        <f>VLOOKUP(Table1355[[#This Row],[Sail Code]],#REF!,14,FALSE)</f>
        <v>#REF!</v>
      </c>
    </row>
    <row r="286" spans="1:11">
      <c r="A286" s="71" t="str">
        <f>VLOOKUP(Table1355[[#This Row],[Sail Code]],'[1]2016 DATES&amp;PRICES'!B:C,2,FALSE)</f>
        <v>Taste of Bordeaux</v>
      </c>
      <c r="B286" s="5" t="s">
        <v>309</v>
      </c>
      <c r="C286" s="16" t="s">
        <v>285</v>
      </c>
      <c r="D286" s="11">
        <v>42678</v>
      </c>
      <c r="E286" s="69">
        <f>VLOOKUP(Table1355[[#This Row],[Sail Code]],'June 29'!A:M,13,FALSE)</f>
        <v>37.837837837837839</v>
      </c>
      <c r="F286" s="23" t="e">
        <f>VLOOKUP(Table1355[[#This Row],[Sail Code]],#REF!,7,FALSE)</f>
        <v>#REF!</v>
      </c>
      <c r="G286" s="134" t="e">
        <f>VLOOKUP(Table1355[[#This Row],[Sail Code]],#REF!,11,FALSE)</f>
        <v>#REF!</v>
      </c>
      <c r="H286" s="125" t="s">
        <v>700</v>
      </c>
      <c r="I286" s="129" t="e">
        <f>VLOOKUP(Table1355[[#This Row],[Sail Code]],#REF!,12,FALSE)</f>
        <v>#REF!</v>
      </c>
      <c r="J286" s="129" t="e">
        <f>VLOOKUP(Table1355[[#This Row],[Sail Code]],#REF!,13,FALSE)</f>
        <v>#REF!</v>
      </c>
      <c r="K286" s="129" t="e">
        <f>VLOOKUP(Table1355[[#This Row],[Sail Code]],#REF!,14,FALSE)</f>
        <v>#REF!</v>
      </c>
    </row>
    <row r="287" spans="1:11">
      <c r="A287" s="71" t="str">
        <f>VLOOKUP(Table1355[[#This Row],[Sail Code]],'[1]2016 DATES&amp;PRICES'!B:C,2,FALSE)</f>
        <v>Taste of Bordeaux</v>
      </c>
      <c r="B287" s="5" t="s">
        <v>310</v>
      </c>
      <c r="C287" s="16" t="s">
        <v>285</v>
      </c>
      <c r="D287" s="11">
        <v>42685</v>
      </c>
      <c r="E287" s="69">
        <f>VLOOKUP(Table1355[[#This Row],[Sail Code]],'June 29'!A:M,13,FALSE)</f>
        <v>25.675675675675681</v>
      </c>
      <c r="F287" s="23" t="e">
        <f>VLOOKUP(Table1355[[#This Row],[Sail Code]],#REF!,7,FALSE)</f>
        <v>#REF!</v>
      </c>
      <c r="G287" s="134" t="e">
        <f>VLOOKUP(Table1355[[#This Row],[Sail Code]],#REF!,11,FALSE)</f>
        <v>#REF!</v>
      </c>
      <c r="H287" s="125">
        <v>8</v>
      </c>
      <c r="I287" s="129" t="e">
        <f>VLOOKUP(Table1355[[#This Row],[Sail Code]],#REF!,12,FALSE)</f>
        <v>#REF!</v>
      </c>
      <c r="J287" s="129" t="e">
        <f>VLOOKUP(Table1355[[#This Row],[Sail Code]],#REF!,13,FALSE)</f>
        <v>#REF!</v>
      </c>
      <c r="K287" s="127" t="e">
        <f>VLOOKUP(Table1355[[#This Row],[Sail Code]],#REF!,14,FALSE)</f>
        <v>#REF!</v>
      </c>
    </row>
    <row r="288" spans="1:11" ht="15" customHeight="1">
      <c r="A288" s="71" t="str">
        <f>VLOOKUP(Table1355[[#This Row],[Sail Code]],'[1]2016 DATES&amp;PRICES'!B:C,2,FALSE)</f>
        <v>Taste of Bordeaux</v>
      </c>
      <c r="B288" s="5" t="s">
        <v>311</v>
      </c>
      <c r="C288" s="16" t="s">
        <v>285</v>
      </c>
      <c r="D288" s="11">
        <v>42692</v>
      </c>
      <c r="E288" s="69">
        <f>VLOOKUP(Table1355[[#This Row],[Sail Code]],'June 29'!A:M,13,FALSE)</f>
        <v>1.3513513513513513</v>
      </c>
      <c r="F288" s="23" t="e">
        <f>VLOOKUP(Table1355[[#This Row],[Sail Code]],#REF!,7,FALSE)</f>
        <v>#REF!</v>
      </c>
      <c r="G288" s="134" t="e">
        <f>VLOOKUP(Table1355[[#This Row],[Sail Code]],#REF!,11,FALSE)</f>
        <v>#REF!</v>
      </c>
      <c r="H288" s="125">
        <v>2</v>
      </c>
      <c r="I288" s="129" t="e">
        <f>VLOOKUP(Table1355[[#This Row],[Sail Code]],#REF!,12,FALSE)</f>
        <v>#REF!</v>
      </c>
      <c r="J288" s="127" t="e">
        <f>VLOOKUP(Table1355[[#This Row],[Sail Code]],#REF!,13,FALSE)</f>
        <v>#REF!</v>
      </c>
      <c r="K288" s="127" t="e">
        <f>VLOOKUP(Table1355[[#This Row],[Sail Code]],#REF!,14,FALSE)</f>
        <v>#REF!</v>
      </c>
    </row>
    <row r="289" spans="1:11">
      <c r="A289" s="71" t="str">
        <f>VLOOKUP(Table1355[[#This Row],[Sail Code]],'[1]2016 DATES&amp;PRICES'!B:C,2,FALSE)</f>
        <v>The Enchanting Rhine</v>
      </c>
      <c r="B289" s="5" t="s">
        <v>312</v>
      </c>
      <c r="C289" s="16" t="s">
        <v>49</v>
      </c>
      <c r="D289" s="11">
        <v>42459</v>
      </c>
      <c r="E289" s="69">
        <f>VLOOKUP(Table1355[[#This Row],[Sail Code]],'June 29'!A:M,13,FALSE)</f>
        <v>75.609756097560961</v>
      </c>
      <c r="F289" s="23" t="e">
        <f>VLOOKUP(Table1355[[#This Row],[Sail Code]],#REF!,7,FALSE)</f>
        <v>#REF!</v>
      </c>
      <c r="G289" s="134" t="e">
        <f>VLOOKUP(Table1355[[#This Row],[Sail Code]],#REF!,11,FALSE)</f>
        <v>#REF!</v>
      </c>
      <c r="H289" s="125" t="str">
        <f>VLOOKUP(Table1355[[#This Row],[Sail Code]],Table1354[[Sail Code]:[NEW OFFER PER STATEROOM]],17,FALSE)</f>
        <v>Part charter</v>
      </c>
      <c r="I289" s="129" t="e">
        <f>VLOOKUP(Table1355[[#This Row],[Sail Code]],#REF!,12,FALSE)</f>
        <v>#REF!</v>
      </c>
      <c r="J289" s="129" t="e">
        <f>VLOOKUP(Table1355[[#This Row],[Sail Code]],#REF!,13,FALSE)</f>
        <v>#REF!</v>
      </c>
      <c r="K289" s="129" t="e">
        <f>VLOOKUP(Table1355[[#This Row],[Sail Code]],#REF!,14,FALSE)</f>
        <v>#REF!</v>
      </c>
    </row>
    <row r="290" spans="1:11" ht="15" customHeight="1">
      <c r="A290" s="71" t="str">
        <f>VLOOKUP(Table1355[[#This Row],[Sail Code]],'[1]2016 DATES&amp;PRICES'!B:C,2,FALSE)</f>
        <v>The Enchanting Rhine</v>
      </c>
      <c r="B290" s="5" t="s">
        <v>313</v>
      </c>
      <c r="C290" s="16" t="s">
        <v>314</v>
      </c>
      <c r="D290" s="11">
        <v>42461</v>
      </c>
      <c r="E290" s="69">
        <f>VLOOKUP(Table1355[[#This Row],[Sail Code]],'June 29'!A:M,13,FALSE)</f>
        <v>21.621621621621621</v>
      </c>
      <c r="F290" s="23" t="e">
        <f>VLOOKUP(Table1355[[#This Row],[Sail Code]],#REF!,7,FALSE)</f>
        <v>#REF!</v>
      </c>
      <c r="G290" s="134" t="e">
        <f>VLOOKUP(Table1355[[#This Row],[Sail Code]],#REF!,11,FALSE)</f>
        <v>#REF!</v>
      </c>
      <c r="H290" s="125" t="s">
        <v>695</v>
      </c>
      <c r="I290" s="129" t="e">
        <f>VLOOKUP(Table1355[[#This Row],[Sail Code]],#REF!,12,FALSE)</f>
        <v>#REF!</v>
      </c>
      <c r="J290" s="129" t="e">
        <f>VLOOKUP(Table1355[[#This Row],[Sail Code]],#REF!,13,FALSE)</f>
        <v>#REF!</v>
      </c>
      <c r="K290" s="129" t="e">
        <f>VLOOKUP(Table1355[[#This Row],[Sail Code]],#REF!,14,FALSE)</f>
        <v>#REF!</v>
      </c>
    </row>
    <row r="291" spans="1:11" hidden="1">
      <c r="A291" s="71" t="str">
        <f>VLOOKUP(Table1355[[#This Row],[Sail Code]],'[1]2016 DATES&amp;PRICES'!B:C,2,FALSE)</f>
        <v>The Legendary Danube</v>
      </c>
      <c r="B291" s="1" t="s">
        <v>380</v>
      </c>
      <c r="C291" s="72" t="s">
        <v>10</v>
      </c>
      <c r="D291" s="73">
        <v>42544</v>
      </c>
      <c r="E291" s="69">
        <f>VLOOKUP(Table1355[[#This Row],[Sail Code]],'June 29'!A:M,13,FALSE)</f>
        <v>70.270270270270274</v>
      </c>
      <c r="F291" s="70" t="e">
        <f>VLOOKUP(Table1355[[#This Row],[Sail Code]],#REF!,7,FALSE)</f>
        <v>#REF!</v>
      </c>
      <c r="G291" s="132" t="e">
        <f>VLOOKUP(Table1355[[#This Row],[Sail Code]],#REF!,11,FALSE)</f>
        <v>#REF!</v>
      </c>
      <c r="H291" s="125"/>
      <c r="I291" s="137" t="e">
        <f>VLOOKUP(Table1355[[#This Row],[Sail Code]],#REF!,12,FALSE)</f>
        <v>#REF!</v>
      </c>
      <c r="J291" s="137" t="e">
        <f>VLOOKUP(Table1355[[#This Row],[Sail Code]],#REF!,13,FALSE)</f>
        <v>#REF!</v>
      </c>
      <c r="K291" s="137" t="e">
        <f>VLOOKUP(Table1355[[#This Row],[Sail Code]],#REF!,14,FALSE)</f>
        <v>#REF!</v>
      </c>
    </row>
    <row r="292" spans="1:11">
      <c r="A292" s="71" t="str">
        <f>VLOOKUP(Table1355[[#This Row],[Sail Code]],'[1]2016 DATES&amp;PRICES'!B:C,2,FALSE)</f>
        <v>The Enchanting Rhine</v>
      </c>
      <c r="B292" s="5" t="s">
        <v>316</v>
      </c>
      <c r="C292" s="16" t="s">
        <v>314</v>
      </c>
      <c r="D292" s="11">
        <v>42468</v>
      </c>
      <c r="E292" s="69">
        <f>VLOOKUP(Table1355[[#This Row],[Sail Code]],'June 29'!A:M,13,FALSE)</f>
        <v>35.135135135135137</v>
      </c>
      <c r="F292" s="23" t="e">
        <f>VLOOKUP(Table1355[[#This Row],[Sail Code]],#REF!,7,FALSE)</f>
        <v>#REF!</v>
      </c>
      <c r="G292" s="134" t="e">
        <f>VLOOKUP(Table1355[[#This Row],[Sail Code]],#REF!,11,FALSE)</f>
        <v>#REF!</v>
      </c>
      <c r="H292" s="125" t="str">
        <f>VLOOKUP(Table1355[[#This Row],[Sail Code]],Table1354[[Sail Code]:[NEW OFFER PER STATEROOM]],17,FALSE)</f>
        <v>Part charter</v>
      </c>
      <c r="I292" s="129" t="e">
        <f>VLOOKUP(Table1355[[#This Row],[Sail Code]],#REF!,12,FALSE)</f>
        <v>#REF!</v>
      </c>
      <c r="J292" s="129" t="e">
        <f>VLOOKUP(Table1355[[#This Row],[Sail Code]],#REF!,13,FALSE)</f>
        <v>#REF!</v>
      </c>
      <c r="K292" s="129" t="e">
        <f>VLOOKUP(Table1355[[#This Row],[Sail Code]],#REF!,14,FALSE)</f>
        <v>#REF!</v>
      </c>
    </row>
    <row r="293" spans="1:11" ht="15" customHeight="1">
      <c r="A293" s="71" t="str">
        <f>VLOOKUP(Table1355[[#This Row],[Sail Code]],'[1]2016 DATES&amp;PRICES'!B:C,2,FALSE)</f>
        <v>The Enchanting Rhine</v>
      </c>
      <c r="B293" s="5" t="s">
        <v>317</v>
      </c>
      <c r="C293" s="16" t="s">
        <v>49</v>
      </c>
      <c r="D293" s="11">
        <v>42473</v>
      </c>
      <c r="E293" s="69">
        <f>VLOOKUP(Table1355[[#This Row],[Sail Code]],'June 29'!A:M,13,FALSE)</f>
        <v>97.560975609756099</v>
      </c>
      <c r="F293" s="23" t="e">
        <f>VLOOKUP(Table1355[[#This Row],[Sail Code]],#REF!,7,FALSE)</f>
        <v>#REF!</v>
      </c>
      <c r="G293" s="134" t="e">
        <f>VLOOKUP(Table1355[[#This Row],[Sail Code]],#REF!,11,FALSE)</f>
        <v>#REF!</v>
      </c>
      <c r="H293" s="125"/>
      <c r="I293" s="129" t="e">
        <f>VLOOKUP(Table1355[[#This Row],[Sail Code]],#REF!,12,FALSE)</f>
        <v>#REF!</v>
      </c>
      <c r="J293" s="129" t="e">
        <f>VLOOKUP(Table1355[[#This Row],[Sail Code]],#REF!,13,FALSE)</f>
        <v>#REF!</v>
      </c>
      <c r="K293" s="129" t="e">
        <f>VLOOKUP(Table1355[[#This Row],[Sail Code]],#REF!,14,FALSE)</f>
        <v>#REF!</v>
      </c>
    </row>
    <row r="294" spans="1:11" ht="15" customHeight="1">
      <c r="A294" s="71" t="str">
        <f>VLOOKUP(Table1355[[#This Row],[Sail Code]],'[1]2016 DATES&amp;PRICES'!B:C,2,FALSE)</f>
        <v>The Enchanting Rhine</v>
      </c>
      <c r="B294" s="2" t="s">
        <v>318</v>
      </c>
      <c r="C294" s="16" t="s">
        <v>49</v>
      </c>
      <c r="D294" s="11">
        <v>42480</v>
      </c>
      <c r="E294" s="69">
        <f>VLOOKUP(Table1355[[#This Row],[Sail Code]],'June 29'!A:M,13,FALSE)</f>
        <v>20.73170731707317</v>
      </c>
      <c r="F294" s="23" t="e">
        <f>VLOOKUP(Table1355[[#This Row],[Sail Code]],#REF!,7,FALSE)</f>
        <v>#REF!</v>
      </c>
      <c r="G294" s="134" t="e">
        <f>VLOOKUP(Table1355[[#This Row],[Sail Code]],#REF!,11,FALSE)</f>
        <v>#REF!</v>
      </c>
      <c r="H294" s="125">
        <f>VLOOKUP(Table1355[[#This Row],[Sail Code]],Table1354[[Sail Code]:[NEW OFFER PER STATEROOM]],17,FALSE)</f>
        <v>4</v>
      </c>
      <c r="I294" s="129" t="e">
        <f>VLOOKUP(Table1355[[#This Row],[Sail Code]],#REF!,12,FALSE)</f>
        <v>#REF!</v>
      </c>
      <c r="J294" s="129" t="e">
        <f>VLOOKUP(Table1355[[#This Row],[Sail Code]],#REF!,13,FALSE)</f>
        <v>#REF!</v>
      </c>
      <c r="K294" s="129" t="e">
        <f>VLOOKUP(Table1355[[#This Row],[Sail Code]],#REF!,14,FALSE)</f>
        <v>#REF!</v>
      </c>
    </row>
    <row r="295" spans="1:11" ht="15" customHeight="1">
      <c r="A295" s="71" t="str">
        <f>VLOOKUP(Table1355[[#This Row],[Sail Code]],'[1]2016 DATES&amp;PRICES'!B:C,2,FALSE)</f>
        <v>The Enchanting Rhine</v>
      </c>
      <c r="B295" s="2" t="s">
        <v>319</v>
      </c>
      <c r="C295" s="16" t="s">
        <v>314</v>
      </c>
      <c r="D295" s="11">
        <v>42482</v>
      </c>
      <c r="E295" s="69">
        <f>VLOOKUP(Table1355[[#This Row],[Sail Code]],'June 29'!A:M,13,FALSE)</f>
        <v>0</v>
      </c>
      <c r="F295" s="23" t="e">
        <f>VLOOKUP(Table1355[[#This Row],[Sail Code]],#REF!,7,FALSE)</f>
        <v>#REF!</v>
      </c>
      <c r="G295" s="134" t="e">
        <f>VLOOKUP(Table1355[[#This Row],[Sail Code]],#REF!,11,FALSE)</f>
        <v>#REF!</v>
      </c>
      <c r="H295" s="125" t="s">
        <v>693</v>
      </c>
      <c r="I295" s="129" t="e">
        <f>VLOOKUP(Table1355[[#This Row],[Sail Code]],#REF!,12,FALSE)</f>
        <v>#REF!</v>
      </c>
      <c r="J295" s="129" t="e">
        <f>VLOOKUP(Table1355[[#This Row],[Sail Code]],#REF!,13,FALSE)</f>
        <v>#REF!</v>
      </c>
      <c r="K295" s="129" t="e">
        <f>VLOOKUP(Table1355[[#This Row],[Sail Code]],#REF!,14,FALSE)</f>
        <v>#REF!</v>
      </c>
    </row>
    <row r="296" spans="1:11" ht="15" customHeight="1">
      <c r="A296" s="71" t="str">
        <f>VLOOKUP(Table1355[[#This Row],[Sail Code]],'[1]2016 DATES&amp;PRICES'!B:C,2,FALSE)</f>
        <v>The Enchanting Rhine</v>
      </c>
      <c r="B296" s="2" t="s">
        <v>320</v>
      </c>
      <c r="C296" s="16" t="s">
        <v>49</v>
      </c>
      <c r="D296" s="11">
        <v>42487</v>
      </c>
      <c r="E296" s="69">
        <f>VLOOKUP(Table1355[[#This Row],[Sail Code]],'June 29'!A:M,13,FALSE)</f>
        <v>41.463414634146339</v>
      </c>
      <c r="F296" s="23" t="e">
        <f>VLOOKUP(Table1355[[#This Row],[Sail Code]],#REF!,7,FALSE)</f>
        <v>#REF!</v>
      </c>
      <c r="G296" s="134" t="e">
        <f>VLOOKUP(Table1355[[#This Row],[Sail Code]],#REF!,11,FALSE)</f>
        <v>#REF!</v>
      </c>
      <c r="H296" s="125">
        <v>4</v>
      </c>
      <c r="I296" s="129" t="e">
        <f>VLOOKUP(Table1355[[#This Row],[Sail Code]],#REF!,12,FALSE)</f>
        <v>#REF!</v>
      </c>
      <c r="J296" s="129" t="e">
        <f>VLOOKUP(Table1355[[#This Row],[Sail Code]],#REF!,13,FALSE)</f>
        <v>#REF!</v>
      </c>
      <c r="K296" s="129" t="e">
        <f>VLOOKUP(Table1355[[#This Row],[Sail Code]],#REF!,14,FALSE)</f>
        <v>#REF!</v>
      </c>
    </row>
    <row r="297" spans="1:11" ht="15" customHeight="1">
      <c r="A297" s="71" t="str">
        <f>VLOOKUP(Table1355[[#This Row],[Sail Code]],'[1]2016 DATES&amp;PRICES'!B:C,2,FALSE)</f>
        <v>The Enchanting Rhine</v>
      </c>
      <c r="B297" s="2" t="s">
        <v>321</v>
      </c>
      <c r="C297" s="16" t="s">
        <v>49</v>
      </c>
      <c r="D297" s="11">
        <v>42494</v>
      </c>
      <c r="E297" s="69">
        <f>VLOOKUP(Table1355[[#This Row],[Sail Code]],'June 29'!A:M,13,FALSE)</f>
        <v>15.853658536585364</v>
      </c>
      <c r="F297" s="23" t="e">
        <f>VLOOKUP(Table1355[[#This Row],[Sail Code]],#REF!,7,FALSE)</f>
        <v>#REF!</v>
      </c>
      <c r="G297" s="134" t="e">
        <f>VLOOKUP(Table1355[[#This Row],[Sail Code]],#REF!,11,FALSE)</f>
        <v>#REF!</v>
      </c>
      <c r="H297" s="125">
        <f>VLOOKUP(Table1355[[#This Row],[Sail Code]],Table1354[[Sail Code]:[NEW OFFER PER STATEROOM]],17,FALSE)</f>
        <v>2</v>
      </c>
      <c r="I297" s="129" t="e">
        <f>VLOOKUP(Table1355[[#This Row],[Sail Code]],#REF!,12,FALSE)</f>
        <v>#REF!</v>
      </c>
      <c r="J297" s="127" t="e">
        <f>VLOOKUP(Table1355[[#This Row],[Sail Code]],#REF!,13,FALSE)</f>
        <v>#REF!</v>
      </c>
      <c r="K297" s="129" t="e">
        <f>VLOOKUP(Table1355[[#This Row],[Sail Code]],#REF!,14,FALSE)</f>
        <v>#REF!</v>
      </c>
    </row>
    <row r="298" spans="1:11" ht="15" hidden="1" customHeight="1">
      <c r="A298" s="71" t="str">
        <f>VLOOKUP(Table1355[[#This Row],[Sail Code]],'[1]2016 DATES&amp;PRICES'!B:C,2,FALSE)</f>
        <v>The Romantic Danube</v>
      </c>
      <c r="B298" s="2" t="s">
        <v>392</v>
      </c>
      <c r="C298" s="16" t="s">
        <v>23</v>
      </c>
      <c r="D298" s="11">
        <v>42506</v>
      </c>
      <c r="E298" s="69">
        <f>VLOOKUP(Table1355[[#This Row],[Sail Code]],'June 29'!A:M,13,FALSE)</f>
        <v>70.731707317073173</v>
      </c>
      <c r="F298" s="70" t="e">
        <f>VLOOKUP(Table1355[[#This Row],[Sail Code]],#REF!,7,FALSE)</f>
        <v>#REF!</v>
      </c>
      <c r="G298" s="132" t="e">
        <f>VLOOKUP(Table1355[[#This Row],[Sail Code]],#REF!,11,FALSE)</f>
        <v>#REF!</v>
      </c>
      <c r="H298" s="125"/>
      <c r="I298" s="137" t="e">
        <f>VLOOKUP(Table1355[[#This Row],[Sail Code]],#REF!,12,FALSE)</f>
        <v>#REF!</v>
      </c>
      <c r="J298" s="137" t="e">
        <f>VLOOKUP(Table1355[[#This Row],[Sail Code]],#REF!,13,FALSE)</f>
        <v>#REF!</v>
      </c>
      <c r="K298" s="137" t="e">
        <f>VLOOKUP(Table1355[[#This Row],[Sail Code]],#REF!,14,FALSE)</f>
        <v>#REF!</v>
      </c>
    </row>
    <row r="299" spans="1:11" ht="15" hidden="1" customHeight="1">
      <c r="A299" s="71" t="str">
        <f>VLOOKUP(Table1355[[#This Row],[Sail Code]],'[1]2016 DATES&amp;PRICES'!B:C,2,FALSE)</f>
        <v>Hidden Wonders of Myanmar</v>
      </c>
      <c r="B299" s="2" t="s">
        <v>139</v>
      </c>
      <c r="C299" s="16" t="s">
        <v>107</v>
      </c>
      <c r="D299" s="11">
        <v>42423</v>
      </c>
      <c r="E299" s="69">
        <f>VLOOKUP(Table1355[[#This Row],[Sail Code]],'June 29'!A:M,13,FALSE)</f>
        <v>71.428571428571431</v>
      </c>
      <c r="F299" s="70" t="e">
        <f>VLOOKUP(Table1355[[#This Row],[Sail Code]],#REF!,7,FALSE)</f>
        <v>#REF!</v>
      </c>
      <c r="G299" s="132" t="e">
        <f>VLOOKUP(Table1355[[#This Row],[Sail Code]],#REF!,11,FALSE)</f>
        <v>#REF!</v>
      </c>
      <c r="H299" s="125"/>
      <c r="I299" s="137" t="e">
        <f>VLOOKUP(Table1355[[#This Row],[Sail Code]],#REF!,12,FALSE)</f>
        <v>#REF!</v>
      </c>
      <c r="J299" s="137" t="e">
        <f>VLOOKUP(Table1355[[#This Row],[Sail Code]],#REF!,13,FALSE)</f>
        <v>#REF!</v>
      </c>
      <c r="K299" s="137" t="e">
        <f>VLOOKUP(Table1355[[#This Row],[Sail Code]],#REF!,14,FALSE)</f>
        <v>#REF!</v>
      </c>
    </row>
    <row r="300" spans="1:11" ht="15" hidden="1" customHeight="1">
      <c r="A300" s="71" t="str">
        <f>VLOOKUP(Table1355[[#This Row],[Sail Code]],'[1]2016 DATES&amp;PRICES'!B:C,2,FALSE)</f>
        <v>Port Wine &amp; Flamenco</v>
      </c>
      <c r="B300" s="2" t="s">
        <v>245</v>
      </c>
      <c r="C300" s="16" t="s">
        <v>62</v>
      </c>
      <c r="D300" s="11">
        <v>42640</v>
      </c>
      <c r="E300" s="69">
        <f>VLOOKUP(Table1355[[#This Row],[Sail Code]],'June 29'!A:M,13,FALSE)</f>
        <v>71.698113207547166</v>
      </c>
      <c r="F300" s="70" t="e">
        <f>VLOOKUP(Table1355[[#This Row],[Sail Code]],#REF!,7,FALSE)</f>
        <v>#REF!</v>
      </c>
      <c r="G300" s="132" t="e">
        <f>VLOOKUP(Table1355[[#This Row],[Sail Code]],#REF!,11,FALSE)</f>
        <v>#REF!</v>
      </c>
      <c r="H300" s="125"/>
      <c r="I300" s="137" t="e">
        <f>VLOOKUP(Table1355[[#This Row],[Sail Code]],#REF!,12,FALSE)</f>
        <v>#REF!</v>
      </c>
      <c r="J300" s="137" t="e">
        <f>VLOOKUP(Table1355[[#This Row],[Sail Code]],#REF!,13,FALSE)</f>
        <v>#REF!</v>
      </c>
      <c r="K300" s="137" t="e">
        <f>VLOOKUP(Table1355[[#This Row],[Sail Code]],#REF!,14,FALSE)</f>
        <v>#REF!</v>
      </c>
    </row>
    <row r="301" spans="1:11" ht="15" customHeight="1">
      <c r="A301" s="71" t="str">
        <f>VLOOKUP(Table1355[[#This Row],[Sail Code]],'[1]2016 DATES&amp;PRICES'!B:C,2,FALSE)</f>
        <v>The Enchanting Rhine</v>
      </c>
      <c r="B301" s="2" t="s">
        <v>325</v>
      </c>
      <c r="C301" s="16" t="s">
        <v>52</v>
      </c>
      <c r="D301" s="11">
        <v>42506</v>
      </c>
      <c r="E301" s="69">
        <f>VLOOKUP(Table1355[[#This Row],[Sail Code]],'June 29'!A:M,13,FALSE)</f>
        <v>12.195121951219512</v>
      </c>
      <c r="F301" s="23" t="e">
        <f>VLOOKUP(Table1355[[#This Row],[Sail Code]],#REF!,7,FALSE)</f>
        <v>#REF!</v>
      </c>
      <c r="G301" s="134" t="e">
        <f>VLOOKUP(Table1355[[#This Row],[Sail Code]],#REF!,11,FALSE)</f>
        <v>#REF!</v>
      </c>
      <c r="H301" s="125">
        <v>3</v>
      </c>
      <c r="I301" s="129" t="e">
        <f>VLOOKUP(Table1355[[#This Row],[Sail Code]],#REF!,12,FALSE)</f>
        <v>#REF!</v>
      </c>
      <c r="J301" s="129" t="e">
        <f>VLOOKUP(Table1355[[#This Row],[Sail Code]],#REF!,13,FALSE)</f>
        <v>#REF!</v>
      </c>
      <c r="K301" s="129" t="e">
        <f>VLOOKUP(Table1355[[#This Row],[Sail Code]],#REF!,14,FALSE)</f>
        <v>#REF!</v>
      </c>
    </row>
    <row r="302" spans="1:11" ht="15" customHeight="1">
      <c r="A302" s="71" t="str">
        <f>VLOOKUP(Table1355[[#This Row],[Sail Code]],'[1]2016 DATES&amp;PRICES'!B:C,2,FALSE)</f>
        <v>The Enchanting Rhine</v>
      </c>
      <c r="B302" s="2" t="s">
        <v>326</v>
      </c>
      <c r="C302" s="16" t="s">
        <v>49</v>
      </c>
      <c r="D302" s="11">
        <v>42508</v>
      </c>
      <c r="E302" s="69">
        <f>VLOOKUP(Table1355[[#This Row],[Sail Code]],'June 29'!A:M,13,FALSE)</f>
        <v>7.3170731707317067</v>
      </c>
      <c r="F302" s="23" t="e">
        <f>VLOOKUP(Table1355[[#This Row],[Sail Code]],#REF!,7,FALSE)</f>
        <v>#REF!</v>
      </c>
      <c r="G302" s="134" t="e">
        <f>VLOOKUP(Table1355[[#This Row],[Sail Code]],#REF!,11,FALSE)</f>
        <v>#REF!</v>
      </c>
      <c r="H302" s="125">
        <v>1</v>
      </c>
      <c r="I302" s="129" t="e">
        <f>VLOOKUP(Table1355[[#This Row],[Sail Code]],#REF!,12,FALSE)</f>
        <v>#REF!</v>
      </c>
      <c r="J302" s="129" t="e">
        <f>VLOOKUP(Table1355[[#This Row],[Sail Code]],#REF!,13,FALSE)</f>
        <v>#REF!</v>
      </c>
      <c r="K302" s="129" t="e">
        <f>VLOOKUP(Table1355[[#This Row],[Sail Code]],#REF!,14,FALSE)</f>
        <v>#REF!</v>
      </c>
    </row>
    <row r="303" spans="1:11" ht="15" hidden="1" customHeight="1">
      <c r="A303" s="71" t="str">
        <f>VLOOKUP(Table1355[[#This Row],[Sail Code]],'[1]2016 DATES&amp;PRICES'!B:C,2,FALSE)</f>
        <v>The Romantic Danube</v>
      </c>
      <c r="B303" s="2" t="s">
        <v>412</v>
      </c>
      <c r="C303" s="16" t="s">
        <v>30</v>
      </c>
      <c r="D303" s="11">
        <v>42638</v>
      </c>
      <c r="E303" s="69">
        <f>VLOOKUP(Table1355[[#This Row],[Sail Code]],'June 29'!A:M,13,FALSE)</f>
        <v>71.951219512195124</v>
      </c>
      <c r="F303" s="70" t="e">
        <f>VLOOKUP(Table1355[[#This Row],[Sail Code]],#REF!,7,FALSE)</f>
        <v>#REF!</v>
      </c>
      <c r="G303" s="132" t="e">
        <f>VLOOKUP(Table1355[[#This Row],[Sail Code]],#REF!,11,FALSE)</f>
        <v>#REF!</v>
      </c>
      <c r="H303" s="125"/>
      <c r="I303" s="137" t="e">
        <f>VLOOKUP(Table1355[[#This Row],[Sail Code]],#REF!,12,FALSE)</f>
        <v>#REF!</v>
      </c>
      <c r="J303" s="137" t="e">
        <f>VLOOKUP(Table1355[[#This Row],[Sail Code]],#REF!,13,FALSE)</f>
        <v>#REF!</v>
      </c>
      <c r="K303" s="137" t="e">
        <f>VLOOKUP(Table1355[[#This Row],[Sail Code]],#REF!,14,FALSE)</f>
        <v>#REF!</v>
      </c>
    </row>
    <row r="304" spans="1:11" ht="15" hidden="1" customHeight="1">
      <c r="A304" s="71" t="str">
        <f>VLOOKUP(Table1355[[#This Row],[Sail Code]],'[1]2016 DATES&amp;PRICES'!B:C,2,FALSE)</f>
        <v>Melodies of the Danube</v>
      </c>
      <c r="B304" s="2" t="s">
        <v>182</v>
      </c>
      <c r="C304" s="16" t="s">
        <v>26</v>
      </c>
      <c r="D304" s="11">
        <v>42628</v>
      </c>
      <c r="E304" s="69">
        <f>VLOOKUP(Table1355[[#This Row],[Sail Code]],'June 29'!A:M,13,FALSE)</f>
        <v>72.151898734177209</v>
      </c>
      <c r="F304" s="70" t="e">
        <f>VLOOKUP(Table1355[[#This Row],[Sail Code]],#REF!,7,FALSE)</f>
        <v>#REF!</v>
      </c>
      <c r="G304" s="132" t="e">
        <f>VLOOKUP(Table1355[[#This Row],[Sail Code]],#REF!,11,FALSE)</f>
        <v>#REF!</v>
      </c>
      <c r="H304" s="125"/>
      <c r="I304" s="137" t="e">
        <f>VLOOKUP(Table1355[[#This Row],[Sail Code]],#REF!,12,FALSE)</f>
        <v>#REF!</v>
      </c>
      <c r="J304" s="137" t="e">
        <f>VLOOKUP(Table1355[[#This Row],[Sail Code]],#REF!,13,FALSE)</f>
        <v>#REF!</v>
      </c>
      <c r="K304" s="137" t="e">
        <f>VLOOKUP(Table1355[[#This Row],[Sail Code]],#REF!,14,FALSE)</f>
        <v>#REF!</v>
      </c>
    </row>
    <row r="305" spans="1:11" ht="15" customHeight="1">
      <c r="A305" s="71" t="str">
        <f>VLOOKUP(Table1355[[#This Row],[Sail Code]],'[1]2016 DATES&amp;PRICES'!B:C,2,FALSE)</f>
        <v>The Enchanting Rhine</v>
      </c>
      <c r="B305" s="3" t="s">
        <v>329</v>
      </c>
      <c r="C305" s="16" t="s">
        <v>49</v>
      </c>
      <c r="D305" s="12">
        <v>42522</v>
      </c>
      <c r="E305" s="69">
        <f>VLOOKUP(Table1355[[#This Row],[Sail Code]],'June 29'!A:M,13,FALSE)</f>
        <v>30.487804878048777</v>
      </c>
      <c r="F305" s="23" t="e">
        <f>VLOOKUP(Table1355[[#This Row],[Sail Code]],#REF!,7,FALSE)</f>
        <v>#REF!</v>
      </c>
      <c r="G305" s="134" t="e">
        <f>VLOOKUP(Table1355[[#This Row],[Sail Code]],#REF!,11,FALSE)</f>
        <v>#REF!</v>
      </c>
      <c r="H305" s="125" t="str">
        <f>VLOOKUP(Table1355[[#This Row],[Sail Code]],Table1354[[Sail Code]:[NEW OFFER PER STATEROOM]],17,FALSE)</f>
        <v>Backroads PC; 1 GP</v>
      </c>
      <c r="I305" s="129" t="e">
        <f>VLOOKUP(Table1355[[#This Row],[Sail Code]],#REF!,12,FALSE)</f>
        <v>#REF!</v>
      </c>
      <c r="J305" s="129" t="e">
        <f>VLOOKUP(Table1355[[#This Row],[Sail Code]],#REF!,13,FALSE)</f>
        <v>#REF!</v>
      </c>
      <c r="K305" s="129" t="e">
        <f>VLOOKUP(Table1355[[#This Row],[Sail Code]],#REF!,14,FALSE)</f>
        <v>#REF!</v>
      </c>
    </row>
    <row r="306" spans="1:11" ht="15" hidden="1" customHeight="1">
      <c r="A306" s="71" t="str">
        <f>VLOOKUP(Table1355[[#This Row],[Sail Code]],'[1]2016 DATES&amp;PRICES'!B:C,2,FALSE)</f>
        <v>Melodies of the Danube</v>
      </c>
      <c r="B306" s="2" t="s">
        <v>166</v>
      </c>
      <c r="C306" s="16" t="s">
        <v>52</v>
      </c>
      <c r="D306" s="11">
        <v>42527</v>
      </c>
      <c r="E306" s="69">
        <f>VLOOKUP(Table1355[[#This Row],[Sail Code]],'June 29'!A:M,13,FALSE)</f>
        <v>73.170731707317088</v>
      </c>
      <c r="F306" s="70" t="e">
        <f>VLOOKUP(Table1355[[#This Row],[Sail Code]],#REF!,7,FALSE)</f>
        <v>#REF!</v>
      </c>
      <c r="G306" s="132" t="e">
        <f>VLOOKUP(Table1355[[#This Row],[Sail Code]],#REF!,11,FALSE)</f>
        <v>#REF!</v>
      </c>
      <c r="H306" s="125"/>
      <c r="I306" s="137" t="e">
        <f>VLOOKUP(Table1355[[#This Row],[Sail Code]],#REF!,12,FALSE)</f>
        <v>#REF!</v>
      </c>
      <c r="J306" s="137" t="e">
        <f>VLOOKUP(Table1355[[#This Row],[Sail Code]],#REF!,13,FALSE)</f>
        <v>#REF!</v>
      </c>
      <c r="K306" s="137" t="e">
        <f>VLOOKUP(Table1355[[#This Row],[Sail Code]],#REF!,14,FALSE)</f>
        <v>#REF!</v>
      </c>
    </row>
    <row r="307" spans="1:11" ht="15" hidden="1" customHeight="1">
      <c r="A307" s="71" t="str">
        <f>VLOOKUP(Table1355[[#This Row],[Sail Code]],'[1]2016 DATES&amp;PRICES'!B:C,2,FALSE)</f>
        <v>The Romantic Danube</v>
      </c>
      <c r="B307" s="2" t="s">
        <v>414</v>
      </c>
      <c r="C307" s="16" t="s">
        <v>26</v>
      </c>
      <c r="D307" s="11">
        <v>42649</v>
      </c>
      <c r="E307" s="69">
        <f>VLOOKUP(Table1355[[#This Row],[Sail Code]],'June 29'!A:M,13,FALSE)</f>
        <v>73.417721518987335</v>
      </c>
      <c r="F307" s="70" t="e">
        <f>VLOOKUP(Table1355[[#This Row],[Sail Code]],#REF!,7,FALSE)</f>
        <v>#REF!</v>
      </c>
      <c r="G307" s="132" t="e">
        <f>VLOOKUP(Table1355[[#This Row],[Sail Code]],#REF!,11,FALSE)</f>
        <v>#REF!</v>
      </c>
      <c r="H307" s="125"/>
      <c r="I307" s="137" t="e">
        <f>VLOOKUP(Table1355[[#This Row],[Sail Code]],#REF!,12,FALSE)</f>
        <v>#REF!</v>
      </c>
      <c r="J307" s="137" t="e">
        <f>VLOOKUP(Table1355[[#This Row],[Sail Code]],#REF!,13,FALSE)</f>
        <v>#REF!</v>
      </c>
      <c r="K307" s="137" t="e">
        <f>VLOOKUP(Table1355[[#This Row],[Sail Code]],#REF!,14,FALSE)</f>
        <v>#REF!</v>
      </c>
    </row>
    <row r="308" spans="1:11" ht="15" customHeight="1">
      <c r="A308" s="71" t="str">
        <f>VLOOKUP(Table1355[[#This Row],[Sail Code]],'[1]2016 DATES&amp;PRICES'!B:C,2,FALSE)</f>
        <v>The Enchanting Rhine</v>
      </c>
      <c r="B308" s="2" t="s">
        <v>332</v>
      </c>
      <c r="C308" s="16" t="s">
        <v>314</v>
      </c>
      <c r="D308" s="11">
        <v>42531</v>
      </c>
      <c r="E308" s="69">
        <f>VLOOKUP(Table1355[[#This Row],[Sail Code]],'June 29'!A:M,13,FALSE)</f>
        <v>5.4054054054054053</v>
      </c>
      <c r="F308" s="23" t="e">
        <f>VLOOKUP(Table1355[[#This Row],[Sail Code]],#REF!,7,FALSE)</f>
        <v>#REF!</v>
      </c>
      <c r="G308" s="134" t="e">
        <f>VLOOKUP(Table1355[[#This Row],[Sail Code]],#REF!,11,FALSE)</f>
        <v>#REF!</v>
      </c>
      <c r="H308" s="125" t="s">
        <v>555</v>
      </c>
      <c r="I308" s="129" t="e">
        <f>VLOOKUP(Table1355[[#This Row],[Sail Code]],#REF!,12,FALSE)</f>
        <v>#REF!</v>
      </c>
      <c r="J308" s="129" t="e">
        <f>VLOOKUP(Table1355[[#This Row],[Sail Code]],#REF!,13,FALSE)</f>
        <v>#REF!</v>
      </c>
      <c r="K308" s="129" t="e">
        <f>VLOOKUP(Table1355[[#This Row],[Sail Code]],#REF!,14,FALSE)</f>
        <v>#REF!</v>
      </c>
    </row>
    <row r="309" spans="1:11" ht="15" customHeight="1">
      <c r="A309" s="71" t="str">
        <f>VLOOKUP(Table1355[[#This Row],[Sail Code]],'[1]2016 DATES&amp;PRICES'!B:C,2,FALSE)</f>
        <v>The Enchanting Rhine</v>
      </c>
      <c r="B309" s="2" t="s">
        <v>333</v>
      </c>
      <c r="C309" s="16" t="s">
        <v>23</v>
      </c>
      <c r="D309" s="11">
        <v>42534</v>
      </c>
      <c r="E309" s="69">
        <f>VLOOKUP(Table1355[[#This Row],[Sail Code]],'June 29'!A:M,13,FALSE)</f>
        <v>23.170731707317074</v>
      </c>
      <c r="F309" s="23" t="e">
        <f>VLOOKUP(Table1355[[#This Row],[Sail Code]],#REF!,7,FALSE)</f>
        <v>#REF!</v>
      </c>
      <c r="G309" s="134" t="e">
        <f>VLOOKUP(Table1355[[#This Row],[Sail Code]],#REF!,11,FALSE)</f>
        <v>#REF!</v>
      </c>
      <c r="H309" s="125">
        <f>VLOOKUP(Table1355[[#This Row],[Sail Code]],Table1354[[Sail Code]:[NEW OFFER PER STATEROOM]],17,FALSE)</f>
        <v>3</v>
      </c>
      <c r="I309" s="129" t="e">
        <f>VLOOKUP(Table1355[[#This Row],[Sail Code]],#REF!,12,FALSE)</f>
        <v>#REF!</v>
      </c>
      <c r="J309" s="129" t="e">
        <f>VLOOKUP(Table1355[[#This Row],[Sail Code]],#REF!,13,FALSE)</f>
        <v>#REF!</v>
      </c>
      <c r="K309" s="129" t="e">
        <f>VLOOKUP(Table1355[[#This Row],[Sail Code]],#REF!,14,FALSE)</f>
        <v>#REF!</v>
      </c>
    </row>
    <row r="310" spans="1:11" ht="15" hidden="1" customHeight="1">
      <c r="A310" s="71" t="str">
        <f>VLOOKUP(Table1355[[#This Row],[Sail Code]],'[1]2016 DATES&amp;PRICES'!B:C,2,FALSE)</f>
        <v>Enticing Douro</v>
      </c>
      <c r="B310" s="2" t="s">
        <v>75</v>
      </c>
      <c r="C310" s="16" t="s">
        <v>62</v>
      </c>
      <c r="D310" s="11">
        <v>42647</v>
      </c>
      <c r="E310" s="69">
        <f>VLOOKUP(Table1355[[#This Row],[Sail Code]],'June 29'!A:M,13,FALSE)</f>
        <v>73.584905660377359</v>
      </c>
      <c r="F310" s="70" t="e">
        <f>VLOOKUP(Table1355[[#This Row],[Sail Code]],#REF!,7,FALSE)</f>
        <v>#REF!</v>
      </c>
      <c r="G310" s="132" t="e">
        <f>VLOOKUP(Table1355[[#This Row],[Sail Code]],#REF!,11,FALSE)</f>
        <v>#REF!</v>
      </c>
      <c r="H310" s="125"/>
      <c r="I310" s="137" t="e">
        <f>VLOOKUP(Table1355[[#This Row],[Sail Code]],#REF!,12,FALSE)</f>
        <v>#REF!</v>
      </c>
      <c r="J310" s="137" t="e">
        <f>VLOOKUP(Table1355[[#This Row],[Sail Code]],#REF!,13,FALSE)</f>
        <v>#REF!</v>
      </c>
      <c r="K310" s="137" t="e">
        <f>VLOOKUP(Table1355[[#This Row],[Sail Code]],#REF!,14,FALSE)</f>
        <v>#REF!</v>
      </c>
    </row>
    <row r="311" spans="1:11" ht="15" hidden="1" customHeight="1">
      <c r="A311" s="71" t="str">
        <f>VLOOKUP(Table1355[[#This Row],[Sail Code]],'[1]2016 DATES&amp;PRICES'!B:C,2,FALSE)</f>
        <v>Vietnam, Cambodia &amp; the Riches of the Mekong</v>
      </c>
      <c r="B311" s="2" t="s">
        <v>470</v>
      </c>
      <c r="C311" s="16" t="s">
        <v>463</v>
      </c>
      <c r="D311" s="11">
        <v>42415</v>
      </c>
      <c r="E311" s="69">
        <f>VLOOKUP(Table1355[[#This Row],[Sail Code]],'June 29'!A:M,13,FALSE)</f>
        <v>74.193548387096769</v>
      </c>
      <c r="F311" s="70" t="e">
        <f>VLOOKUP(Table1355[[#This Row],[Sail Code]],#REF!,7,FALSE)</f>
        <v>#REF!</v>
      </c>
      <c r="G311" s="132" t="e">
        <f>VLOOKUP(Table1355[[#This Row],[Sail Code]],#REF!,11,FALSE)</f>
        <v>#REF!</v>
      </c>
      <c r="H311" s="125"/>
      <c r="I311" s="137" t="e">
        <f>VLOOKUP(Table1355[[#This Row],[Sail Code]],#REF!,12,FALSE)</f>
        <v>#REF!</v>
      </c>
      <c r="J311" s="137" t="e">
        <f>VLOOKUP(Table1355[[#This Row],[Sail Code]],#REF!,13,FALSE)</f>
        <v>#REF!</v>
      </c>
      <c r="K311" s="137" t="e">
        <f>VLOOKUP(Table1355[[#This Row],[Sail Code]],#REF!,14,FALSE)</f>
        <v>#REF!</v>
      </c>
    </row>
    <row r="312" spans="1:11" ht="15" customHeight="1">
      <c r="A312" s="71" t="str">
        <f>VLOOKUP(Table1355[[#This Row],[Sail Code]],'[1]2016 DATES&amp;PRICES'!B:C,2,FALSE)</f>
        <v>The Enchanting Rhine</v>
      </c>
      <c r="B312" s="2" t="s">
        <v>336</v>
      </c>
      <c r="C312" s="16" t="s">
        <v>49</v>
      </c>
      <c r="D312" s="11">
        <v>42550</v>
      </c>
      <c r="E312" s="69">
        <f>VLOOKUP(Table1355[[#This Row],[Sail Code]],'June 29'!A:M,13,FALSE)</f>
        <v>30.487804878048777</v>
      </c>
      <c r="F312" s="23" t="e">
        <f>VLOOKUP(Table1355[[#This Row],[Sail Code]],#REF!,7,FALSE)</f>
        <v>#REF!</v>
      </c>
      <c r="G312" s="134" t="e">
        <f>VLOOKUP(Table1355[[#This Row],[Sail Code]],#REF!,11,FALSE)</f>
        <v>#REF!</v>
      </c>
      <c r="H312" s="125" t="s">
        <v>702</v>
      </c>
      <c r="I312" s="129" t="e">
        <f>VLOOKUP(Table1355[[#This Row],[Sail Code]],#REF!,12,FALSE)</f>
        <v>#REF!</v>
      </c>
      <c r="J312" s="129" t="e">
        <f>VLOOKUP(Table1355[[#This Row],[Sail Code]],#REF!,13,FALSE)</f>
        <v>#REF!</v>
      </c>
      <c r="K312" s="129" t="e">
        <f>VLOOKUP(Table1355[[#This Row],[Sail Code]],#REF!,14,FALSE)</f>
        <v>#REF!</v>
      </c>
    </row>
    <row r="313" spans="1:11" ht="15" hidden="1" customHeight="1">
      <c r="A313" s="71" t="str">
        <f>VLOOKUP(Table1355[[#This Row],[Sail Code]],'[1]2016 DATES&amp;PRICES'!B:C,2,FALSE)</f>
        <v>Blue Danube Discovery</v>
      </c>
      <c r="B313" s="1" t="s">
        <v>18</v>
      </c>
      <c r="C313" s="72" t="s">
        <v>10</v>
      </c>
      <c r="D313" s="73">
        <v>42635</v>
      </c>
      <c r="E313" s="69">
        <f>VLOOKUP(Table1355[[#This Row],[Sail Code]],'June 29'!A:M,13,FALSE)</f>
        <v>74.324324324324323</v>
      </c>
      <c r="F313" s="70" t="e">
        <f>VLOOKUP(Table1355[[#This Row],[Sail Code]],#REF!,7,FALSE)</f>
        <v>#REF!</v>
      </c>
      <c r="G313" s="132" t="e">
        <f>VLOOKUP(Table1355[[#This Row],[Sail Code]],#REF!,11,FALSE)</f>
        <v>#REF!</v>
      </c>
      <c r="H313" s="125"/>
      <c r="I313" s="137" t="e">
        <f>VLOOKUP(Table1355[[#This Row],[Sail Code]],#REF!,12,FALSE)</f>
        <v>#REF!</v>
      </c>
      <c r="J313" s="137" t="e">
        <f>VLOOKUP(Table1355[[#This Row],[Sail Code]],#REF!,13,FALSE)</f>
        <v>#REF!</v>
      </c>
      <c r="K313" s="137" t="e">
        <f>VLOOKUP(Table1355[[#This Row],[Sail Code]],#REF!,14,FALSE)</f>
        <v>#REF!</v>
      </c>
    </row>
    <row r="314" spans="1:11" ht="15" customHeight="1">
      <c r="A314" s="71" t="str">
        <f>VLOOKUP(Table1355[[#This Row],[Sail Code]],'[1]2016 DATES&amp;PRICES'!B:C,2,FALSE)</f>
        <v>The Enchanting Rhine</v>
      </c>
      <c r="B314" s="2" t="s">
        <v>338</v>
      </c>
      <c r="C314" s="16" t="s">
        <v>49</v>
      </c>
      <c r="D314" s="11">
        <v>42557</v>
      </c>
      <c r="E314" s="69">
        <f>VLOOKUP(Table1355[[#This Row],[Sail Code]],'June 29'!A:M,13,FALSE)</f>
        <v>0</v>
      </c>
      <c r="F314" s="23" t="e">
        <f>VLOOKUP(Table1355[[#This Row],[Sail Code]],#REF!,7,FALSE)</f>
        <v>#REF!</v>
      </c>
      <c r="G314" s="134" t="e">
        <f>VLOOKUP(Table1355[[#This Row],[Sail Code]],#REF!,11,FALSE)</f>
        <v>#REF!</v>
      </c>
      <c r="H314" s="125" t="s">
        <v>555</v>
      </c>
      <c r="I314" s="129" t="e">
        <f>VLOOKUP(Table1355[[#This Row],[Sail Code]],#REF!,12,FALSE)</f>
        <v>#REF!</v>
      </c>
      <c r="J314" s="129" t="e">
        <f>VLOOKUP(Table1355[[#This Row],[Sail Code]],#REF!,13,FALSE)</f>
        <v>#REF!</v>
      </c>
      <c r="K314" s="129" t="e">
        <f>VLOOKUP(Table1355[[#This Row],[Sail Code]],#REF!,14,FALSE)</f>
        <v>#REF!</v>
      </c>
    </row>
    <row r="315" spans="1:11" ht="15" customHeight="1">
      <c r="A315" s="71" t="str">
        <f>VLOOKUP(Table1355[[#This Row],[Sail Code]],'[1]2016 DATES&amp;PRICES'!B:C,2,FALSE)</f>
        <v>The Enchanting Rhine</v>
      </c>
      <c r="B315" s="3" t="s">
        <v>339</v>
      </c>
      <c r="C315" s="16" t="s">
        <v>52</v>
      </c>
      <c r="D315" s="12">
        <v>42562</v>
      </c>
      <c r="E315" s="69">
        <f>VLOOKUP(Table1355[[#This Row],[Sail Code]],'June 29'!A:M,13,FALSE)</f>
        <v>28.04878048780488</v>
      </c>
      <c r="F315" s="23" t="e">
        <f>VLOOKUP(Table1355[[#This Row],[Sail Code]],#REF!,7,FALSE)</f>
        <v>#REF!</v>
      </c>
      <c r="G315" s="134" t="e">
        <f>VLOOKUP(Table1355[[#This Row],[Sail Code]],#REF!,11,FALSE)</f>
        <v>#REF!</v>
      </c>
      <c r="H315" s="125" t="str">
        <f>VLOOKUP(Table1355[[#This Row],[Sail Code]],Table1354[[Sail Code]:[NEW OFFER PER STATEROOM]],17,FALSE)</f>
        <v>Backroads PC; 1 GP</v>
      </c>
      <c r="I315" s="129" t="e">
        <f>VLOOKUP(Table1355[[#This Row],[Sail Code]],#REF!,12,FALSE)</f>
        <v>#REF!</v>
      </c>
      <c r="J315" s="129" t="e">
        <f>VLOOKUP(Table1355[[#This Row],[Sail Code]],#REF!,13,FALSE)</f>
        <v>#REF!</v>
      </c>
      <c r="K315" s="129" t="e">
        <f>VLOOKUP(Table1355[[#This Row],[Sail Code]],#REF!,14,FALSE)</f>
        <v>#REF!</v>
      </c>
    </row>
    <row r="316" spans="1:11" ht="15" hidden="1" customHeight="1">
      <c r="A316" s="71" t="str">
        <f>VLOOKUP(Table1355[[#This Row],[Sail Code]],'[1]2016 DATES&amp;PRICES'!B:C,2,FALSE)</f>
        <v>Melodies of the Danube</v>
      </c>
      <c r="B316" s="2" t="s">
        <v>172</v>
      </c>
      <c r="C316" s="16" t="s">
        <v>30</v>
      </c>
      <c r="D316" s="11">
        <v>42561</v>
      </c>
      <c r="E316" s="69">
        <f>VLOOKUP(Table1355[[#This Row],[Sail Code]],'June 29'!A:M,13,FALSE)</f>
        <v>74.390243902439039</v>
      </c>
      <c r="F316" s="70" t="e">
        <f>VLOOKUP(Table1355[[#This Row],[Sail Code]],#REF!,7,FALSE)</f>
        <v>#REF!</v>
      </c>
      <c r="G316" s="132" t="e">
        <f>VLOOKUP(Table1355[[#This Row],[Sail Code]],#REF!,11,FALSE)</f>
        <v>#REF!</v>
      </c>
      <c r="H316" s="125"/>
      <c r="I316" s="137" t="e">
        <f>VLOOKUP(Table1355[[#This Row],[Sail Code]],#REF!,12,FALSE)</f>
        <v>#REF!</v>
      </c>
      <c r="J316" s="137" t="e">
        <f>VLOOKUP(Table1355[[#This Row],[Sail Code]],#REF!,13,FALSE)</f>
        <v>#REF!</v>
      </c>
      <c r="K316" s="137" t="e">
        <f>VLOOKUP(Table1355[[#This Row],[Sail Code]],#REF!,14,FALSE)</f>
        <v>#REF!</v>
      </c>
    </row>
    <row r="317" spans="1:11" ht="15" hidden="1" customHeight="1">
      <c r="A317" s="71" t="str">
        <f>VLOOKUP(Table1355[[#This Row],[Sail Code]],'[1]2016 DATES&amp;PRICES'!B:C,2,FALSE)</f>
        <v>Port Wine &amp; Flamenco</v>
      </c>
      <c r="B317" s="2" t="s">
        <v>243</v>
      </c>
      <c r="C317" s="16" t="s">
        <v>62</v>
      </c>
      <c r="D317" s="11">
        <v>42584</v>
      </c>
      <c r="E317" s="69">
        <f>VLOOKUP(Table1355[[#This Row],[Sail Code]],'June 29'!A:M,13,FALSE)</f>
        <v>75.471698113207552</v>
      </c>
      <c r="F317" s="70" t="e">
        <f>VLOOKUP(Table1355[[#This Row],[Sail Code]],#REF!,7,FALSE)</f>
        <v>#REF!</v>
      </c>
      <c r="G317" s="132" t="e">
        <f>VLOOKUP(Table1355[[#This Row],[Sail Code]],#REF!,11,FALSE)</f>
        <v>#REF!</v>
      </c>
      <c r="H317" s="125"/>
      <c r="I317" s="137" t="e">
        <f>VLOOKUP(Table1355[[#This Row],[Sail Code]],#REF!,12,FALSE)</f>
        <v>#REF!</v>
      </c>
      <c r="J317" s="137" t="e">
        <f>VLOOKUP(Table1355[[#This Row],[Sail Code]],#REF!,13,FALSE)</f>
        <v>#REF!</v>
      </c>
      <c r="K317" s="137" t="e">
        <f>VLOOKUP(Table1355[[#This Row],[Sail Code]],#REF!,14,FALSE)</f>
        <v>#REF!</v>
      </c>
    </row>
    <row r="318" spans="1:11" ht="15" hidden="1" customHeight="1">
      <c r="A318" s="71" t="str">
        <f>VLOOKUP(Table1355[[#This Row],[Sail Code]],'[1]2016 DATES&amp;PRICES'!B:C,2,FALSE)</f>
        <v>The Romantic Danube</v>
      </c>
      <c r="B318" s="2" t="s">
        <v>394</v>
      </c>
      <c r="C318" s="16" t="s">
        <v>30</v>
      </c>
      <c r="D318" s="11">
        <v>42526</v>
      </c>
      <c r="E318" s="69">
        <f>VLOOKUP(Table1355[[#This Row],[Sail Code]],'June 29'!A:M,13,FALSE)</f>
        <v>75.609756097560961</v>
      </c>
      <c r="F318" s="70" t="e">
        <f>VLOOKUP(Table1355[[#This Row],[Sail Code]],#REF!,7,FALSE)</f>
        <v>#REF!</v>
      </c>
      <c r="G318" s="132" t="e">
        <f>VLOOKUP(Table1355[[#This Row],[Sail Code]],#REF!,11,FALSE)</f>
        <v>#REF!</v>
      </c>
      <c r="H318" s="125"/>
      <c r="I318" s="137" t="e">
        <f>VLOOKUP(Table1355[[#This Row],[Sail Code]],#REF!,12,FALSE)</f>
        <v>#REF!</v>
      </c>
      <c r="J318" s="137" t="e">
        <f>VLOOKUP(Table1355[[#This Row],[Sail Code]],#REF!,13,FALSE)</f>
        <v>#REF!</v>
      </c>
      <c r="K318" s="137" t="e">
        <f>VLOOKUP(Table1355[[#This Row],[Sail Code]],#REF!,14,FALSE)</f>
        <v>#REF!</v>
      </c>
    </row>
    <row r="319" spans="1:11" ht="15" customHeight="1">
      <c r="A319" s="71" t="str">
        <f>VLOOKUP(Table1355[[#This Row],[Sail Code]],'[1]2016 DATES&amp;PRICES'!B:C,2,FALSE)</f>
        <v>The Enchanting Rhine</v>
      </c>
      <c r="B319" s="2" t="s">
        <v>343</v>
      </c>
      <c r="C319" s="16" t="s">
        <v>314</v>
      </c>
      <c r="D319" s="11">
        <v>42573</v>
      </c>
      <c r="E319" s="69">
        <f>VLOOKUP(Table1355[[#This Row],[Sail Code]],'June 29'!A:M,13,FALSE)</f>
        <v>27.027027027027028</v>
      </c>
      <c r="F319" s="23" t="e">
        <f>VLOOKUP(Table1355[[#This Row],[Sail Code]],#REF!,7,FALSE)</f>
        <v>#REF!</v>
      </c>
      <c r="G319" s="134" t="e">
        <f>VLOOKUP(Table1355[[#This Row],[Sail Code]],#REF!,11,FALSE)</f>
        <v>#REF!</v>
      </c>
      <c r="H319" s="125" t="s">
        <v>703</v>
      </c>
      <c r="I319" s="129" t="e">
        <f>VLOOKUP(Table1355[[#This Row],[Sail Code]],#REF!,12,FALSE)</f>
        <v>#REF!</v>
      </c>
      <c r="J319" s="129" t="e">
        <f>VLOOKUP(Table1355[[#This Row],[Sail Code]],#REF!,13,FALSE)</f>
        <v>#REF!</v>
      </c>
      <c r="K319" s="129" t="e">
        <f>VLOOKUP(Table1355[[#This Row],[Sail Code]],#REF!,14,FALSE)</f>
        <v>#REF!</v>
      </c>
    </row>
    <row r="320" spans="1:11" ht="15" customHeight="1">
      <c r="A320" s="71" t="str">
        <f>VLOOKUP(Table1355[[#This Row],[Sail Code]],'[1]2016 DATES&amp;PRICES'!B:C,2,FALSE)</f>
        <v>The Enchanting Rhine</v>
      </c>
      <c r="B320" s="2" t="s">
        <v>344</v>
      </c>
      <c r="C320" s="16" t="s">
        <v>52</v>
      </c>
      <c r="D320" s="11">
        <v>42576</v>
      </c>
      <c r="E320" s="69">
        <f>VLOOKUP(Table1355[[#This Row],[Sail Code]],'June 29'!A:M,13,FALSE)</f>
        <v>19.512195121951219</v>
      </c>
      <c r="F320" s="23" t="e">
        <f>VLOOKUP(Table1355[[#This Row],[Sail Code]],#REF!,7,FALSE)</f>
        <v>#REF!</v>
      </c>
      <c r="G320" s="134" t="e">
        <f>VLOOKUP(Table1355[[#This Row],[Sail Code]],#REF!,11,FALSE)</f>
        <v>#REF!</v>
      </c>
      <c r="H320" s="125" t="s">
        <v>703</v>
      </c>
      <c r="I320" s="129" t="e">
        <f>VLOOKUP(Table1355[[#This Row],[Sail Code]],#REF!,12,FALSE)</f>
        <v>#REF!</v>
      </c>
      <c r="J320" s="129" t="e">
        <f>VLOOKUP(Table1355[[#This Row],[Sail Code]],#REF!,13,FALSE)</f>
        <v>#REF!</v>
      </c>
      <c r="K320" s="129" t="e">
        <f>VLOOKUP(Table1355[[#This Row],[Sail Code]],#REF!,14,FALSE)</f>
        <v>#REF!</v>
      </c>
    </row>
    <row r="321" spans="1:11" ht="15" hidden="1" customHeight="1">
      <c r="A321" s="71" t="str">
        <f>VLOOKUP(Table1355[[#This Row],[Sail Code]],'[1]2016 DATES&amp;PRICES'!B:C,2,FALSE)</f>
        <v>Blue Danube Discovery</v>
      </c>
      <c r="B321" s="1" t="s">
        <v>13</v>
      </c>
      <c r="C321" s="72" t="s">
        <v>10</v>
      </c>
      <c r="D321" s="73">
        <v>42495</v>
      </c>
      <c r="E321" s="69">
        <f>VLOOKUP(Table1355[[#This Row],[Sail Code]],'June 29'!A:M,13,FALSE)</f>
        <v>75.675675675675677</v>
      </c>
      <c r="F321" s="70" t="e">
        <f>VLOOKUP(Table1355[[#This Row],[Sail Code]],#REF!,7,FALSE)</f>
        <v>#REF!</v>
      </c>
      <c r="G321" s="132" t="e">
        <f>VLOOKUP(Table1355[[#This Row],[Sail Code]],#REF!,11,FALSE)</f>
        <v>#REF!</v>
      </c>
      <c r="H321" s="128"/>
      <c r="I321" s="137" t="e">
        <f>VLOOKUP(Table1355[[#This Row],[Sail Code]],#REF!,12,FALSE)</f>
        <v>#REF!</v>
      </c>
      <c r="J321" s="137" t="e">
        <f>VLOOKUP(Table1355[[#This Row],[Sail Code]],#REF!,13,FALSE)</f>
        <v>#REF!</v>
      </c>
      <c r="K321" s="137" t="e">
        <f>VLOOKUP(Table1355[[#This Row],[Sail Code]],#REF!,14,FALSE)</f>
        <v>#REF!</v>
      </c>
    </row>
    <row r="322" spans="1:11" ht="15" customHeight="1">
      <c r="A322" s="71" t="str">
        <f>VLOOKUP(Table1355[[#This Row],[Sail Code]],'[1]2016 DATES&amp;PRICES'!B:C,2,FALSE)</f>
        <v>The Enchanting Rhine</v>
      </c>
      <c r="B322" s="2" t="s">
        <v>346</v>
      </c>
      <c r="C322" s="16" t="s">
        <v>52</v>
      </c>
      <c r="D322" s="11">
        <v>42583</v>
      </c>
      <c r="E322" s="69">
        <f>VLOOKUP(Table1355[[#This Row],[Sail Code]],'June 29'!A:M,13,FALSE)</f>
        <v>18.292682926829272</v>
      </c>
      <c r="F322" s="23" t="e">
        <f>VLOOKUP(Table1355[[#This Row],[Sail Code]],#REF!,7,FALSE)</f>
        <v>#REF!</v>
      </c>
      <c r="G322" s="134" t="e">
        <f>VLOOKUP(Table1355[[#This Row],[Sail Code]],#REF!,11,FALSE)</f>
        <v>#REF!</v>
      </c>
      <c r="H322" s="125">
        <v>1</v>
      </c>
      <c r="I322" s="127" t="e">
        <f>VLOOKUP(Table1355[[#This Row],[Sail Code]],#REF!,12,FALSE)</f>
        <v>#REF!</v>
      </c>
      <c r="J322" s="127" t="e">
        <f>VLOOKUP(Table1355[[#This Row],[Sail Code]],#REF!,13,FALSE)</f>
        <v>#REF!</v>
      </c>
      <c r="K322" s="129" t="e">
        <f>VLOOKUP(Table1355[[#This Row],[Sail Code]],#REF!,14,FALSE)</f>
        <v>#REF!</v>
      </c>
    </row>
    <row r="323" spans="1:11" ht="15" customHeight="1">
      <c r="A323" s="71" t="str">
        <f>VLOOKUP(Table1355[[#This Row],[Sail Code]],'[1]2016 DATES&amp;PRICES'!B:C,2,FALSE)</f>
        <v>The Enchanting Rhine</v>
      </c>
      <c r="B323" s="2" t="s">
        <v>347</v>
      </c>
      <c r="C323" s="16" t="s">
        <v>49</v>
      </c>
      <c r="D323" s="11">
        <v>42585</v>
      </c>
      <c r="E323" s="69">
        <f>VLOOKUP(Table1355[[#This Row],[Sail Code]],'June 29'!A:M,13,FALSE)</f>
        <v>6.0975609756097562</v>
      </c>
      <c r="F323" s="23" t="e">
        <f>VLOOKUP(Table1355[[#This Row],[Sail Code]],#REF!,7,FALSE)</f>
        <v>#REF!</v>
      </c>
      <c r="G323" s="134" t="e">
        <f>VLOOKUP(Table1355[[#This Row],[Sail Code]],#REF!,11,FALSE)</f>
        <v>#REF!</v>
      </c>
      <c r="H323" s="128" t="s">
        <v>555</v>
      </c>
      <c r="I323" s="127" t="e">
        <f>VLOOKUP(Table1355[[#This Row],[Sail Code]],#REF!,12,FALSE)</f>
        <v>#REF!</v>
      </c>
      <c r="J323" s="129" t="e">
        <f>VLOOKUP(Table1355[[#This Row],[Sail Code]],#REF!,13,FALSE)</f>
        <v>#REF!</v>
      </c>
      <c r="K323" s="129" t="e">
        <f>VLOOKUP(Table1355[[#This Row],[Sail Code]],#REF!,14,FALSE)</f>
        <v>#REF!</v>
      </c>
    </row>
    <row r="324" spans="1:11" ht="15" customHeight="1">
      <c r="A324" s="71" t="str">
        <f>VLOOKUP(Table1355[[#This Row],[Sail Code]],'[1]2016 DATES&amp;PRICES'!B:C,2,FALSE)</f>
        <v>The Enchanting Rhine</v>
      </c>
      <c r="B324" s="2" t="s">
        <v>348</v>
      </c>
      <c r="C324" s="16" t="s">
        <v>314</v>
      </c>
      <c r="D324" s="11">
        <v>42587</v>
      </c>
      <c r="E324" s="69">
        <f>VLOOKUP(Table1355[[#This Row],[Sail Code]],'June 29'!A:M,13,FALSE)</f>
        <v>21.621621621621621</v>
      </c>
      <c r="F324" s="23" t="e">
        <f>VLOOKUP(Table1355[[#This Row],[Sail Code]],#REF!,7,FALSE)</f>
        <v>#REF!</v>
      </c>
      <c r="G324" s="134" t="e">
        <f>VLOOKUP(Table1355[[#This Row],[Sail Code]],#REF!,11,FALSE)</f>
        <v>#REF!</v>
      </c>
      <c r="H324" s="125">
        <v>3</v>
      </c>
      <c r="I324" s="129" t="e">
        <f>VLOOKUP(Table1355[[#This Row],[Sail Code]],#REF!,12,FALSE)</f>
        <v>#REF!</v>
      </c>
      <c r="J324" s="129" t="e">
        <f>VLOOKUP(Table1355[[#This Row],[Sail Code]],#REF!,13,FALSE)</f>
        <v>#REF!</v>
      </c>
      <c r="K324" s="129" t="e">
        <f>VLOOKUP(Table1355[[#This Row],[Sail Code]],#REF!,14,FALSE)</f>
        <v>#REF!</v>
      </c>
    </row>
    <row r="325" spans="1:11">
      <c r="A325" s="71" t="str">
        <f>VLOOKUP(Table1355[[#This Row],[Sail Code]],'[1]2016 DATES&amp;PRICES'!B:C,2,FALSE)</f>
        <v>The Enchanting Rhine</v>
      </c>
      <c r="B325" s="2" t="s">
        <v>349</v>
      </c>
      <c r="C325" s="16" t="s">
        <v>52</v>
      </c>
      <c r="D325" s="11">
        <v>42590</v>
      </c>
      <c r="E325" s="69">
        <f>VLOOKUP(Table1355[[#This Row],[Sail Code]],'June 29'!A:M,13,FALSE)</f>
        <v>23.170731707317074</v>
      </c>
      <c r="F325" s="23" t="e">
        <f>VLOOKUP(Table1355[[#This Row],[Sail Code]],#REF!,7,FALSE)</f>
        <v>#REF!</v>
      </c>
      <c r="G325" s="134" t="e">
        <f>VLOOKUP(Table1355[[#This Row],[Sail Code]],#REF!,11,FALSE)</f>
        <v>#REF!</v>
      </c>
      <c r="H325" s="128" t="s">
        <v>655</v>
      </c>
      <c r="I325" s="129" t="e">
        <f>VLOOKUP(Table1355[[#This Row],[Sail Code]],#REF!,12,FALSE)</f>
        <v>#REF!</v>
      </c>
      <c r="J325" s="129" t="e">
        <f>VLOOKUP(Table1355[[#This Row],[Sail Code]],#REF!,13,FALSE)</f>
        <v>#REF!</v>
      </c>
      <c r="K325" s="129" t="e">
        <f>VLOOKUP(Table1355[[#This Row],[Sail Code]],#REF!,14,FALSE)</f>
        <v>#REF!</v>
      </c>
    </row>
    <row r="326" spans="1:11" ht="15" customHeight="1">
      <c r="A326" s="71" t="str">
        <f>VLOOKUP(Table1355[[#This Row],[Sail Code]],'[1]2016 DATES&amp;PRICES'!B:C,2,FALSE)</f>
        <v>The Enchanting Rhine</v>
      </c>
      <c r="B326" s="5" t="s">
        <v>350</v>
      </c>
      <c r="C326" s="16" t="s">
        <v>49</v>
      </c>
      <c r="D326" s="11">
        <v>42592</v>
      </c>
      <c r="E326" s="69">
        <f>VLOOKUP(Table1355[[#This Row],[Sail Code]],'June 29'!A:M,13,FALSE)</f>
        <v>87.804878048780481</v>
      </c>
      <c r="F326" s="23" t="e">
        <f>VLOOKUP(Table1355[[#This Row],[Sail Code]],#REF!,7,FALSE)</f>
        <v>#REF!</v>
      </c>
      <c r="G326" s="134" t="e">
        <f>VLOOKUP(Table1355[[#This Row],[Sail Code]],#REF!,11,FALSE)</f>
        <v>#REF!</v>
      </c>
      <c r="H326" s="125"/>
      <c r="I326" s="129" t="e">
        <f>VLOOKUP(Table1355[[#This Row],[Sail Code]],#REF!,12,FALSE)</f>
        <v>#REF!</v>
      </c>
      <c r="J326" s="129" t="e">
        <f>VLOOKUP(Table1355[[#This Row],[Sail Code]],#REF!,13,FALSE)</f>
        <v>#REF!</v>
      </c>
      <c r="K326" s="129" t="e">
        <f>VLOOKUP(Table1355[[#This Row],[Sail Code]],#REF!,14,FALSE)</f>
        <v>#REF!</v>
      </c>
    </row>
    <row r="327" spans="1:11" ht="15" hidden="1" customHeight="1">
      <c r="A327" s="71" t="str">
        <f>VLOOKUP(Table1355[[#This Row],[Sail Code]],'[1]2016 DATES&amp;PRICES'!B:C,2,FALSE)</f>
        <v>The Legendary Danube</v>
      </c>
      <c r="B327" s="1" t="s">
        <v>379</v>
      </c>
      <c r="C327" s="72" t="s">
        <v>10</v>
      </c>
      <c r="D327" s="73">
        <v>42516</v>
      </c>
      <c r="E327" s="69">
        <f>VLOOKUP(Table1355[[#This Row],[Sail Code]],'June 29'!A:M,13,FALSE)</f>
        <v>75.675675675675677</v>
      </c>
      <c r="F327" s="70" t="e">
        <f>VLOOKUP(Table1355[[#This Row],[Sail Code]],#REF!,7,FALSE)</f>
        <v>#REF!</v>
      </c>
      <c r="G327" s="132" t="e">
        <f>VLOOKUP(Table1355[[#This Row],[Sail Code]],#REF!,11,FALSE)</f>
        <v>#REF!</v>
      </c>
      <c r="H327" s="125"/>
      <c r="I327" s="137" t="e">
        <f>VLOOKUP(Table1355[[#This Row],[Sail Code]],#REF!,12,FALSE)</f>
        <v>#REF!</v>
      </c>
      <c r="J327" s="137" t="e">
        <f>VLOOKUP(Table1355[[#This Row],[Sail Code]],#REF!,13,FALSE)</f>
        <v>#REF!</v>
      </c>
      <c r="K327" s="137" t="e">
        <f>VLOOKUP(Table1355[[#This Row],[Sail Code]],#REF!,14,FALSE)</f>
        <v>#REF!</v>
      </c>
    </row>
    <row r="328" spans="1:11" ht="15" customHeight="1">
      <c r="A328" s="71" t="str">
        <f>VLOOKUP(Table1355[[#This Row],[Sail Code]],'[1]2016 DATES&amp;PRICES'!B:C,2,FALSE)</f>
        <v>The Enchanting Rhine</v>
      </c>
      <c r="B328" s="2" t="s">
        <v>352</v>
      </c>
      <c r="C328" s="16" t="s">
        <v>49</v>
      </c>
      <c r="D328" s="11">
        <v>42606</v>
      </c>
      <c r="E328" s="69">
        <f>VLOOKUP(Table1355[[#This Row],[Sail Code]],'June 29'!A:M,13,FALSE)</f>
        <v>24.390243902439025</v>
      </c>
      <c r="F328" s="23" t="e">
        <f>VLOOKUP(Table1355[[#This Row],[Sail Code]],#REF!,7,FALSE)</f>
        <v>#REF!</v>
      </c>
      <c r="G328" s="134" t="e">
        <f>VLOOKUP(Table1355[[#This Row],[Sail Code]],#REF!,11,FALSE)</f>
        <v>#REF!</v>
      </c>
      <c r="H328" s="128" t="s">
        <v>654</v>
      </c>
      <c r="I328" s="129" t="e">
        <f>VLOOKUP(Table1355[[#This Row],[Sail Code]],#REF!,12,FALSE)</f>
        <v>#REF!</v>
      </c>
      <c r="J328" s="129" t="e">
        <f>VLOOKUP(Table1355[[#This Row],[Sail Code]],#REF!,13,FALSE)</f>
        <v>#REF!</v>
      </c>
      <c r="K328" s="129" t="e">
        <f>VLOOKUP(Table1355[[#This Row],[Sail Code]],#REF!,14,FALSE)</f>
        <v>#REF!</v>
      </c>
    </row>
    <row r="329" spans="1:11" ht="15" hidden="1" customHeight="1">
      <c r="A329" s="71" t="s">
        <v>518</v>
      </c>
      <c r="B329" s="2" t="s">
        <v>505</v>
      </c>
      <c r="C329" s="16" t="s">
        <v>463</v>
      </c>
      <c r="D329" s="11">
        <v>42401</v>
      </c>
      <c r="E329" s="69">
        <f>VLOOKUP(Table1355[[#This Row],[Sail Code]],'June 29'!A:M,13,FALSE)</f>
        <v>75.806451612903231</v>
      </c>
      <c r="F329" s="70" t="e">
        <f>VLOOKUP(Table1355[[#This Row],[Sail Code]],#REF!,7,FALSE)</f>
        <v>#REF!</v>
      </c>
      <c r="G329" s="132" t="e">
        <f>VLOOKUP(Table1355[[#This Row],[Sail Code]],#REF!,11,FALSE)</f>
        <v>#REF!</v>
      </c>
      <c r="H329" s="125"/>
      <c r="I329" s="137" t="e">
        <f>VLOOKUP(Table1355[[#This Row],[Sail Code]],#REF!,12,FALSE)</f>
        <v>#REF!</v>
      </c>
      <c r="J329" s="137" t="e">
        <f>VLOOKUP(Table1355[[#This Row],[Sail Code]],#REF!,13,FALSE)</f>
        <v>#REF!</v>
      </c>
      <c r="K329" s="137" t="e">
        <f>VLOOKUP(Table1355[[#This Row],[Sail Code]],#REF!,14,FALSE)</f>
        <v>#REF!</v>
      </c>
    </row>
    <row r="330" spans="1:11" ht="15" hidden="1" customHeight="1">
      <c r="A330" s="71" t="str">
        <f>VLOOKUP(Table1355[[#This Row],[Sail Code]],'[1]2016 DATES&amp;PRICES'!B:C,2,FALSE)</f>
        <v>Melodies of the Danube</v>
      </c>
      <c r="B330" s="2" t="s">
        <v>165</v>
      </c>
      <c r="C330" s="16" t="s">
        <v>30</v>
      </c>
      <c r="D330" s="11">
        <v>42519</v>
      </c>
      <c r="E330" s="69">
        <f>VLOOKUP(Table1355[[#This Row],[Sail Code]],'June 29'!A:M,13,FALSE)</f>
        <v>78.048780487804876</v>
      </c>
      <c r="F330" s="70" t="e">
        <f>VLOOKUP(Table1355[[#This Row],[Sail Code]],#REF!,7,FALSE)</f>
        <v>#REF!</v>
      </c>
      <c r="G330" s="132" t="e">
        <f>VLOOKUP(Table1355[[#This Row],[Sail Code]],#REF!,11,FALSE)</f>
        <v>#REF!</v>
      </c>
      <c r="H330" s="125"/>
      <c r="I330" s="137" t="e">
        <f>VLOOKUP(Table1355[[#This Row],[Sail Code]],#REF!,12,FALSE)</f>
        <v>#REF!</v>
      </c>
      <c r="J330" s="137" t="e">
        <f>VLOOKUP(Table1355[[#This Row],[Sail Code]],#REF!,13,FALSE)</f>
        <v>#REF!</v>
      </c>
      <c r="K330" s="137" t="e">
        <f>VLOOKUP(Table1355[[#This Row],[Sail Code]],#REF!,14,FALSE)</f>
        <v>#REF!</v>
      </c>
    </row>
    <row r="331" spans="1:11" ht="15" customHeight="1">
      <c r="A331" s="71" t="str">
        <f>VLOOKUP(Table1355[[#This Row],[Sail Code]],'[1]2016 DATES&amp;PRICES'!B:C,2,FALSE)</f>
        <v>The Enchanting Rhine</v>
      </c>
      <c r="B331" s="2" t="s">
        <v>355</v>
      </c>
      <c r="C331" s="16" t="s">
        <v>314</v>
      </c>
      <c r="D331" s="11">
        <v>42615</v>
      </c>
      <c r="E331" s="69">
        <f>VLOOKUP(Table1355[[#This Row],[Sail Code]],'June 29'!A:M,13,FALSE)</f>
        <v>5.4054054054054053</v>
      </c>
      <c r="F331" s="23" t="e">
        <f>VLOOKUP(Table1355[[#This Row],[Sail Code]],#REF!,7,FALSE)</f>
        <v>#REF!</v>
      </c>
      <c r="G331" s="134" t="e">
        <f>VLOOKUP(Table1355[[#This Row],[Sail Code]],#REF!,11,FALSE)</f>
        <v>#REF!</v>
      </c>
      <c r="H331" s="128" t="s">
        <v>555</v>
      </c>
      <c r="I331" s="129" t="e">
        <f>VLOOKUP(Table1355[[#This Row],[Sail Code]],#REF!,12,FALSE)</f>
        <v>#REF!</v>
      </c>
      <c r="J331" s="129" t="e">
        <f>VLOOKUP(Table1355[[#This Row],[Sail Code]],#REF!,13,FALSE)</f>
        <v>#REF!</v>
      </c>
      <c r="K331" s="129" t="e">
        <f>VLOOKUP(Table1355[[#This Row],[Sail Code]],#REF!,14,FALSE)</f>
        <v>#REF!</v>
      </c>
    </row>
    <row r="332" spans="1:11" ht="15" hidden="1" customHeight="1">
      <c r="A332" s="71" t="str">
        <f>VLOOKUP(Table1355[[#This Row],[Sail Code]],'[1]2016 DATES&amp;PRICES'!B:C,2,FALSE)</f>
        <v>The Romantic Danube</v>
      </c>
      <c r="B332" s="2" t="s">
        <v>408</v>
      </c>
      <c r="C332" s="16" t="s">
        <v>52</v>
      </c>
      <c r="D332" s="11">
        <v>42618</v>
      </c>
      <c r="E332" s="69">
        <f>VLOOKUP(Table1355[[#This Row],[Sail Code]],'June 29'!A:M,13,FALSE)</f>
        <v>78.048780487804876</v>
      </c>
      <c r="F332" s="70" t="e">
        <f>VLOOKUP(Table1355[[#This Row],[Sail Code]],#REF!,7,FALSE)</f>
        <v>#REF!</v>
      </c>
      <c r="G332" s="132" t="e">
        <f>VLOOKUP(Table1355[[#This Row],[Sail Code]],#REF!,11,FALSE)</f>
        <v>#REF!</v>
      </c>
      <c r="H332" s="125"/>
      <c r="I332" s="137" t="e">
        <f>VLOOKUP(Table1355[[#This Row],[Sail Code]],#REF!,12,FALSE)</f>
        <v>#REF!</v>
      </c>
      <c r="J332" s="137" t="e">
        <f>VLOOKUP(Table1355[[#This Row],[Sail Code]],#REF!,13,FALSE)</f>
        <v>#REF!</v>
      </c>
      <c r="K332" s="137" t="e">
        <f>VLOOKUP(Table1355[[#This Row],[Sail Code]],#REF!,14,FALSE)</f>
        <v>#REF!</v>
      </c>
    </row>
    <row r="333" spans="1:11" ht="15" hidden="1" customHeight="1">
      <c r="A333" s="71" t="str">
        <f>VLOOKUP(Table1355[[#This Row],[Sail Code]],'[1]2016 DATES&amp;PRICES'!B:C,2,FALSE)</f>
        <v>The Legendary Danube</v>
      </c>
      <c r="B333" s="1" t="s">
        <v>383</v>
      </c>
      <c r="C333" s="72" t="s">
        <v>10</v>
      </c>
      <c r="D333" s="73">
        <v>42628</v>
      </c>
      <c r="E333" s="69">
        <f>VLOOKUP(Table1355[[#This Row],[Sail Code]],'June 29'!A:M,13,FALSE)</f>
        <v>78.378378378378372</v>
      </c>
      <c r="F333" s="70" t="e">
        <f>VLOOKUP(Table1355[[#This Row],[Sail Code]],#REF!,7,FALSE)</f>
        <v>#REF!</v>
      </c>
      <c r="G333" s="132" t="e">
        <f>VLOOKUP(Table1355[[#This Row],[Sail Code]],#REF!,11,FALSE)</f>
        <v>#REF!</v>
      </c>
      <c r="H333" s="125"/>
      <c r="I333" s="137" t="e">
        <f>VLOOKUP(Table1355[[#This Row],[Sail Code]],#REF!,12,FALSE)</f>
        <v>#REF!</v>
      </c>
      <c r="J333" s="137" t="e">
        <f>VLOOKUP(Table1355[[#This Row],[Sail Code]],#REF!,13,FALSE)</f>
        <v>#REF!</v>
      </c>
      <c r="K333" s="137" t="e">
        <f>VLOOKUP(Table1355[[#This Row],[Sail Code]],#REF!,14,FALSE)</f>
        <v>#REF!</v>
      </c>
    </row>
    <row r="334" spans="1:11" ht="15" hidden="1" customHeight="1">
      <c r="A334" s="71" t="str">
        <f>VLOOKUP(Table1355[[#This Row],[Sail Code]],'[1]2016 DATES&amp;PRICES'!B:C,2,FALSE)</f>
        <v>Golden Treasures of Myanmar</v>
      </c>
      <c r="B334" s="2" t="s">
        <v>109</v>
      </c>
      <c r="C334" s="16" t="s">
        <v>107</v>
      </c>
      <c r="D334" s="11">
        <v>42399</v>
      </c>
      <c r="E334" s="69">
        <f>VLOOKUP(Table1355[[#This Row],[Sail Code]],'June 29'!A:M,13,FALSE)</f>
        <v>78.571428571428569</v>
      </c>
      <c r="F334" s="70" t="e">
        <f>VLOOKUP(Table1355[[#This Row],[Sail Code]],#REF!,7,FALSE)</f>
        <v>#REF!</v>
      </c>
      <c r="G334" s="132" t="e">
        <f>VLOOKUP(Table1355[[#This Row],[Sail Code]],#REF!,11,FALSE)</f>
        <v>#REF!</v>
      </c>
      <c r="H334" s="125"/>
      <c r="I334" s="137" t="e">
        <f>VLOOKUP(Table1355[[#This Row],[Sail Code]],#REF!,12,FALSE)</f>
        <v>#REF!</v>
      </c>
      <c r="J334" s="137" t="e">
        <f>VLOOKUP(Table1355[[#This Row],[Sail Code]],#REF!,13,FALSE)</f>
        <v>#REF!</v>
      </c>
      <c r="K334" s="137" t="e">
        <f>VLOOKUP(Table1355[[#This Row],[Sail Code]],#REF!,14,FALSE)</f>
        <v>#REF!</v>
      </c>
    </row>
    <row r="335" spans="1:11" ht="15" hidden="1" customHeight="1">
      <c r="A335" s="71" t="str">
        <f>VLOOKUP(Table1355[[#This Row],[Sail Code]],'[1]2016 DATES&amp;PRICES'!B:C,2,FALSE)</f>
        <v>Enticing Douro</v>
      </c>
      <c r="B335" s="2" t="s">
        <v>73</v>
      </c>
      <c r="C335" s="16" t="s">
        <v>62</v>
      </c>
      <c r="D335" s="11">
        <v>42619</v>
      </c>
      <c r="E335" s="69">
        <f>VLOOKUP(Table1355[[#This Row],[Sail Code]],'June 29'!A:M,13,FALSE)</f>
        <v>79.245283018867937</v>
      </c>
      <c r="F335" s="70" t="e">
        <f>VLOOKUP(Table1355[[#This Row],[Sail Code]],#REF!,7,FALSE)</f>
        <v>#REF!</v>
      </c>
      <c r="G335" s="132" t="e">
        <f>VLOOKUP(Table1355[[#This Row],[Sail Code]],#REF!,11,FALSE)</f>
        <v>#REF!</v>
      </c>
      <c r="H335" s="125"/>
      <c r="I335" s="137" t="e">
        <f>VLOOKUP(Table1355[[#This Row],[Sail Code]],#REF!,12,FALSE)</f>
        <v>#REF!</v>
      </c>
      <c r="J335" s="137" t="e">
        <f>VLOOKUP(Table1355[[#This Row],[Sail Code]],#REF!,13,FALSE)</f>
        <v>#REF!</v>
      </c>
      <c r="K335" s="137" t="e">
        <f>VLOOKUP(Table1355[[#This Row],[Sail Code]],#REF!,14,FALSE)</f>
        <v>#REF!</v>
      </c>
    </row>
    <row r="336" spans="1:11" ht="15" hidden="1" customHeight="1">
      <c r="A336" s="71" t="str">
        <f>VLOOKUP(Table1355[[#This Row],[Sail Code]],'[1]2016 DATES&amp;PRICES'!B:C,2,FALSE)</f>
        <v>Port Wine &amp; Flamenco</v>
      </c>
      <c r="B336" s="2" t="s">
        <v>241</v>
      </c>
      <c r="C336" s="16" t="s">
        <v>62</v>
      </c>
      <c r="D336" s="11">
        <v>42500</v>
      </c>
      <c r="E336" s="69">
        <f>VLOOKUP(Table1355[[#This Row],[Sail Code]],'June 29'!A:M,13,FALSE)</f>
        <v>79.245283018867937</v>
      </c>
      <c r="F336" s="70" t="e">
        <f>VLOOKUP(Table1355[[#This Row],[Sail Code]],#REF!,7,FALSE)</f>
        <v>#REF!</v>
      </c>
      <c r="G336" s="132" t="e">
        <f>VLOOKUP(Table1355[[#This Row],[Sail Code]],#REF!,11,FALSE)</f>
        <v>#REF!</v>
      </c>
      <c r="H336" s="125"/>
      <c r="I336" s="137" t="e">
        <f>VLOOKUP(Table1355[[#This Row],[Sail Code]],#REF!,12,FALSE)</f>
        <v>#REF!</v>
      </c>
      <c r="J336" s="137" t="e">
        <f>VLOOKUP(Table1355[[#This Row],[Sail Code]],#REF!,13,FALSE)</f>
        <v>#REF!</v>
      </c>
      <c r="K336" s="137" t="e">
        <f>VLOOKUP(Table1355[[#This Row],[Sail Code]],#REF!,14,FALSE)</f>
        <v>#REF!</v>
      </c>
    </row>
    <row r="337" spans="1:11" ht="15" customHeight="1">
      <c r="A337" s="71" t="str">
        <f>VLOOKUP(Table1355[[#This Row],[Sail Code]],'[1]2016 DATES&amp;PRICES'!B:C,2,FALSE)</f>
        <v>The Enchanting Rhine</v>
      </c>
      <c r="B337" s="2" t="s">
        <v>361</v>
      </c>
      <c r="C337" s="16" t="s">
        <v>49</v>
      </c>
      <c r="D337" s="11">
        <v>42641</v>
      </c>
      <c r="E337" s="69">
        <f>VLOOKUP(Table1355[[#This Row],[Sail Code]],'June 29'!A:M,13,FALSE)</f>
        <v>35.365853658536587</v>
      </c>
      <c r="F337" s="23" t="e">
        <f>VLOOKUP(Table1355[[#This Row],[Sail Code]],#REF!,7,FALSE)</f>
        <v>#REF!</v>
      </c>
      <c r="G337" s="134" t="e">
        <f>VLOOKUP(Table1355[[#This Row],[Sail Code]],#REF!,11,FALSE)</f>
        <v>#REF!</v>
      </c>
      <c r="H337" s="128" t="s">
        <v>659</v>
      </c>
      <c r="I337" s="129" t="e">
        <f>VLOOKUP(Table1355[[#This Row],[Sail Code]],#REF!,12,FALSE)</f>
        <v>#REF!</v>
      </c>
      <c r="J337" s="129" t="e">
        <f>VLOOKUP(Table1355[[#This Row],[Sail Code]],#REF!,13,FALSE)</f>
        <v>#REF!</v>
      </c>
      <c r="K337" s="129" t="e">
        <f>VLOOKUP(Table1355[[#This Row],[Sail Code]],#REF!,14,FALSE)</f>
        <v>#REF!</v>
      </c>
    </row>
    <row r="338" spans="1:11" ht="15" customHeight="1">
      <c r="A338" s="71" t="str">
        <f>VLOOKUP(Table1355[[#This Row],[Sail Code]],'[1]2016 DATES&amp;PRICES'!B:C,2,FALSE)</f>
        <v>The Enchanting Rhine</v>
      </c>
      <c r="B338" s="2" t="s">
        <v>362</v>
      </c>
      <c r="C338" s="16" t="s">
        <v>52</v>
      </c>
      <c r="D338" s="11">
        <v>42646</v>
      </c>
      <c r="E338" s="69">
        <f>VLOOKUP(Table1355[[#This Row],[Sail Code]],'June 29'!A:M,13,FALSE)</f>
        <v>14.634146341463413</v>
      </c>
      <c r="F338" s="23" t="e">
        <f>VLOOKUP(Table1355[[#This Row],[Sail Code]],#REF!,7,FALSE)</f>
        <v>#REF!</v>
      </c>
      <c r="G338" s="134" t="e">
        <f>VLOOKUP(Table1355[[#This Row],[Sail Code]],#REF!,11,FALSE)</f>
        <v>#REF!</v>
      </c>
      <c r="H338" s="125">
        <v>3</v>
      </c>
      <c r="I338" s="129" t="e">
        <f>VLOOKUP(Table1355[[#This Row],[Sail Code]],#REF!,12,FALSE)</f>
        <v>#REF!</v>
      </c>
      <c r="J338" s="129" t="e">
        <f>VLOOKUP(Table1355[[#This Row],[Sail Code]],#REF!,13,FALSE)</f>
        <v>#REF!</v>
      </c>
      <c r="K338" s="129" t="e">
        <f>VLOOKUP(Table1355[[#This Row],[Sail Code]],#REF!,14,FALSE)</f>
        <v>#REF!</v>
      </c>
    </row>
    <row r="339" spans="1:11" ht="15" hidden="1" customHeight="1">
      <c r="A339" s="71" t="str">
        <f>VLOOKUP(Table1355[[#This Row],[Sail Code]],'[1]2016 DATES&amp;PRICES'!B:C,2,FALSE)</f>
        <v>Blue Danube Discovery</v>
      </c>
      <c r="B339" s="1" t="s">
        <v>17</v>
      </c>
      <c r="C339" s="72" t="s">
        <v>10</v>
      </c>
      <c r="D339" s="73">
        <v>42607</v>
      </c>
      <c r="E339" s="69">
        <f>VLOOKUP(Table1355[[#This Row],[Sail Code]],'June 29'!A:M,13,FALSE)</f>
        <v>79.729729729729726</v>
      </c>
      <c r="F339" s="70" t="e">
        <f>VLOOKUP(Table1355[[#This Row],[Sail Code]],#REF!,7,FALSE)</f>
        <v>#REF!</v>
      </c>
      <c r="G339" s="132" t="e">
        <f>VLOOKUP(Table1355[[#This Row],[Sail Code]],#REF!,11,FALSE)</f>
        <v>#REF!</v>
      </c>
      <c r="H339" s="125"/>
      <c r="I339" s="137" t="e">
        <f>VLOOKUP(Table1355[[#This Row],[Sail Code]],#REF!,12,FALSE)</f>
        <v>#REF!</v>
      </c>
      <c r="J339" s="137" t="e">
        <f>VLOOKUP(Table1355[[#This Row],[Sail Code]],#REF!,13,FALSE)</f>
        <v>#REF!</v>
      </c>
      <c r="K339" s="137" t="e">
        <f>VLOOKUP(Table1355[[#This Row],[Sail Code]],#REF!,14,FALSE)</f>
        <v>#REF!</v>
      </c>
    </row>
    <row r="340" spans="1:11" ht="15" hidden="1" customHeight="1">
      <c r="A340" s="71" t="str">
        <f>VLOOKUP(Table1355[[#This Row],[Sail Code]],'[1]2016 DATES&amp;PRICES'!B:C,2,FALSE)</f>
        <v>Paris &amp; Normandy</v>
      </c>
      <c r="B340" s="2" t="s">
        <v>215</v>
      </c>
      <c r="C340" s="16" t="s">
        <v>205</v>
      </c>
      <c r="D340" s="11">
        <v>42524</v>
      </c>
      <c r="E340" s="69">
        <f>VLOOKUP(Table1355[[#This Row],[Sail Code]],'June 29'!A:M,13,FALSE)</f>
        <v>81.081081081081081</v>
      </c>
      <c r="F340" s="70" t="e">
        <f>VLOOKUP(Table1355[[#This Row],[Sail Code]],#REF!,7,FALSE)</f>
        <v>#REF!</v>
      </c>
      <c r="G340" s="132" t="e">
        <f>VLOOKUP(Table1355[[#This Row],[Sail Code]],#REF!,11,FALSE)</f>
        <v>#REF!</v>
      </c>
      <c r="H340" s="125"/>
      <c r="I340" s="137" t="e">
        <f>VLOOKUP(Table1355[[#This Row],[Sail Code]],#REF!,12,FALSE)</f>
        <v>#REF!</v>
      </c>
      <c r="J340" s="137" t="e">
        <f>VLOOKUP(Table1355[[#This Row],[Sail Code]],#REF!,13,FALSE)</f>
        <v>#REF!</v>
      </c>
      <c r="K340" s="137" t="e">
        <f>VLOOKUP(Table1355[[#This Row],[Sail Code]],#REF!,14,FALSE)</f>
        <v>#REF!</v>
      </c>
    </row>
    <row r="341" spans="1:11" ht="15" customHeight="1">
      <c r="A341" s="71" t="str">
        <f>VLOOKUP(Table1355[[#This Row],[Sail Code]],'[1]2016 DATES&amp;PRICES'!B:C,2,FALSE)</f>
        <v>The Enchanting Rhine</v>
      </c>
      <c r="B341" s="2" t="s">
        <v>365</v>
      </c>
      <c r="C341" s="16" t="s">
        <v>49</v>
      </c>
      <c r="D341" s="11">
        <v>42655</v>
      </c>
      <c r="E341" s="69">
        <f>VLOOKUP(Table1355[[#This Row],[Sail Code]],'June 29'!A:M,13,FALSE)</f>
        <v>26.829268292682926</v>
      </c>
      <c r="F341" s="23" t="e">
        <f>VLOOKUP(Table1355[[#This Row],[Sail Code]],#REF!,7,FALSE)</f>
        <v>#REF!</v>
      </c>
      <c r="G341" s="134" t="e">
        <f>VLOOKUP(Table1355[[#This Row],[Sail Code]],#REF!,11,FALSE)</f>
        <v>#REF!</v>
      </c>
      <c r="H341" s="128" t="s">
        <v>706</v>
      </c>
      <c r="I341" s="127" t="e">
        <f>VLOOKUP(Table1355[[#This Row],[Sail Code]],#REF!,12,FALSE)</f>
        <v>#REF!</v>
      </c>
      <c r="J341" s="127" t="e">
        <f>VLOOKUP(Table1355[[#This Row],[Sail Code]],#REF!,13,FALSE)</f>
        <v>#REF!</v>
      </c>
      <c r="K341" s="129" t="e">
        <f>VLOOKUP(Table1355[[#This Row],[Sail Code]],#REF!,14,FALSE)</f>
        <v>#REF!</v>
      </c>
    </row>
    <row r="342" spans="1:11" ht="15" customHeight="1">
      <c r="A342" s="71" t="str">
        <f>VLOOKUP(Table1355[[#This Row],[Sail Code]],'[1]2016 DATES&amp;PRICES'!B:C,2,FALSE)</f>
        <v>The Enchanting Rhine</v>
      </c>
      <c r="B342" s="2" t="s">
        <v>366</v>
      </c>
      <c r="C342" s="16" t="s">
        <v>52</v>
      </c>
      <c r="D342" s="11">
        <v>42660</v>
      </c>
      <c r="E342" s="69">
        <f>VLOOKUP(Table1355[[#This Row],[Sail Code]],'June 29'!A:M,13,FALSE)</f>
        <v>12.195121951219512</v>
      </c>
      <c r="F342" s="23" t="e">
        <f>VLOOKUP(Table1355[[#This Row],[Sail Code]],#REF!,7,FALSE)</f>
        <v>#REF!</v>
      </c>
      <c r="G342" s="134" t="e">
        <f>VLOOKUP(Table1355[[#This Row],[Sail Code]],#REF!,11,FALSE)</f>
        <v>#REF!</v>
      </c>
      <c r="H342" s="125">
        <v>2</v>
      </c>
      <c r="I342" s="129" t="e">
        <f>VLOOKUP(Table1355[[#This Row],[Sail Code]],#REF!,12,FALSE)</f>
        <v>#REF!</v>
      </c>
      <c r="J342" s="129" t="e">
        <f>VLOOKUP(Table1355[[#This Row],[Sail Code]],#REF!,13,FALSE)</f>
        <v>#REF!</v>
      </c>
      <c r="K342" s="129" t="e">
        <f>VLOOKUP(Table1355[[#This Row],[Sail Code]],#REF!,14,FALSE)</f>
        <v>#REF!</v>
      </c>
    </row>
    <row r="343" spans="1:11" ht="15" hidden="1" customHeight="1">
      <c r="A343" s="71" t="str">
        <f>VLOOKUP(Table1355[[#This Row],[Sail Code]],'[1]2016 DATES&amp;PRICES'!B:C,2,FALSE)</f>
        <v>The Romantic Danube</v>
      </c>
      <c r="B343" s="2" t="s">
        <v>405</v>
      </c>
      <c r="C343" s="16" t="s">
        <v>26</v>
      </c>
      <c r="D343" s="11">
        <v>42593</v>
      </c>
      <c r="E343" s="69">
        <f>VLOOKUP(Table1355[[#This Row],[Sail Code]],'June 29'!A:M,13,FALSE)</f>
        <v>84.810126582278485</v>
      </c>
      <c r="F343" s="70" t="e">
        <f>VLOOKUP(Table1355[[#This Row],[Sail Code]],#REF!,7,FALSE)</f>
        <v>#REF!</v>
      </c>
      <c r="G343" s="132" t="e">
        <f>VLOOKUP(Table1355[[#This Row],[Sail Code]],#REF!,11,FALSE)</f>
        <v>#REF!</v>
      </c>
      <c r="H343" s="125"/>
      <c r="I343" s="137" t="e">
        <f>VLOOKUP(Table1355[[#This Row],[Sail Code]],#REF!,12,FALSE)</f>
        <v>#REF!</v>
      </c>
      <c r="J343" s="137" t="e">
        <f>VLOOKUP(Table1355[[#This Row],[Sail Code]],#REF!,13,FALSE)</f>
        <v>#REF!</v>
      </c>
      <c r="K343" s="137" t="e">
        <f>VLOOKUP(Table1355[[#This Row],[Sail Code]],#REF!,14,FALSE)</f>
        <v>#REF!</v>
      </c>
    </row>
    <row r="344" spans="1:11" ht="15" customHeight="1">
      <c r="A344" s="71" t="str">
        <f>VLOOKUP(Table1355[[#This Row],[Sail Code]],'[1]2016 DATES&amp;PRICES'!B:C,2,FALSE)</f>
        <v>The Enchanting Rhine</v>
      </c>
      <c r="B344" s="2" t="s">
        <v>368</v>
      </c>
      <c r="C344" s="16" t="s">
        <v>52</v>
      </c>
      <c r="D344" s="11">
        <v>42667</v>
      </c>
      <c r="E344" s="69">
        <f>VLOOKUP(Table1355[[#This Row],[Sail Code]],'June 29'!A:M,13,FALSE)</f>
        <v>0</v>
      </c>
      <c r="F344" s="23" t="e">
        <f>VLOOKUP(Table1355[[#This Row],[Sail Code]],#REF!,7,FALSE)</f>
        <v>#REF!</v>
      </c>
      <c r="G344" s="134" t="e">
        <f>VLOOKUP(Table1355[[#This Row],[Sail Code]],#REF!,11,FALSE)</f>
        <v>#REF!</v>
      </c>
      <c r="H344" s="125">
        <v>2</v>
      </c>
      <c r="I344" s="127" t="e">
        <f>VLOOKUP(Table1355[[#This Row],[Sail Code]],#REF!,12,FALSE)</f>
        <v>#REF!</v>
      </c>
      <c r="J344" s="129" t="e">
        <f>VLOOKUP(Table1355[[#This Row],[Sail Code]],#REF!,13,FALSE)</f>
        <v>#REF!</v>
      </c>
      <c r="K344" s="129" t="e">
        <f>VLOOKUP(Table1355[[#This Row],[Sail Code]],#REF!,14,FALSE)</f>
        <v>#REF!</v>
      </c>
    </row>
    <row r="345" spans="1:11" ht="15" customHeight="1">
      <c r="A345" s="71" t="str">
        <f>VLOOKUP(Table1355[[#This Row],[Sail Code]],'[1]2016 DATES&amp;PRICES'!B:C,2,FALSE)</f>
        <v>The Enchanting Rhine</v>
      </c>
      <c r="B345" s="2" t="s">
        <v>369</v>
      </c>
      <c r="C345" s="16" t="s">
        <v>49</v>
      </c>
      <c r="D345" s="11">
        <v>42669</v>
      </c>
      <c r="E345" s="69">
        <f>VLOOKUP(Table1355[[#This Row],[Sail Code]],'June 29'!A:M,13,FALSE)</f>
        <v>2.4390243902439024</v>
      </c>
      <c r="F345" s="23" t="e">
        <f>VLOOKUP(Table1355[[#This Row],[Sail Code]],#REF!,7,FALSE)</f>
        <v>#REF!</v>
      </c>
      <c r="G345" s="134" t="e">
        <f>VLOOKUP(Table1355[[#This Row],[Sail Code]],#REF!,11,FALSE)</f>
        <v>#REF!</v>
      </c>
      <c r="H345" s="128" t="s">
        <v>555</v>
      </c>
      <c r="I345" s="129" t="e">
        <f>VLOOKUP(Table1355[[#This Row],[Sail Code]],#REF!,12,FALSE)</f>
        <v>#REF!</v>
      </c>
      <c r="J345" s="129" t="e">
        <f>VLOOKUP(Table1355[[#This Row],[Sail Code]],#REF!,13,FALSE)</f>
        <v>#REF!</v>
      </c>
      <c r="K345" s="129" t="e">
        <f>VLOOKUP(Table1355[[#This Row],[Sail Code]],#REF!,14,FALSE)</f>
        <v>#REF!</v>
      </c>
    </row>
    <row r="346" spans="1:11" ht="15" customHeight="1">
      <c r="A346" s="71" t="str">
        <f>VLOOKUP(Table1355[[#This Row],[Sail Code]],'[1]2016 DATES&amp;PRICES'!B:C,2,FALSE)</f>
        <v>The Enchanting Rhine</v>
      </c>
      <c r="B346" s="2" t="s">
        <v>370</v>
      </c>
      <c r="C346" s="16" t="s">
        <v>52</v>
      </c>
      <c r="D346" s="11">
        <v>42674</v>
      </c>
      <c r="E346" s="69">
        <f>VLOOKUP(Table1355[[#This Row],[Sail Code]],'June 29'!A:M,13,FALSE)</f>
        <v>0</v>
      </c>
      <c r="F346" s="23" t="e">
        <f>VLOOKUP(Table1355[[#This Row],[Sail Code]],#REF!,7,FALSE)</f>
        <v>#REF!</v>
      </c>
      <c r="G346" s="134" t="e">
        <f>VLOOKUP(Table1355[[#This Row],[Sail Code]],#REF!,11,FALSE)</f>
        <v>#REF!</v>
      </c>
      <c r="H346" s="128" t="s">
        <v>555</v>
      </c>
      <c r="I346" s="127" t="e">
        <f>VLOOKUP(Table1355[[#This Row],[Sail Code]],#REF!,12,FALSE)</f>
        <v>#REF!</v>
      </c>
      <c r="J346" s="127" t="e">
        <f>VLOOKUP(Table1355[[#This Row],[Sail Code]],#REF!,13,FALSE)</f>
        <v>#REF!</v>
      </c>
      <c r="K346" s="129" t="e">
        <f>VLOOKUP(Table1355[[#This Row],[Sail Code]],#REF!,14,FALSE)</f>
        <v>#REF!</v>
      </c>
    </row>
    <row r="347" spans="1:11">
      <c r="A347" s="71" t="str">
        <f>VLOOKUP(Table1355[[#This Row],[Sail Code]],'[1]2016 DATES&amp;PRICES'!B:C,2,FALSE)</f>
        <v>The Enchanting Rhine</v>
      </c>
      <c r="B347" s="5" t="s">
        <v>371</v>
      </c>
      <c r="C347" s="16" t="s">
        <v>49</v>
      </c>
      <c r="D347" s="11">
        <v>42676</v>
      </c>
      <c r="E347" s="69">
        <f>VLOOKUP(Table1355[[#This Row],[Sail Code]],'June 29'!A:M,13,FALSE)</f>
        <v>3.6585365853658534</v>
      </c>
      <c r="F347" s="23" t="e">
        <f>VLOOKUP(Table1355[[#This Row],[Sail Code]],#REF!,7,FALSE)</f>
        <v>#REF!</v>
      </c>
      <c r="G347" s="134" t="e">
        <f>VLOOKUP(Table1355[[#This Row],[Sail Code]],#REF!,11,FALSE)</f>
        <v>#REF!</v>
      </c>
      <c r="H347" s="125">
        <v>6</v>
      </c>
      <c r="I347" s="129" t="e">
        <f>VLOOKUP(Table1355[[#This Row],[Sail Code]],#REF!,12,FALSE)</f>
        <v>#REF!</v>
      </c>
      <c r="J347" s="129" t="e">
        <f>VLOOKUP(Table1355[[#This Row],[Sail Code]],#REF!,13,FALSE)</f>
        <v>#REF!</v>
      </c>
      <c r="K347" s="129" t="e">
        <f>VLOOKUP(Table1355[[#This Row],[Sail Code]],#REF!,14,FALSE)</f>
        <v>#REF!</v>
      </c>
    </row>
    <row r="348" spans="1:11" ht="15" customHeight="1">
      <c r="A348" s="71" t="str">
        <f>VLOOKUP(Table1355[[#This Row],[Sail Code]],'[1]2016 DATES&amp;PRICES'!B:C,2,FALSE)</f>
        <v>The Enchanting Rhine</v>
      </c>
      <c r="B348" s="5" t="s">
        <v>372</v>
      </c>
      <c r="C348" s="16" t="s">
        <v>52</v>
      </c>
      <c r="D348" s="11">
        <v>42681</v>
      </c>
      <c r="E348" s="69">
        <f>VLOOKUP(Table1355[[#This Row],[Sail Code]],'June 29'!A:M,13,FALSE)</f>
        <v>93.902439024390247</v>
      </c>
      <c r="F348" s="23" t="e">
        <f>VLOOKUP(Table1355[[#This Row],[Sail Code]],#REF!,7,FALSE)</f>
        <v>#REF!</v>
      </c>
      <c r="G348" s="134" t="e">
        <f>VLOOKUP(Table1355[[#This Row],[Sail Code]],#REF!,11,FALSE)</f>
        <v>#REF!</v>
      </c>
      <c r="H348" s="128" t="s">
        <v>546</v>
      </c>
      <c r="I348" s="129" t="e">
        <f>VLOOKUP(Table1355[[#This Row],[Sail Code]],#REF!,12,FALSE)</f>
        <v>#REF!</v>
      </c>
      <c r="J348" s="129" t="e">
        <f>VLOOKUP(Table1355[[#This Row],[Sail Code]],#REF!,13,FALSE)</f>
        <v>#REF!</v>
      </c>
      <c r="K348" s="129" t="e">
        <f>VLOOKUP(Table1355[[#This Row],[Sail Code]],#REF!,14,FALSE)</f>
        <v>#REF!</v>
      </c>
    </row>
    <row r="349" spans="1:11">
      <c r="A349" s="71" t="str">
        <f>VLOOKUP(Table1355[[#This Row],[Sail Code]],'[1]2016 DATES&amp;PRICES'!B:C,2,FALSE)</f>
        <v>The Enchanting Rhine</v>
      </c>
      <c r="B349" s="2" t="s">
        <v>373</v>
      </c>
      <c r="C349" s="16" t="s">
        <v>49</v>
      </c>
      <c r="D349" s="11">
        <v>42683</v>
      </c>
      <c r="E349" s="69">
        <f>VLOOKUP(Table1355[[#This Row],[Sail Code]],'June 29'!A:M,13,FALSE)</f>
        <v>12.195121951219512</v>
      </c>
      <c r="F349" s="23" t="e">
        <f>VLOOKUP(Table1355[[#This Row],[Sail Code]],#REF!,7,FALSE)</f>
        <v>#REF!</v>
      </c>
      <c r="G349" s="134" t="e">
        <f>VLOOKUP(Table1355[[#This Row],[Sail Code]],#REF!,11,FALSE)</f>
        <v>#REF!</v>
      </c>
      <c r="H349" s="128" t="s">
        <v>700</v>
      </c>
      <c r="I349" s="127" t="e">
        <f>VLOOKUP(Table1355[[#This Row],[Sail Code]],#REF!,12,FALSE)</f>
        <v>#REF!</v>
      </c>
      <c r="J349" s="129" t="e">
        <f>VLOOKUP(Table1355[[#This Row],[Sail Code]],#REF!,13,FALSE)</f>
        <v>#REF!</v>
      </c>
      <c r="K349" s="129" t="e">
        <f>VLOOKUP(Table1355[[#This Row],[Sail Code]],#REF!,14,FALSE)</f>
        <v>#REF!</v>
      </c>
    </row>
    <row r="350" spans="1:11">
      <c r="A350" s="71" t="str">
        <f>VLOOKUP(Table1355[[#This Row],[Sail Code]],'[1]2016 DATES&amp;PRICES'!B:C,2,FALSE)</f>
        <v>The Enchanting Rhine</v>
      </c>
      <c r="B350" s="5" t="s">
        <v>374</v>
      </c>
      <c r="C350" s="16" t="s">
        <v>52</v>
      </c>
      <c r="D350" s="11">
        <v>42688</v>
      </c>
      <c r="E350" s="69">
        <f>VLOOKUP(Table1355[[#This Row],[Sail Code]],'June 29'!A:M,13,FALSE)</f>
        <v>28.04878048780488</v>
      </c>
      <c r="F350" s="23" t="e">
        <f>VLOOKUP(Table1355[[#This Row],[Sail Code]],#REF!,7,FALSE)</f>
        <v>#REF!</v>
      </c>
      <c r="G350" s="134" t="e">
        <f>VLOOKUP(Table1355[[#This Row],[Sail Code]],#REF!,11,FALSE)</f>
        <v>#REF!</v>
      </c>
      <c r="H350" s="125">
        <v>3</v>
      </c>
      <c r="I350" s="129" t="e">
        <f>VLOOKUP(Table1355[[#This Row],[Sail Code]],#REF!,12,FALSE)</f>
        <v>#REF!</v>
      </c>
      <c r="J350" s="127" t="e">
        <f>VLOOKUP(Table1355[[#This Row],[Sail Code]],#REF!,13,FALSE)</f>
        <v>#REF!</v>
      </c>
      <c r="K350" s="129" t="e">
        <f>VLOOKUP(Table1355[[#This Row],[Sail Code]],#REF!,14,FALSE)</f>
        <v>#REF!</v>
      </c>
    </row>
    <row r="351" spans="1:11" ht="15" customHeight="1">
      <c r="A351" s="71" t="str">
        <f>VLOOKUP(Table1355[[#This Row],[Sail Code]],'[1]2016 DATES&amp;PRICES'!B:C,2,FALSE)</f>
        <v>The Enchanting Rhine</v>
      </c>
      <c r="B351" s="5" t="s">
        <v>375</v>
      </c>
      <c r="C351" s="16" t="s">
        <v>49</v>
      </c>
      <c r="D351" s="11">
        <v>42690</v>
      </c>
      <c r="E351" s="69">
        <f>VLOOKUP(Table1355[[#This Row],[Sail Code]],'June 29'!A:M,13,FALSE)</f>
        <v>0</v>
      </c>
      <c r="F351" s="23" t="e">
        <f>VLOOKUP(Table1355[[#This Row],[Sail Code]],#REF!,7,FALSE)</f>
        <v>#REF!</v>
      </c>
      <c r="G351" s="134" t="e">
        <f>VLOOKUP(Table1355[[#This Row],[Sail Code]],#REF!,11,FALSE)</f>
        <v>#REF!</v>
      </c>
      <c r="H351" s="125">
        <v>1</v>
      </c>
      <c r="I351" s="129" t="e">
        <f>VLOOKUP(Table1355[[#This Row],[Sail Code]],#REF!,12,FALSE)</f>
        <v>#REF!</v>
      </c>
      <c r="J351" s="129" t="e">
        <f>VLOOKUP(Table1355[[#This Row],[Sail Code]],#REF!,13,FALSE)</f>
        <v>#REF!</v>
      </c>
      <c r="K351" s="129" t="e">
        <f>VLOOKUP(Table1355[[#This Row],[Sail Code]],#REF!,14,FALSE)</f>
        <v>#REF!</v>
      </c>
    </row>
    <row r="352" spans="1:11" ht="15" customHeight="1">
      <c r="A352" s="71" t="str">
        <f>VLOOKUP(Table1355[[#This Row],[Sail Code]],'[1]2016 DATES&amp;PRICES'!B:C,2,FALSE)</f>
        <v>The Enchanting Rhine</v>
      </c>
      <c r="B352" s="2" t="s">
        <v>376</v>
      </c>
      <c r="C352" s="16" t="s">
        <v>52</v>
      </c>
      <c r="D352" s="11">
        <v>42695</v>
      </c>
      <c r="E352" s="69">
        <f>VLOOKUP(Table1355[[#This Row],[Sail Code]],'June 29'!A:M,13,FALSE)</f>
        <v>0</v>
      </c>
      <c r="F352" s="23" t="e">
        <f>VLOOKUP(Table1355[[#This Row],[Sail Code]],#REF!,7,FALSE)</f>
        <v>#REF!</v>
      </c>
      <c r="G352" s="134" t="e">
        <f>VLOOKUP(Table1355[[#This Row],[Sail Code]],#REF!,11,FALSE)</f>
        <v>#REF!</v>
      </c>
      <c r="H352" s="128" t="s">
        <v>555</v>
      </c>
      <c r="I352" s="127" t="e">
        <f>VLOOKUP(Table1355[[#This Row],[Sail Code]],#REF!,12,FALSE)</f>
        <v>#REF!</v>
      </c>
      <c r="J352" s="129" t="e">
        <f>VLOOKUP(Table1355[[#This Row],[Sail Code]],#REF!,13,FALSE)</f>
        <v>#REF!</v>
      </c>
      <c r="K352" s="129" t="e">
        <f>VLOOKUP(Table1355[[#This Row],[Sail Code]],#REF!,14,FALSE)</f>
        <v>#REF!</v>
      </c>
    </row>
    <row r="353" spans="1:11" ht="15" customHeight="1">
      <c r="A353" s="71" t="str">
        <f>VLOOKUP(Table1355[[#This Row],[Sail Code]],'[1]2016 DATES&amp;PRICES'!B:C,2,FALSE)</f>
        <v>The Legendary Danube</v>
      </c>
      <c r="B353" s="1" t="s">
        <v>377</v>
      </c>
      <c r="C353" s="72" t="s">
        <v>10</v>
      </c>
      <c r="D353" s="73">
        <v>42460</v>
      </c>
      <c r="E353" s="69">
        <f>VLOOKUP(Table1355[[#This Row],[Sail Code]],'June 29'!A:M,13,FALSE)</f>
        <v>17.567567567567568</v>
      </c>
      <c r="F353" s="23" t="e">
        <f>VLOOKUP(Table1355[[#This Row],[Sail Code]],#REF!,7,FALSE)</f>
        <v>#REF!</v>
      </c>
      <c r="G353" s="134" t="e">
        <f>VLOOKUP(Table1355[[#This Row],[Sail Code]],#REF!,11,FALSE)</f>
        <v>#REF!</v>
      </c>
      <c r="H353" s="125" t="str">
        <f>VLOOKUP(Table1355[[#This Row],[Sail Code]],Table1354[[Sail Code]:[NEW OFFER PER STATEROOM]],17,FALSE)</f>
        <v>Part charter; 1GP</v>
      </c>
      <c r="I353" s="127" t="e">
        <f>VLOOKUP(Table1355[[#This Row],[Sail Code]],#REF!,12,FALSE)</f>
        <v>#REF!</v>
      </c>
      <c r="J353" s="129" t="e">
        <f>VLOOKUP(Table1355[[#This Row],[Sail Code]],#REF!,13,FALSE)</f>
        <v>#REF!</v>
      </c>
      <c r="K353" s="127" t="e">
        <f>VLOOKUP(Table1355[[#This Row],[Sail Code]],#REF!,14,FALSE)</f>
        <v>#REF!</v>
      </c>
    </row>
    <row r="354" spans="1:11" ht="15" hidden="1" customHeight="1">
      <c r="A354" s="71" t="str">
        <f>VLOOKUP(Table1355[[#This Row],[Sail Code]],'[1]2016 DATES&amp;PRICES'!B:C,2,FALSE)</f>
        <v>The Romantic Danube</v>
      </c>
      <c r="B354" s="2" t="s">
        <v>411</v>
      </c>
      <c r="C354" s="16" t="s">
        <v>26</v>
      </c>
      <c r="D354" s="11">
        <v>42635</v>
      </c>
      <c r="E354" s="69">
        <f>VLOOKUP(Table1355[[#This Row],[Sail Code]],'June 29'!A:M,13,FALSE)</f>
        <v>84.810126582278485</v>
      </c>
      <c r="F354" s="70" t="e">
        <f>VLOOKUP(Table1355[[#This Row],[Sail Code]],#REF!,7,FALSE)</f>
        <v>#REF!</v>
      </c>
      <c r="G354" s="132" t="e">
        <f>VLOOKUP(Table1355[[#This Row],[Sail Code]],#REF!,11,FALSE)</f>
        <v>#REF!</v>
      </c>
      <c r="H354" s="125"/>
      <c r="I354" s="137" t="e">
        <f>VLOOKUP(Table1355[[#This Row],[Sail Code]],#REF!,12,FALSE)</f>
        <v>#REF!</v>
      </c>
      <c r="J354" s="137" t="e">
        <f>VLOOKUP(Table1355[[#This Row],[Sail Code]],#REF!,13,FALSE)</f>
        <v>#REF!</v>
      </c>
      <c r="K354" s="137" t="e">
        <f>VLOOKUP(Table1355[[#This Row],[Sail Code]],#REF!,14,FALSE)</f>
        <v>#REF!</v>
      </c>
    </row>
    <row r="355" spans="1:11" ht="15" hidden="1" customHeight="1">
      <c r="A355" s="71" t="str">
        <f>VLOOKUP(Table1355[[#This Row],[Sail Code]],'[1]2016 DATES&amp;PRICES'!B:C,2,FALSE)</f>
        <v>Melodies of the Danube</v>
      </c>
      <c r="B355" s="2" t="s">
        <v>164</v>
      </c>
      <c r="C355" s="16" t="s">
        <v>30</v>
      </c>
      <c r="D355" s="11">
        <v>42505</v>
      </c>
      <c r="E355" s="69">
        <f>VLOOKUP(Table1355[[#This Row],[Sail Code]],'June 29'!A:M,13,FALSE)</f>
        <v>89.024390243902431</v>
      </c>
      <c r="F355" s="70" t="e">
        <f>VLOOKUP(Table1355[[#This Row],[Sail Code]],#REF!,7,FALSE)</f>
        <v>#REF!</v>
      </c>
      <c r="G355" s="132" t="e">
        <f>VLOOKUP(Table1355[[#This Row],[Sail Code]],#REF!,11,FALSE)</f>
        <v>#REF!</v>
      </c>
      <c r="H355" s="125"/>
      <c r="I355" s="137" t="e">
        <f>VLOOKUP(Table1355[[#This Row],[Sail Code]],#REF!,12,FALSE)</f>
        <v>#REF!</v>
      </c>
      <c r="J355" s="137" t="e">
        <f>VLOOKUP(Table1355[[#This Row],[Sail Code]],#REF!,13,FALSE)</f>
        <v>#REF!</v>
      </c>
      <c r="K355" s="137" t="e">
        <f>VLOOKUP(Table1355[[#This Row],[Sail Code]],#REF!,14,FALSE)</f>
        <v>#REF!</v>
      </c>
    </row>
    <row r="356" spans="1:11" ht="15" hidden="1" customHeight="1">
      <c r="A356" s="71" t="str">
        <f>VLOOKUP(Table1355[[#This Row],[Sail Code]],'[1]2016 DATES&amp;PRICES'!B:C,2,FALSE)</f>
        <v>The Enchanting Rhine</v>
      </c>
      <c r="B356" s="2" t="s">
        <v>335</v>
      </c>
      <c r="C356" s="16" t="s">
        <v>49</v>
      </c>
      <c r="D356" s="11">
        <v>42543</v>
      </c>
      <c r="E356" s="69">
        <f>VLOOKUP(Table1355[[#This Row],[Sail Code]],'June 29'!A:M,13,FALSE)</f>
        <v>90.243902439024382</v>
      </c>
      <c r="F356" s="70" t="e">
        <f>VLOOKUP(Table1355[[#This Row],[Sail Code]],#REF!,7,FALSE)</f>
        <v>#REF!</v>
      </c>
      <c r="G356" s="132" t="e">
        <f>VLOOKUP(Table1355[[#This Row],[Sail Code]],#REF!,11,FALSE)</f>
        <v>#REF!</v>
      </c>
      <c r="H356" s="125"/>
      <c r="I356" s="137" t="e">
        <f>VLOOKUP(Table1355[[#This Row],[Sail Code]],#REF!,12,FALSE)</f>
        <v>#REF!</v>
      </c>
      <c r="J356" s="137" t="e">
        <f>VLOOKUP(Table1355[[#This Row],[Sail Code]],#REF!,13,FALSE)</f>
        <v>#REF!</v>
      </c>
      <c r="K356" s="137" t="e">
        <f>VLOOKUP(Table1355[[#This Row],[Sail Code]],#REF!,14,FALSE)</f>
        <v>#REF!</v>
      </c>
    </row>
    <row r="357" spans="1:11" ht="15" hidden="1" customHeight="1">
      <c r="A357" s="71" t="str">
        <f>VLOOKUP(Table1355[[#This Row],[Sail Code]],'[1]2016 DATES&amp;PRICES'!B:C,2,FALSE)</f>
        <v>The Romantic Danube</v>
      </c>
      <c r="B357" s="2" t="s">
        <v>395</v>
      </c>
      <c r="C357" s="16" t="s">
        <v>52</v>
      </c>
      <c r="D357" s="11">
        <v>42534</v>
      </c>
      <c r="E357" s="69">
        <f>VLOOKUP(Table1355[[#This Row],[Sail Code]],'June 29'!A:M,13,FALSE)</f>
        <v>90.243902439024382</v>
      </c>
      <c r="F357" s="70" t="e">
        <f>VLOOKUP(Table1355[[#This Row],[Sail Code]],#REF!,7,FALSE)</f>
        <v>#REF!</v>
      </c>
      <c r="G357" s="132" t="e">
        <f>VLOOKUP(Table1355[[#This Row],[Sail Code]],#REF!,11,FALSE)</f>
        <v>#REF!</v>
      </c>
      <c r="H357" s="125"/>
      <c r="I357" s="137" t="e">
        <f>VLOOKUP(Table1355[[#This Row],[Sail Code]],#REF!,12,FALSE)</f>
        <v>#REF!</v>
      </c>
      <c r="J357" s="137" t="e">
        <f>VLOOKUP(Table1355[[#This Row],[Sail Code]],#REF!,13,FALSE)</f>
        <v>#REF!</v>
      </c>
      <c r="K357" s="137" t="e">
        <f>VLOOKUP(Table1355[[#This Row],[Sail Code]],#REF!,14,FALSE)</f>
        <v>#REF!</v>
      </c>
    </row>
    <row r="358" spans="1:11" ht="15" hidden="1" customHeight="1">
      <c r="A358" s="71" t="str">
        <f>VLOOKUP(Table1355[[#This Row],[Sail Code]],'[1]2016 DATES&amp;PRICES'!B:C,2,FALSE)</f>
        <v>Enticing Douro</v>
      </c>
      <c r="B358" s="5" t="s">
        <v>61</v>
      </c>
      <c r="C358" s="16" t="s">
        <v>62</v>
      </c>
      <c r="D358" s="11">
        <v>42479</v>
      </c>
      <c r="E358" s="69">
        <f>VLOOKUP(Table1355[[#This Row],[Sail Code]],'June 29'!A:M,13,FALSE)</f>
        <v>90.566037735849036</v>
      </c>
      <c r="F358" s="70" t="e">
        <f>VLOOKUP(Table1355[[#This Row],[Sail Code]],#REF!,7,FALSE)</f>
        <v>#REF!</v>
      </c>
      <c r="G358" s="132" t="e">
        <f>VLOOKUP(Table1355[[#This Row],[Sail Code]],#REF!,11,FALSE)</f>
        <v>#REF!</v>
      </c>
      <c r="H358" s="125"/>
      <c r="I358" s="137" t="e">
        <f>VLOOKUP(Table1355[[#This Row],[Sail Code]],#REF!,12,FALSE)</f>
        <v>#REF!</v>
      </c>
      <c r="J358" s="137" t="e">
        <f>VLOOKUP(Table1355[[#This Row],[Sail Code]],#REF!,13,FALSE)</f>
        <v>#REF!</v>
      </c>
      <c r="K358" s="137" t="e">
        <f>VLOOKUP(Table1355[[#This Row],[Sail Code]],#REF!,14,FALSE)</f>
        <v>#REF!</v>
      </c>
    </row>
    <row r="359" spans="1:11" ht="15" hidden="1" customHeight="1">
      <c r="A359" s="71" t="str">
        <f>VLOOKUP(Table1355[[#This Row],[Sail Code]],'[1]2016 DATES&amp;PRICES'!B:C,2,FALSE)</f>
        <v>Vietnam, Cambodia &amp; the Riches of the Mekong</v>
      </c>
      <c r="B359" s="2" t="s">
        <v>487</v>
      </c>
      <c r="C359" s="16" t="s">
        <v>463</v>
      </c>
      <c r="D359" s="11">
        <v>42681</v>
      </c>
      <c r="E359" s="69">
        <f>VLOOKUP(Table1355[[#This Row],[Sail Code]],'June 29'!A:M,13,FALSE)</f>
        <v>93.548387096774192</v>
      </c>
      <c r="F359" s="70" t="e">
        <f>VLOOKUP(Table1355[[#This Row],[Sail Code]],#REF!,7,FALSE)</f>
        <v>#REF!</v>
      </c>
      <c r="G359" s="132" t="e">
        <f>VLOOKUP(Table1355[[#This Row],[Sail Code]],#REF!,11,FALSE)</f>
        <v>#REF!</v>
      </c>
      <c r="H359" s="125"/>
      <c r="I359" s="137" t="e">
        <f>VLOOKUP(Table1355[[#This Row],[Sail Code]],#REF!,12,FALSE)</f>
        <v>#REF!</v>
      </c>
      <c r="J359" s="137" t="e">
        <f>VLOOKUP(Table1355[[#This Row],[Sail Code]],#REF!,13,FALSE)</f>
        <v>#REF!</v>
      </c>
      <c r="K359" s="137" t="e">
        <f>VLOOKUP(Table1355[[#This Row],[Sail Code]],#REF!,14,FALSE)</f>
        <v>#REF!</v>
      </c>
    </row>
    <row r="360" spans="1:11" ht="15" hidden="1" customHeight="1">
      <c r="A360" s="71" t="str">
        <f>VLOOKUP(Table1355[[#This Row],[Sail Code]],'[1]2016 DATES&amp;PRICES'!B:C,2,FALSE)</f>
        <v>Provence &amp; Spain</v>
      </c>
      <c r="B360" s="2" t="s">
        <v>279</v>
      </c>
      <c r="C360" s="16" t="s">
        <v>249</v>
      </c>
      <c r="D360" s="11">
        <v>42664</v>
      </c>
      <c r="E360" s="69">
        <f>VLOOKUP(Table1355[[#This Row],[Sail Code]],'June 29'!A:M,13,FALSE)</f>
        <v>94.594594594594597</v>
      </c>
      <c r="F360" s="70" t="e">
        <f>VLOOKUP(Table1355[[#This Row],[Sail Code]],#REF!,7,FALSE)</f>
        <v>#REF!</v>
      </c>
      <c r="G360" s="132" t="e">
        <f>VLOOKUP(Table1355[[#This Row],[Sail Code]],#REF!,11,FALSE)</f>
        <v>#REF!</v>
      </c>
      <c r="H360" s="125"/>
      <c r="I360" s="137" t="e">
        <f>VLOOKUP(Table1355[[#This Row],[Sail Code]],#REF!,12,FALSE)</f>
        <v>#REF!</v>
      </c>
      <c r="J360" s="137" t="e">
        <f>VLOOKUP(Table1355[[#This Row],[Sail Code]],#REF!,13,FALSE)</f>
        <v>#REF!</v>
      </c>
      <c r="K360" s="137" t="e">
        <f>VLOOKUP(Table1355[[#This Row],[Sail Code]],#REF!,14,FALSE)</f>
        <v>#REF!</v>
      </c>
    </row>
    <row r="361" spans="1:11">
      <c r="A361" s="71" t="str">
        <f>VLOOKUP(Table1355[[#This Row],[Sail Code]],'[1]2016 DATES&amp;PRICES'!B:C,2,FALSE)</f>
        <v>The Legendary Danube</v>
      </c>
      <c r="B361" s="1" t="s">
        <v>385</v>
      </c>
      <c r="C361" s="72" t="s">
        <v>10</v>
      </c>
      <c r="D361" s="73">
        <v>42684</v>
      </c>
      <c r="E361" s="69">
        <f>VLOOKUP(Table1355[[#This Row],[Sail Code]],'June 29'!A:M,13,FALSE)</f>
        <v>13.513513513513514</v>
      </c>
      <c r="F361" s="23" t="e">
        <f>VLOOKUP(Table1355[[#This Row],[Sail Code]],#REF!,7,FALSE)</f>
        <v>#REF!</v>
      </c>
      <c r="G361" s="134" t="e">
        <f>VLOOKUP(Table1355[[#This Row],[Sail Code]],#REF!,11,FALSE)</f>
        <v>#REF!</v>
      </c>
      <c r="H361" s="125" t="str">
        <f>VLOOKUP(Table1355[[#This Row],[Sail Code]],Table1354[[Sail Code]:[NEW OFFER PER STATEROOM]],17,FALSE)</f>
        <v>Part charter</v>
      </c>
      <c r="I361" s="127" t="e">
        <f>VLOOKUP(Table1355[[#This Row],[Sail Code]],#REF!,12,FALSE)</f>
        <v>#REF!</v>
      </c>
      <c r="J361" s="127" t="e">
        <f>VLOOKUP(Table1355[[#This Row],[Sail Code]],#REF!,13,FALSE)</f>
        <v>#REF!</v>
      </c>
      <c r="K361" s="127" t="e">
        <f>VLOOKUP(Table1355[[#This Row],[Sail Code]],#REF!,14,FALSE)</f>
        <v>#REF!</v>
      </c>
    </row>
    <row r="362" spans="1:11" ht="15" customHeight="1">
      <c r="A362" s="71" t="str">
        <f>VLOOKUP(Table1355[[#This Row],[Sail Code]],'[1]2016 DATES&amp;PRICES'!B:C,2,FALSE)</f>
        <v>The Romantic Danube</v>
      </c>
      <c r="B362" s="5" t="s">
        <v>386</v>
      </c>
      <c r="C362" s="16" t="s">
        <v>23</v>
      </c>
      <c r="D362" s="11">
        <v>42464</v>
      </c>
      <c r="E362" s="69">
        <f>VLOOKUP(Table1355[[#This Row],[Sail Code]],'June 29'!A:M,13,FALSE)</f>
        <v>63.414634146341456</v>
      </c>
      <c r="F362" s="23" t="e">
        <f>VLOOKUP(Table1355[[#This Row],[Sail Code]],#REF!,7,FALSE)</f>
        <v>#REF!</v>
      </c>
      <c r="G362" s="134" t="e">
        <f>VLOOKUP(Table1355[[#This Row],[Sail Code]],#REF!,11,FALSE)</f>
        <v>#REF!</v>
      </c>
      <c r="H362" s="125"/>
      <c r="I362" s="129" t="e">
        <f>VLOOKUP(Table1355[[#This Row],[Sail Code]],#REF!,12,FALSE)</f>
        <v>#REF!</v>
      </c>
      <c r="J362" s="129" t="e">
        <f>VLOOKUP(Table1355[[#This Row],[Sail Code]],#REF!,13,FALSE)</f>
        <v>#REF!</v>
      </c>
      <c r="K362" s="127" t="e">
        <f>VLOOKUP(Table1355[[#This Row],[Sail Code]],#REF!,14,FALSE)</f>
        <v>#REF!</v>
      </c>
    </row>
    <row r="363" spans="1:11">
      <c r="A363" s="71" t="str">
        <f>VLOOKUP(Table1355[[#This Row],[Sail Code]],'[1]2016 DATES&amp;PRICES'!B:C,2,FALSE)</f>
        <v>The Romantic Danube</v>
      </c>
      <c r="B363" s="1" t="s">
        <v>387</v>
      </c>
      <c r="C363" s="72" t="s">
        <v>10</v>
      </c>
      <c r="D363" s="73">
        <v>42474</v>
      </c>
      <c r="E363" s="69">
        <f>VLOOKUP(Table1355[[#This Row],[Sail Code]],'June 29'!A:M,13,FALSE)</f>
        <v>32.432432432432435</v>
      </c>
      <c r="F363" s="23" t="e">
        <f>VLOOKUP(Table1355[[#This Row],[Sail Code]],#REF!,7,FALSE)</f>
        <v>#REF!</v>
      </c>
      <c r="G363" s="135" t="e">
        <f>VLOOKUP(Table1355[[#This Row],[Sail Code]],#REF!,11,FALSE)</f>
        <v>#REF!</v>
      </c>
      <c r="H363" s="125" t="str">
        <f>VLOOKUP(Table1355[[#This Row],[Sail Code]],Table1354[[Sail Code]:[NEW OFFER PER STATEROOM]],17,FALSE)</f>
        <v>Part charter; 2 GP</v>
      </c>
      <c r="I363" s="129" t="e">
        <f>VLOOKUP(Table1355[[#This Row],[Sail Code]],#REF!,12,FALSE)</f>
        <v>#REF!</v>
      </c>
      <c r="J363" s="129" t="e">
        <f>VLOOKUP(Table1355[[#This Row],[Sail Code]],#REF!,13,FALSE)</f>
        <v>#REF!</v>
      </c>
      <c r="K363" s="127" t="e">
        <f>VLOOKUP(Table1355[[#This Row],[Sail Code]],#REF!,14,FALSE)</f>
        <v>#REF!</v>
      </c>
    </row>
    <row r="364" spans="1:11" ht="15" customHeight="1">
      <c r="A364" s="71" t="str">
        <f>VLOOKUP(Table1355[[#This Row],[Sail Code]],'[1]2016 DATES&amp;PRICES'!B:C,2,FALSE)</f>
        <v>The Romantic Danube</v>
      </c>
      <c r="B364" s="5" t="s">
        <v>388</v>
      </c>
      <c r="C364" s="16" t="s">
        <v>160</v>
      </c>
      <c r="D364" s="11">
        <v>42476</v>
      </c>
      <c r="E364" s="69">
        <f>VLOOKUP(Table1355[[#This Row],[Sail Code]],'June 29'!A:M,13,FALSE)</f>
        <v>9.8765432098765409</v>
      </c>
      <c r="F364" s="23" t="e">
        <f>VLOOKUP(Table1355[[#This Row],[Sail Code]],#REF!,7,FALSE)</f>
        <v>#REF!</v>
      </c>
      <c r="G364" s="134" t="e">
        <f>VLOOKUP(Table1355[[#This Row],[Sail Code]],#REF!,11,FALSE)</f>
        <v>#REF!</v>
      </c>
      <c r="H364" s="125">
        <f>VLOOKUP(Table1355[[#This Row],[Sail Code]],Table1354[[Sail Code]:[NEW OFFER PER STATEROOM]],17,FALSE)</f>
        <v>0</v>
      </c>
      <c r="I364" s="129" t="e">
        <f>VLOOKUP(Table1355[[#This Row],[Sail Code]],#REF!,12,FALSE)</f>
        <v>#REF!</v>
      </c>
      <c r="J364" s="129" t="e">
        <f>VLOOKUP(Table1355[[#This Row],[Sail Code]],#REF!,13,FALSE)</f>
        <v>#REF!</v>
      </c>
      <c r="K364" s="129" t="e">
        <f>VLOOKUP(Table1355[[#This Row],[Sail Code]],#REF!,14,FALSE)</f>
        <v>#REF!</v>
      </c>
    </row>
    <row r="365" spans="1:11" ht="15" hidden="1" customHeight="1">
      <c r="A365" s="71" t="str">
        <f>VLOOKUP(Table1355[[#This Row],[Sail Code]],'[1]2016 DATES&amp;PRICES'!B:C,2,FALSE)</f>
        <v>Hidden Wonders of Myanmar</v>
      </c>
      <c r="B365" s="2" t="s">
        <v>135</v>
      </c>
      <c r="C365" s="16" t="s">
        <v>107</v>
      </c>
      <c r="D365" s="11">
        <v>42375</v>
      </c>
      <c r="E365" s="69">
        <f>VLOOKUP(Table1355[[#This Row],[Sail Code]],'June 29'!A:M,13,FALSE)</f>
        <v>96.428571428571431</v>
      </c>
      <c r="F365" s="70" t="e">
        <f>VLOOKUP(Table1355[[#This Row],[Sail Code]],#REF!,7,FALSE)</f>
        <v>#REF!</v>
      </c>
      <c r="G365" s="132" t="e">
        <f>VLOOKUP(Table1355[[#This Row],[Sail Code]],#REF!,11,FALSE)</f>
        <v>#REF!</v>
      </c>
      <c r="H365" s="125"/>
      <c r="I365" s="137" t="e">
        <f>VLOOKUP(Table1355[[#This Row],[Sail Code]],#REF!,12,FALSE)</f>
        <v>#REF!</v>
      </c>
      <c r="J365" s="137" t="e">
        <f>VLOOKUP(Table1355[[#This Row],[Sail Code]],#REF!,13,FALSE)</f>
        <v>#REF!</v>
      </c>
      <c r="K365" s="137" t="e">
        <f>VLOOKUP(Table1355[[#This Row],[Sail Code]],#REF!,14,FALSE)</f>
        <v>#REF!</v>
      </c>
    </row>
    <row r="366" spans="1:11" ht="15" customHeight="1">
      <c r="A366" s="71" t="str">
        <f>VLOOKUP(Table1355[[#This Row],[Sail Code]],'[1]2016 DATES&amp;PRICES'!B:C,2,FALSE)</f>
        <v>The Romantic Danube</v>
      </c>
      <c r="B366" s="1" t="s">
        <v>390</v>
      </c>
      <c r="C366" s="72" t="s">
        <v>10</v>
      </c>
      <c r="D366" s="73">
        <v>42488</v>
      </c>
      <c r="E366" s="69">
        <f>VLOOKUP(Table1355[[#This Row],[Sail Code]],'June 29'!A:M,13,FALSE)</f>
        <v>33.783783783783782</v>
      </c>
      <c r="F366" s="23" t="e">
        <f>VLOOKUP(Table1355[[#This Row],[Sail Code]],#REF!,7,FALSE)</f>
        <v>#REF!</v>
      </c>
      <c r="G366" s="134" t="e">
        <f>VLOOKUP(Table1355[[#This Row],[Sail Code]],#REF!,11,FALSE)</f>
        <v>#REF!</v>
      </c>
      <c r="H366" s="125">
        <f>VLOOKUP(Table1355[[#This Row],[Sail Code]],Table1354[[Sail Code]:[NEW OFFER PER STATEROOM]],17,FALSE)</f>
        <v>3</v>
      </c>
      <c r="I366" s="129" t="e">
        <f>VLOOKUP(Table1355[[#This Row],[Sail Code]],#REF!,12,FALSE)</f>
        <v>#REF!</v>
      </c>
      <c r="J366" s="127" t="e">
        <f>VLOOKUP(Table1355[[#This Row],[Sail Code]],#REF!,13,FALSE)</f>
        <v>#REF!</v>
      </c>
      <c r="K366" s="127" t="e">
        <f>VLOOKUP(Table1355[[#This Row],[Sail Code]],#REF!,14,FALSE)</f>
        <v>#REF!</v>
      </c>
    </row>
    <row r="367" spans="1:11" ht="15" hidden="1" customHeight="1">
      <c r="A367" s="71" t="str">
        <f>VLOOKUP(Table1355[[#This Row],[Sail Code]],'[1]2016 DATES&amp;PRICES'!B:C,2,FALSE)</f>
        <v>The Romantic Danube</v>
      </c>
      <c r="B367" s="2" t="s">
        <v>410</v>
      </c>
      <c r="C367" s="16" t="s">
        <v>30</v>
      </c>
      <c r="D367" s="11">
        <v>42624</v>
      </c>
      <c r="E367" s="69">
        <f>VLOOKUP(Table1355[[#This Row],[Sail Code]],'June 29'!A:M,13,FALSE)</f>
        <v>98.780487804878049</v>
      </c>
      <c r="F367" s="70" t="e">
        <f>VLOOKUP(Table1355[[#This Row],[Sail Code]],#REF!,7,FALSE)</f>
        <v>#REF!</v>
      </c>
      <c r="G367" s="132" t="e">
        <f>VLOOKUP(Table1355[[#This Row],[Sail Code]],#REF!,11,FALSE)</f>
        <v>#REF!</v>
      </c>
      <c r="H367" s="125"/>
      <c r="I367" s="137" t="e">
        <f>VLOOKUP(Table1355[[#This Row],[Sail Code]],#REF!,12,FALSE)</f>
        <v>#REF!</v>
      </c>
      <c r="J367" s="137" t="e">
        <f>VLOOKUP(Table1355[[#This Row],[Sail Code]],#REF!,13,FALSE)</f>
        <v>#REF!</v>
      </c>
      <c r="K367" s="137" t="e">
        <f>VLOOKUP(Table1355[[#This Row],[Sail Code]],#REF!,14,FALSE)</f>
        <v>#REF!</v>
      </c>
    </row>
    <row r="368" spans="1:11" ht="15" hidden="1" customHeight="1">
      <c r="A368" s="71" t="str">
        <f>VLOOKUP(Table1355[[#This Row],[Sail Code]],'[1]2016 DATES&amp;PRICES'!B:C,2,FALSE)</f>
        <v>Enticing Douro</v>
      </c>
      <c r="B368" s="2" t="s">
        <v>78</v>
      </c>
      <c r="C368" s="16" t="s">
        <v>62</v>
      </c>
      <c r="D368" s="11">
        <v>42682</v>
      </c>
      <c r="E368" s="69">
        <f>VLOOKUP(Table1355[[#This Row],[Sail Code]],'June 29'!A:M,13,FALSE)</f>
        <v>100</v>
      </c>
      <c r="F368" s="70" t="e">
        <f>VLOOKUP(Table1355[[#This Row],[Sail Code]],#REF!,7,FALSE)</f>
        <v>#REF!</v>
      </c>
      <c r="G368" s="132" t="e">
        <f>VLOOKUP(Table1355[[#This Row],[Sail Code]],#REF!,11,FALSE)</f>
        <v>#REF!</v>
      </c>
      <c r="H368" s="125"/>
      <c r="I368" s="137" t="e">
        <f>VLOOKUP(Table1355[[#This Row],[Sail Code]],#REF!,12,FALSE)</f>
        <v>#REF!</v>
      </c>
      <c r="J368" s="137" t="e">
        <f>VLOOKUP(Table1355[[#This Row],[Sail Code]],#REF!,13,FALSE)</f>
        <v>#REF!</v>
      </c>
      <c r="K368" s="137" t="e">
        <f>VLOOKUP(Table1355[[#This Row],[Sail Code]],#REF!,14,FALSE)</f>
        <v>#REF!</v>
      </c>
    </row>
    <row r="369" spans="1:11" ht="15" hidden="1" customHeight="1">
      <c r="A369" s="71" t="str">
        <f>VLOOKUP(Table1355[[#This Row],[Sail Code]],'[1]2016 DATES&amp;PRICES'!B:C,2,FALSE)</f>
        <v>Golden Treasures of Myanmar</v>
      </c>
      <c r="B369" s="2" t="s">
        <v>106</v>
      </c>
      <c r="C369" s="16" t="s">
        <v>107</v>
      </c>
      <c r="D369" s="11">
        <v>42389</v>
      </c>
      <c r="E369" s="69">
        <f>VLOOKUP(Table1355[[#This Row],[Sail Code]],'June 29'!A:M,13,FALSE)</f>
        <v>100</v>
      </c>
      <c r="F369" s="70" t="e">
        <f>VLOOKUP(Table1355[[#This Row],[Sail Code]],#REF!,7,FALSE)</f>
        <v>#REF!</v>
      </c>
      <c r="G369" s="132" t="e">
        <f>VLOOKUP(Table1355[[#This Row],[Sail Code]],#REF!,11,FALSE)</f>
        <v>#REF!</v>
      </c>
      <c r="H369" s="125"/>
      <c r="I369" s="137" t="e">
        <f>VLOOKUP(Table1355[[#This Row],[Sail Code]],#REF!,12,FALSE)</f>
        <v>#REF!</v>
      </c>
      <c r="J369" s="137" t="e">
        <f>VLOOKUP(Table1355[[#This Row],[Sail Code]],#REF!,13,FALSE)</f>
        <v>#REF!</v>
      </c>
      <c r="K369" s="137" t="e">
        <f>VLOOKUP(Table1355[[#This Row],[Sail Code]],#REF!,14,FALSE)</f>
        <v>#REF!</v>
      </c>
    </row>
    <row r="370" spans="1:11" ht="15" hidden="1" customHeight="1">
      <c r="A370" s="71" t="str">
        <f>VLOOKUP(Table1355[[#This Row],[Sail Code]],'[1]2016 DATES&amp;PRICES'!B:C,2,FALSE)</f>
        <v>Golden Treasures of Myanmar</v>
      </c>
      <c r="B370" s="2" t="s">
        <v>117</v>
      </c>
      <c r="C370" s="16" t="s">
        <v>107</v>
      </c>
      <c r="D370" s="11">
        <v>42645</v>
      </c>
      <c r="E370" s="69">
        <f>VLOOKUP(Table1355[[#This Row],[Sail Code]],'June 29'!A:M,13,FALSE)</f>
        <v>100</v>
      </c>
      <c r="F370" s="70" t="e">
        <f>VLOOKUP(Table1355[[#This Row],[Sail Code]],#REF!,7,FALSE)</f>
        <v>#REF!</v>
      </c>
      <c r="G370" s="132" t="e">
        <f>VLOOKUP(Table1355[[#This Row],[Sail Code]],#REF!,11,FALSE)</f>
        <v>#REF!</v>
      </c>
      <c r="H370" s="125"/>
      <c r="I370" s="137" t="e">
        <f>VLOOKUP(Table1355[[#This Row],[Sail Code]],#REF!,12,FALSE)</f>
        <v>#REF!</v>
      </c>
      <c r="J370" s="137" t="e">
        <f>VLOOKUP(Table1355[[#This Row],[Sail Code]],#REF!,13,FALSE)</f>
        <v>#REF!</v>
      </c>
      <c r="K370" s="137" t="e">
        <f>VLOOKUP(Table1355[[#This Row],[Sail Code]],#REF!,14,FALSE)</f>
        <v>#REF!</v>
      </c>
    </row>
    <row r="371" spans="1:11" ht="15" hidden="1" customHeight="1">
      <c r="A371" s="71" t="str">
        <f>VLOOKUP(Table1355[[#This Row],[Sail Code]],'[1]2016 DATES&amp;PRICES'!B:C,2,FALSE)</f>
        <v>Golden Treasures of Myanmar</v>
      </c>
      <c r="B371" s="2" t="s">
        <v>124</v>
      </c>
      <c r="C371" s="16" t="s">
        <v>107</v>
      </c>
      <c r="D371" s="11">
        <v>42715</v>
      </c>
      <c r="E371" s="69">
        <f>VLOOKUP(Table1355[[#This Row],[Sail Code]],'June 29'!A:M,13,FALSE)</f>
        <v>100</v>
      </c>
      <c r="F371" s="70" t="e">
        <f>VLOOKUP(Table1355[[#This Row],[Sail Code]],#REF!,7,FALSE)</f>
        <v>#REF!</v>
      </c>
      <c r="G371" s="132" t="e">
        <f>VLOOKUP(Table1355[[#This Row],[Sail Code]],#REF!,11,FALSE)</f>
        <v>#REF!</v>
      </c>
      <c r="H371" s="125"/>
      <c r="I371" s="137" t="e">
        <f>VLOOKUP(Table1355[[#This Row],[Sail Code]],#REF!,12,FALSE)</f>
        <v>#REF!</v>
      </c>
      <c r="J371" s="137" t="e">
        <f>VLOOKUP(Table1355[[#This Row],[Sail Code]],#REF!,13,FALSE)</f>
        <v>#REF!</v>
      </c>
      <c r="K371" s="137" t="e">
        <f>VLOOKUP(Table1355[[#This Row],[Sail Code]],#REF!,14,FALSE)</f>
        <v>#REF!</v>
      </c>
    </row>
    <row r="372" spans="1:11" ht="15" hidden="1" customHeight="1">
      <c r="A372" s="71" t="str">
        <f>VLOOKUP(Table1355[[#This Row],[Sail Code]],'[1]2016 DATES&amp;PRICES'!B:C,2,FALSE)</f>
        <v>Hidden Wonders of Myanmar</v>
      </c>
      <c r="B372" s="2" t="s">
        <v>137</v>
      </c>
      <c r="C372" s="16" t="s">
        <v>107</v>
      </c>
      <c r="D372" s="11">
        <v>42409</v>
      </c>
      <c r="E372" s="69">
        <f>VLOOKUP(Table1355[[#This Row],[Sail Code]],'June 29'!A:M,13,FALSE)</f>
        <v>100</v>
      </c>
      <c r="F372" s="70" t="e">
        <f>VLOOKUP(Table1355[[#This Row],[Sail Code]],#REF!,7,FALSE)</f>
        <v>#REF!</v>
      </c>
      <c r="G372" s="132" t="e">
        <f>VLOOKUP(Table1355[[#This Row],[Sail Code]],#REF!,11,FALSE)</f>
        <v>#REF!</v>
      </c>
      <c r="H372" s="125"/>
      <c r="I372" s="137" t="e">
        <f>VLOOKUP(Table1355[[#This Row],[Sail Code]],#REF!,12,FALSE)</f>
        <v>#REF!</v>
      </c>
      <c r="J372" s="137" t="e">
        <f>VLOOKUP(Table1355[[#This Row],[Sail Code]],#REF!,13,FALSE)</f>
        <v>#REF!</v>
      </c>
      <c r="K372" s="137" t="e">
        <f>VLOOKUP(Table1355[[#This Row],[Sail Code]],#REF!,14,FALSE)</f>
        <v>#REF!</v>
      </c>
    </row>
    <row r="373" spans="1:11" ht="15" hidden="1" customHeight="1">
      <c r="A373" s="71" t="str">
        <f>VLOOKUP(Table1355[[#This Row],[Sail Code]],'[1]2016 DATES&amp;PRICES'!B:C,2,FALSE)</f>
        <v>Magnificent Europe</v>
      </c>
      <c r="B373" s="2" t="s">
        <v>148</v>
      </c>
      <c r="C373" s="16" t="s">
        <v>26</v>
      </c>
      <c r="D373" s="11">
        <v>42516</v>
      </c>
      <c r="E373" s="69">
        <f>VLOOKUP(Table1355[[#This Row],[Sail Code]],'June 29'!A:M,13,FALSE)</f>
        <v>100</v>
      </c>
      <c r="F373" s="70" t="e">
        <f>VLOOKUP(Table1355[[#This Row],[Sail Code]],#REF!,7,FALSE)</f>
        <v>#REF!</v>
      </c>
      <c r="G373" s="132" t="e">
        <f>VLOOKUP(Table1355[[#This Row],[Sail Code]],#REF!,11,FALSE)</f>
        <v>#REF!</v>
      </c>
      <c r="H373" s="125" t="s">
        <v>546</v>
      </c>
      <c r="I373" s="137" t="e">
        <f>VLOOKUP(Table1355[[#This Row],[Sail Code]],#REF!,12,FALSE)</f>
        <v>#REF!</v>
      </c>
      <c r="J373" s="137" t="e">
        <f>VLOOKUP(Table1355[[#This Row],[Sail Code]],#REF!,13,FALSE)</f>
        <v>#REF!</v>
      </c>
      <c r="K373" s="137" t="e">
        <f>VLOOKUP(Table1355[[#This Row],[Sail Code]],#REF!,14,FALSE)</f>
        <v>#REF!</v>
      </c>
    </row>
    <row r="374" spans="1:11" ht="15" hidden="1" customHeight="1">
      <c r="A374" s="71" t="str">
        <f>VLOOKUP(Table1355[[#This Row],[Sail Code]],'[1]2016 DATES&amp;PRICES'!B:C,2,FALSE)</f>
        <v>Melodies of the Danube</v>
      </c>
      <c r="B374" s="2" t="s">
        <v>163</v>
      </c>
      <c r="C374" s="16" t="s">
        <v>23</v>
      </c>
      <c r="D374" s="11">
        <v>42499</v>
      </c>
      <c r="E374" s="69">
        <f>VLOOKUP(Table1355[[#This Row],[Sail Code]],'June 29'!A:M,13,FALSE)</f>
        <v>100</v>
      </c>
      <c r="F374" s="70" t="e">
        <f>VLOOKUP(Table1355[[#This Row],[Sail Code]],#REF!,7,FALSE)</f>
        <v>#REF!</v>
      </c>
      <c r="G374" s="132" t="e">
        <f>VLOOKUP(Table1355[[#This Row],[Sail Code]],#REF!,11,FALSE)</f>
        <v>#REF!</v>
      </c>
      <c r="H374" s="125"/>
      <c r="I374" s="137" t="e">
        <f>VLOOKUP(Table1355[[#This Row],[Sail Code]],#REF!,12,FALSE)</f>
        <v>#REF!</v>
      </c>
      <c r="J374" s="137" t="e">
        <f>VLOOKUP(Table1355[[#This Row],[Sail Code]],#REF!,13,FALSE)</f>
        <v>#REF!</v>
      </c>
      <c r="K374" s="137" t="e">
        <f>VLOOKUP(Table1355[[#This Row],[Sail Code]],#REF!,14,FALSE)</f>
        <v>#REF!</v>
      </c>
    </row>
    <row r="375" spans="1:11" ht="15" hidden="1" customHeight="1">
      <c r="A375" s="71" t="str">
        <f>VLOOKUP(Table1355[[#This Row],[Sail Code]],'[1]2016 DATES&amp;PRICES'!B:C,2,FALSE)</f>
        <v>Melodies of the Danube</v>
      </c>
      <c r="B375" s="2" t="s">
        <v>173</v>
      </c>
      <c r="C375" s="16" t="s">
        <v>26</v>
      </c>
      <c r="D375" s="11">
        <v>42572</v>
      </c>
      <c r="E375" s="69">
        <f>VLOOKUP(Table1355[[#This Row],[Sail Code]],'June 29'!A:M,13,FALSE)</f>
        <v>100</v>
      </c>
      <c r="F375" s="70" t="e">
        <f>VLOOKUP(Table1355[[#This Row],[Sail Code]],#REF!,7,FALSE)</f>
        <v>#REF!</v>
      </c>
      <c r="G375" s="132" t="e">
        <f>VLOOKUP(Table1355[[#This Row],[Sail Code]],#REF!,11,FALSE)</f>
        <v>#REF!</v>
      </c>
      <c r="H375" s="125"/>
      <c r="I375" s="137" t="e">
        <f>VLOOKUP(Table1355[[#This Row],[Sail Code]],#REF!,12,FALSE)</f>
        <v>#REF!</v>
      </c>
      <c r="J375" s="137" t="e">
        <f>VLOOKUP(Table1355[[#This Row],[Sail Code]],#REF!,13,FALSE)</f>
        <v>#REF!</v>
      </c>
      <c r="K375" s="137" t="e">
        <f>VLOOKUP(Table1355[[#This Row],[Sail Code]],#REF!,14,FALSE)</f>
        <v>#REF!</v>
      </c>
    </row>
    <row r="376" spans="1:11" ht="15" hidden="1" customHeight="1">
      <c r="A376" s="71" t="str">
        <f>VLOOKUP(Table1355[[#This Row],[Sail Code]],'[1]2016 DATES&amp;PRICES'!B:C,2,FALSE)</f>
        <v>Melodies of the Danube</v>
      </c>
      <c r="B376" s="2" t="s">
        <v>176</v>
      </c>
      <c r="C376" s="16" t="s">
        <v>26</v>
      </c>
      <c r="D376" s="11">
        <v>42586</v>
      </c>
      <c r="E376" s="69">
        <f>VLOOKUP(Table1355[[#This Row],[Sail Code]],'June 29'!A:M,13,FALSE)</f>
        <v>100</v>
      </c>
      <c r="F376" s="70" t="e">
        <f>VLOOKUP(Table1355[[#This Row],[Sail Code]],#REF!,7,FALSE)</f>
        <v>#REF!</v>
      </c>
      <c r="G376" s="132" t="e">
        <f>VLOOKUP(Table1355[[#This Row],[Sail Code]],#REF!,11,FALSE)</f>
        <v>#REF!</v>
      </c>
      <c r="H376" s="125"/>
      <c r="I376" s="137" t="e">
        <f>VLOOKUP(Table1355[[#This Row],[Sail Code]],#REF!,12,FALSE)</f>
        <v>#REF!</v>
      </c>
      <c r="J376" s="137" t="e">
        <f>VLOOKUP(Table1355[[#This Row],[Sail Code]],#REF!,13,FALSE)</f>
        <v>#REF!</v>
      </c>
      <c r="K376" s="137" t="e">
        <f>VLOOKUP(Table1355[[#This Row],[Sail Code]],#REF!,14,FALSE)</f>
        <v>#REF!</v>
      </c>
    </row>
    <row r="377" spans="1:11" ht="15" hidden="1" customHeight="1">
      <c r="A377" s="71" t="str">
        <f>VLOOKUP(Table1355[[#This Row],[Sail Code]],'[1]2016 DATES&amp;PRICES'!B:C,2,FALSE)</f>
        <v>Melodies of the Danube</v>
      </c>
      <c r="B377" s="2" t="s">
        <v>190</v>
      </c>
      <c r="C377" s="16" t="s">
        <v>30</v>
      </c>
      <c r="D377" s="11">
        <v>42659</v>
      </c>
      <c r="E377" s="69">
        <f>VLOOKUP(Table1355[[#This Row],[Sail Code]],'June 29'!A:M,13,FALSE)</f>
        <v>100</v>
      </c>
      <c r="F377" s="70" t="e">
        <f>VLOOKUP(Table1355[[#This Row],[Sail Code]],#REF!,7,FALSE)</f>
        <v>#REF!</v>
      </c>
      <c r="G377" s="132" t="e">
        <f>VLOOKUP(Table1355[[#This Row],[Sail Code]],#REF!,11,FALSE)</f>
        <v>#REF!</v>
      </c>
      <c r="H377" s="125"/>
      <c r="I377" s="137" t="e">
        <f>VLOOKUP(Table1355[[#This Row],[Sail Code]],#REF!,12,FALSE)</f>
        <v>#REF!</v>
      </c>
      <c r="J377" s="137" t="e">
        <f>VLOOKUP(Table1355[[#This Row],[Sail Code]],#REF!,13,FALSE)</f>
        <v>#REF!</v>
      </c>
      <c r="K377" s="137" t="e">
        <f>VLOOKUP(Table1355[[#This Row],[Sail Code]],#REF!,14,FALSE)</f>
        <v>#REF!</v>
      </c>
    </row>
    <row r="378" spans="1:11" ht="15" hidden="1" customHeight="1">
      <c r="A378" s="71" t="str">
        <f>VLOOKUP(Table1355[[#This Row],[Sail Code]],'[1]2016 DATES&amp;PRICES'!B:C,2,FALSE)</f>
        <v>Melodies of the Danube</v>
      </c>
      <c r="B378" s="2" t="s">
        <v>198</v>
      </c>
      <c r="C378" s="16" t="s">
        <v>30</v>
      </c>
      <c r="D378" s="11">
        <v>42687</v>
      </c>
      <c r="E378" s="69">
        <f>VLOOKUP(Table1355[[#This Row],[Sail Code]],'June 29'!A:M,13,FALSE)</f>
        <v>100</v>
      </c>
      <c r="F378" s="70" t="e">
        <f>VLOOKUP(Table1355[[#This Row],[Sail Code]],#REF!,7,FALSE)</f>
        <v>#REF!</v>
      </c>
      <c r="G378" s="132" t="e">
        <f>VLOOKUP(Table1355[[#This Row],[Sail Code]],#REF!,11,FALSE)</f>
        <v>#REF!</v>
      </c>
      <c r="H378" s="125"/>
      <c r="I378" s="137" t="e">
        <f>VLOOKUP(Table1355[[#This Row],[Sail Code]],#REF!,12,FALSE)</f>
        <v>#REF!</v>
      </c>
      <c r="J378" s="137" t="e">
        <f>VLOOKUP(Table1355[[#This Row],[Sail Code]],#REF!,13,FALSE)</f>
        <v>#REF!</v>
      </c>
      <c r="K378" s="137" t="e">
        <f>VLOOKUP(Table1355[[#This Row],[Sail Code]],#REF!,14,FALSE)</f>
        <v>#REF!</v>
      </c>
    </row>
    <row r="379" spans="1:11" ht="15" hidden="1" customHeight="1">
      <c r="A379" s="71" t="str">
        <f>VLOOKUP(Table1355[[#This Row],[Sail Code]],'[1]2016 DATES&amp;PRICES'!B:C,2,FALSE)</f>
        <v>Paris &amp; Normandy</v>
      </c>
      <c r="B379" s="2" t="s">
        <v>207</v>
      </c>
      <c r="C379" s="16" t="s">
        <v>205</v>
      </c>
      <c r="D379" s="11">
        <v>42461</v>
      </c>
      <c r="E379" s="69">
        <f>VLOOKUP(Table1355[[#This Row],[Sail Code]],'June 29'!A:M,13,FALSE)</f>
        <v>100</v>
      </c>
      <c r="F379" s="70" t="e">
        <f>VLOOKUP(Table1355[[#This Row],[Sail Code]],#REF!,7,FALSE)</f>
        <v>#REF!</v>
      </c>
      <c r="G379" s="132" t="e">
        <f>VLOOKUP(Table1355[[#This Row],[Sail Code]],#REF!,11,FALSE)</f>
        <v>#REF!</v>
      </c>
      <c r="H379" s="125"/>
      <c r="I379" s="137" t="e">
        <f>VLOOKUP(Table1355[[#This Row],[Sail Code]],#REF!,12,FALSE)</f>
        <v>#REF!</v>
      </c>
      <c r="J379" s="137" t="e">
        <f>VLOOKUP(Table1355[[#This Row],[Sail Code]],#REF!,13,FALSE)</f>
        <v>#REF!</v>
      </c>
      <c r="K379" s="137" t="e">
        <f>VLOOKUP(Table1355[[#This Row],[Sail Code]],#REF!,14,FALSE)</f>
        <v>#REF!</v>
      </c>
    </row>
    <row r="380" spans="1:11" ht="15" hidden="1" customHeight="1">
      <c r="A380" s="71" t="str">
        <f>VLOOKUP(Table1355[[#This Row],[Sail Code]],'[1]2016 DATES&amp;PRICES'!B:C,2,FALSE)</f>
        <v>Paris &amp; Normandy</v>
      </c>
      <c r="B380" s="2" t="s">
        <v>211</v>
      </c>
      <c r="C380" s="16" t="s">
        <v>205</v>
      </c>
      <c r="D380" s="11">
        <v>42489</v>
      </c>
      <c r="E380" s="69">
        <f>VLOOKUP(Table1355[[#This Row],[Sail Code]],'June 29'!A:M,13,FALSE)</f>
        <v>100</v>
      </c>
      <c r="F380" s="70" t="e">
        <f>VLOOKUP(Table1355[[#This Row],[Sail Code]],#REF!,7,FALSE)</f>
        <v>#REF!</v>
      </c>
      <c r="G380" s="132" t="e">
        <f>VLOOKUP(Table1355[[#This Row],[Sail Code]],#REF!,11,FALSE)</f>
        <v>#REF!</v>
      </c>
      <c r="H380" s="125"/>
      <c r="I380" s="137" t="e">
        <f>VLOOKUP(Table1355[[#This Row],[Sail Code]],#REF!,12,FALSE)</f>
        <v>#REF!</v>
      </c>
      <c r="J380" s="137" t="e">
        <f>VLOOKUP(Table1355[[#This Row],[Sail Code]],#REF!,13,FALSE)</f>
        <v>#REF!</v>
      </c>
      <c r="K380" s="137" t="e">
        <f>VLOOKUP(Table1355[[#This Row],[Sail Code]],#REF!,14,FALSE)</f>
        <v>#REF!</v>
      </c>
    </row>
    <row r="381" spans="1:11" ht="15" hidden="1" customHeight="1">
      <c r="A381" s="71" t="str">
        <f>VLOOKUP(Table1355[[#This Row],[Sail Code]],'[1]2016 DATES&amp;PRICES'!B:C,2,FALSE)</f>
        <v>Provence &amp; Spain</v>
      </c>
      <c r="B381" s="2" t="s">
        <v>274</v>
      </c>
      <c r="C381" s="16" t="s">
        <v>249</v>
      </c>
      <c r="D381" s="11">
        <v>42629</v>
      </c>
      <c r="E381" s="69">
        <f>VLOOKUP(Table1355[[#This Row],[Sail Code]],'June 29'!A:M,13,FALSE)</f>
        <v>100</v>
      </c>
      <c r="F381" s="70" t="e">
        <f>VLOOKUP(Table1355[[#This Row],[Sail Code]],#REF!,7,FALSE)</f>
        <v>#REF!</v>
      </c>
      <c r="G381" s="132" t="e">
        <f>VLOOKUP(Table1355[[#This Row],[Sail Code]],#REF!,11,FALSE)</f>
        <v>#REF!</v>
      </c>
      <c r="H381" s="125"/>
      <c r="I381" s="137" t="e">
        <f>VLOOKUP(Table1355[[#This Row],[Sail Code]],#REF!,12,FALSE)</f>
        <v>#REF!</v>
      </c>
      <c r="J381" s="137" t="e">
        <f>VLOOKUP(Table1355[[#This Row],[Sail Code]],#REF!,13,FALSE)</f>
        <v>#REF!</v>
      </c>
      <c r="K381" s="137" t="e">
        <f>VLOOKUP(Table1355[[#This Row],[Sail Code]],#REF!,14,FALSE)</f>
        <v>#REF!</v>
      </c>
    </row>
    <row r="382" spans="1:11" ht="15" hidden="1" customHeight="1">
      <c r="A382" s="71" t="str">
        <f>VLOOKUP(Table1355[[#This Row],[Sail Code]],'[1]2016 DATES&amp;PRICES'!B:C,2,FALSE)</f>
        <v>Provence &amp; Spain</v>
      </c>
      <c r="B382" s="2" t="s">
        <v>275</v>
      </c>
      <c r="C382" s="16" t="s">
        <v>249</v>
      </c>
      <c r="D382" s="11">
        <v>42636</v>
      </c>
      <c r="E382" s="69">
        <f>VLOOKUP(Table1355[[#This Row],[Sail Code]],'June 29'!A:M,13,FALSE)</f>
        <v>100</v>
      </c>
      <c r="F382" s="70" t="e">
        <f>VLOOKUP(Table1355[[#This Row],[Sail Code]],#REF!,7,FALSE)</f>
        <v>#REF!</v>
      </c>
      <c r="G382" s="132" t="e">
        <f>VLOOKUP(Table1355[[#This Row],[Sail Code]],#REF!,11,FALSE)</f>
        <v>#REF!</v>
      </c>
      <c r="H382" s="125"/>
      <c r="I382" s="137" t="e">
        <f>VLOOKUP(Table1355[[#This Row],[Sail Code]],#REF!,12,FALSE)</f>
        <v>#REF!</v>
      </c>
      <c r="J382" s="137" t="e">
        <f>VLOOKUP(Table1355[[#This Row],[Sail Code]],#REF!,13,FALSE)</f>
        <v>#REF!</v>
      </c>
      <c r="K382" s="137" t="e">
        <f>VLOOKUP(Table1355[[#This Row],[Sail Code]],#REF!,14,FALSE)</f>
        <v>#REF!</v>
      </c>
    </row>
    <row r="383" spans="1:11" ht="15" hidden="1" customHeight="1">
      <c r="A383" s="71" t="str">
        <f>VLOOKUP(Table1355[[#This Row],[Sail Code]],'[1]2016 DATES&amp;PRICES'!B:C,2,FALSE)</f>
        <v>Provence &amp; Spain</v>
      </c>
      <c r="B383" s="2" t="s">
        <v>278</v>
      </c>
      <c r="C383" s="16" t="s">
        <v>249</v>
      </c>
      <c r="D383" s="11">
        <v>42657</v>
      </c>
      <c r="E383" s="69">
        <f>VLOOKUP(Table1355[[#This Row],[Sail Code]],'June 29'!A:M,13,FALSE)</f>
        <v>100</v>
      </c>
      <c r="F383" s="70" t="e">
        <f>VLOOKUP(Table1355[[#This Row],[Sail Code]],#REF!,7,FALSE)</f>
        <v>#REF!</v>
      </c>
      <c r="G383" s="132" t="e">
        <f>VLOOKUP(Table1355[[#This Row],[Sail Code]],#REF!,11,FALSE)</f>
        <v>#REF!</v>
      </c>
      <c r="H383" s="125"/>
      <c r="I383" s="137" t="e">
        <f>VLOOKUP(Table1355[[#This Row],[Sail Code]],#REF!,12,FALSE)</f>
        <v>#REF!</v>
      </c>
      <c r="J383" s="137" t="e">
        <f>VLOOKUP(Table1355[[#This Row],[Sail Code]],#REF!,13,FALSE)</f>
        <v>#REF!</v>
      </c>
      <c r="K383" s="137" t="e">
        <f>VLOOKUP(Table1355[[#This Row],[Sail Code]],#REF!,14,FALSE)</f>
        <v>#REF!</v>
      </c>
    </row>
    <row r="384" spans="1:11" ht="15" hidden="1" customHeight="1">
      <c r="A384" s="71" t="str">
        <f>VLOOKUP(Table1355[[#This Row],[Sail Code]],'[1]2016 DATES&amp;PRICES'!B:C,2,FALSE)</f>
        <v>Taste of Bordeaux</v>
      </c>
      <c r="B384" s="2" t="s">
        <v>287</v>
      </c>
      <c r="C384" s="16" t="s">
        <v>285</v>
      </c>
      <c r="D384" s="11">
        <v>42461</v>
      </c>
      <c r="E384" s="69">
        <f>VLOOKUP(Table1355[[#This Row],[Sail Code]],'June 29'!A:M,13,FALSE)</f>
        <v>100</v>
      </c>
      <c r="F384" s="70" t="e">
        <f>VLOOKUP(Table1355[[#This Row],[Sail Code]],#REF!,7,FALSE)</f>
        <v>#REF!</v>
      </c>
      <c r="G384" s="132" t="e">
        <f>VLOOKUP(Table1355[[#This Row],[Sail Code]],#REF!,11,FALSE)</f>
        <v>#REF!</v>
      </c>
      <c r="H384" s="128" t="s">
        <v>546</v>
      </c>
      <c r="I384" s="137" t="e">
        <f>VLOOKUP(Table1355[[#This Row],[Sail Code]],#REF!,12,FALSE)</f>
        <v>#REF!</v>
      </c>
      <c r="J384" s="137" t="e">
        <f>VLOOKUP(Table1355[[#This Row],[Sail Code]],#REF!,13,FALSE)</f>
        <v>#REF!</v>
      </c>
      <c r="K384" s="137" t="e">
        <f>VLOOKUP(Table1355[[#This Row],[Sail Code]],#REF!,14,FALSE)</f>
        <v>#REF!</v>
      </c>
    </row>
    <row r="385" spans="1:11" ht="15" hidden="1" customHeight="1">
      <c r="A385" s="71" t="str">
        <f>VLOOKUP(Table1355[[#This Row],[Sail Code]],'[1]2016 DATES&amp;PRICES'!B:C,2,FALSE)</f>
        <v>Taste of Bordeaux</v>
      </c>
      <c r="B385" s="2" t="s">
        <v>291</v>
      </c>
      <c r="C385" s="16" t="s">
        <v>285</v>
      </c>
      <c r="D385" s="11">
        <v>42496</v>
      </c>
      <c r="E385" s="69">
        <f>VLOOKUP(Table1355[[#This Row],[Sail Code]],'June 29'!A:M,13,FALSE)</f>
        <v>100</v>
      </c>
      <c r="F385" s="70" t="e">
        <f>VLOOKUP(Table1355[[#This Row],[Sail Code]],#REF!,7,FALSE)</f>
        <v>#REF!</v>
      </c>
      <c r="G385" s="132" t="e">
        <f>VLOOKUP(Table1355[[#This Row],[Sail Code]],#REF!,11,FALSE)</f>
        <v>#REF!</v>
      </c>
      <c r="H385" s="128" t="s">
        <v>546</v>
      </c>
      <c r="I385" s="137" t="e">
        <f>VLOOKUP(Table1355[[#This Row],[Sail Code]],#REF!,12,FALSE)</f>
        <v>#REF!</v>
      </c>
      <c r="J385" s="137" t="e">
        <f>VLOOKUP(Table1355[[#This Row],[Sail Code]],#REF!,13,FALSE)</f>
        <v>#REF!</v>
      </c>
      <c r="K385" s="137" t="e">
        <f>VLOOKUP(Table1355[[#This Row],[Sail Code]],#REF!,14,FALSE)</f>
        <v>#REF!</v>
      </c>
    </row>
    <row r="386" spans="1:11" ht="15" hidden="1" customHeight="1">
      <c r="A386" s="71" t="str">
        <f>VLOOKUP(Table1355[[#This Row],[Sail Code]],'[1]2016 DATES&amp;PRICES'!B:C,2,FALSE)</f>
        <v>Taste of Bordeaux</v>
      </c>
      <c r="B386" s="2" t="s">
        <v>308</v>
      </c>
      <c r="C386" s="16" t="s">
        <v>285</v>
      </c>
      <c r="D386" s="11">
        <v>42671</v>
      </c>
      <c r="E386" s="69">
        <f>VLOOKUP(Table1355[[#This Row],[Sail Code]],'June 29'!A:M,13,FALSE)</f>
        <v>100</v>
      </c>
      <c r="F386" s="70" t="e">
        <f>VLOOKUP(Table1355[[#This Row],[Sail Code]],#REF!,7,FALSE)</f>
        <v>#REF!</v>
      </c>
      <c r="G386" s="132" t="e">
        <f>VLOOKUP(Table1355[[#This Row],[Sail Code]],#REF!,11,FALSE)</f>
        <v>#REF!</v>
      </c>
      <c r="H386" s="125" t="str">
        <f>VLOOKUP(Table1355[[#This Row],[Sail Code]],Table1354[[Sail Code]:[NEW OFFER PER STATEROOM]],17,FALSE)</f>
        <v xml:space="preserve">New Full Charter </v>
      </c>
      <c r="I386" s="137" t="e">
        <f>VLOOKUP(Table1355[[#This Row],[Sail Code]],#REF!,12,FALSE)</f>
        <v>#REF!</v>
      </c>
      <c r="J386" s="137" t="e">
        <f>VLOOKUP(Table1355[[#This Row],[Sail Code]],#REF!,13,FALSE)</f>
        <v>#REF!</v>
      </c>
      <c r="K386" s="137" t="e">
        <f>VLOOKUP(Table1355[[#This Row],[Sail Code]],#REF!,14,FALSE)</f>
        <v>#REF!</v>
      </c>
    </row>
    <row r="387" spans="1:11" ht="15" hidden="1" customHeight="1">
      <c r="A387" s="71" t="str">
        <f>VLOOKUP(Table1355[[#This Row],[Sail Code]],'[1]2016 DATES&amp;PRICES'!B:C,2,FALSE)</f>
        <v>The Enchanting Rhine</v>
      </c>
      <c r="B387" s="2" t="s">
        <v>340</v>
      </c>
      <c r="C387" s="16" t="s">
        <v>49</v>
      </c>
      <c r="D387" s="11">
        <v>42564</v>
      </c>
      <c r="E387" s="69">
        <f>VLOOKUP(Table1355[[#This Row],[Sail Code]],'June 29'!A:M,13,FALSE)</f>
        <v>100</v>
      </c>
      <c r="F387" s="70" t="e">
        <f>VLOOKUP(Table1355[[#This Row],[Sail Code]],#REF!,7,FALSE)</f>
        <v>#REF!</v>
      </c>
      <c r="G387" s="132" t="e">
        <f>VLOOKUP(Table1355[[#This Row],[Sail Code]],#REF!,11,FALSE)</f>
        <v>#REF!</v>
      </c>
      <c r="H387" s="125" t="s">
        <v>546</v>
      </c>
      <c r="I387" s="137" t="e">
        <f>VLOOKUP(Table1355[[#This Row],[Sail Code]],#REF!,12,FALSE)</f>
        <v>#REF!</v>
      </c>
      <c r="J387" s="137" t="e">
        <f>VLOOKUP(Table1355[[#This Row],[Sail Code]],#REF!,13,FALSE)</f>
        <v>#REF!</v>
      </c>
      <c r="K387" s="137" t="e">
        <f>VLOOKUP(Table1355[[#This Row],[Sail Code]],#REF!,14,FALSE)</f>
        <v>#REF!</v>
      </c>
    </row>
    <row r="388" spans="1:11" ht="15" hidden="1" customHeight="1">
      <c r="A388" s="71" t="str">
        <f>VLOOKUP(Table1355[[#This Row],[Sail Code]],'[1]2016 DATES&amp;PRICES'!B:C,2,FALSE)</f>
        <v>The Enchanting Rhine</v>
      </c>
      <c r="B388" s="2" t="s">
        <v>367</v>
      </c>
      <c r="C388" s="16" t="s">
        <v>49</v>
      </c>
      <c r="D388" s="11">
        <v>42662</v>
      </c>
      <c r="E388" s="69">
        <f>VLOOKUP(Table1355[[#This Row],[Sail Code]],'June 29'!A:M,13,FALSE)</f>
        <v>100</v>
      </c>
      <c r="F388" s="70" t="e">
        <f>VLOOKUP(Table1355[[#This Row],[Sail Code]],#REF!,7,FALSE)</f>
        <v>#REF!</v>
      </c>
      <c r="G388" s="132" t="e">
        <f>VLOOKUP(Table1355[[#This Row],[Sail Code]],#REF!,11,FALSE)</f>
        <v>#REF!</v>
      </c>
      <c r="H388" s="128" t="s">
        <v>546</v>
      </c>
      <c r="I388" s="137" t="e">
        <f>VLOOKUP(Table1355[[#This Row],[Sail Code]],#REF!,12,FALSE)</f>
        <v>#REF!</v>
      </c>
      <c r="J388" s="137" t="e">
        <f>VLOOKUP(Table1355[[#This Row],[Sail Code]],#REF!,13,FALSE)</f>
        <v>#REF!</v>
      </c>
      <c r="K388" s="137" t="e">
        <f>VLOOKUP(Table1355[[#This Row],[Sail Code]],#REF!,14,FALSE)</f>
        <v>#REF!</v>
      </c>
    </row>
    <row r="389" spans="1:11" ht="15" hidden="1" customHeight="1">
      <c r="A389" s="71" t="str">
        <f>VLOOKUP(Table1355[[#This Row],[Sail Code]],'[1]2016 DATES&amp;PRICES'!B:C,2,FALSE)</f>
        <v>The Romantic Danube</v>
      </c>
      <c r="B389" s="2" t="s">
        <v>393</v>
      </c>
      <c r="C389" s="16" t="s">
        <v>30</v>
      </c>
      <c r="D389" s="11">
        <v>42512</v>
      </c>
      <c r="E389" s="69">
        <f>VLOOKUP(Table1355[[#This Row],[Sail Code]],'June 29'!A:M,13,FALSE)</f>
        <v>100</v>
      </c>
      <c r="F389" s="70" t="e">
        <f>VLOOKUP(Table1355[[#This Row],[Sail Code]],#REF!,7,FALSE)</f>
        <v>#REF!</v>
      </c>
      <c r="G389" s="132" t="e">
        <f>VLOOKUP(Table1355[[#This Row],[Sail Code]],#REF!,11,FALSE)</f>
        <v>#REF!</v>
      </c>
      <c r="H389" s="125"/>
      <c r="I389" s="137" t="e">
        <f>VLOOKUP(Table1355[[#This Row],[Sail Code]],#REF!,12,FALSE)</f>
        <v>#REF!</v>
      </c>
      <c r="J389" s="137" t="e">
        <f>VLOOKUP(Table1355[[#This Row],[Sail Code]],#REF!,13,FALSE)</f>
        <v>#REF!</v>
      </c>
      <c r="K389" s="137" t="e">
        <f>VLOOKUP(Table1355[[#This Row],[Sail Code]],#REF!,14,FALSE)</f>
        <v>#REF!</v>
      </c>
    </row>
    <row r="390" spans="1:11" ht="15" customHeight="1">
      <c r="A390" s="71" t="str">
        <f>VLOOKUP(Table1355[[#This Row],[Sail Code]],'[1]2016 DATES&amp;PRICES'!B:C,2,FALSE)</f>
        <v>The Romantic Danube</v>
      </c>
      <c r="B390" s="2" t="s">
        <v>415</v>
      </c>
      <c r="C390" s="16" t="s">
        <v>28</v>
      </c>
      <c r="D390" s="11">
        <v>42650</v>
      </c>
      <c r="E390" s="69">
        <f>VLOOKUP(Table1355[[#This Row],[Sail Code]],'June 29'!A:M,13,FALSE)</f>
        <v>3.7974683544303791</v>
      </c>
      <c r="F390" s="23" t="e">
        <f>VLOOKUP(Table1355[[#This Row],[Sail Code]],#REF!,7,FALSE)</f>
        <v>#REF!</v>
      </c>
      <c r="G390" s="134" t="e">
        <f>VLOOKUP(Table1355[[#This Row],[Sail Code]],#REF!,11,FALSE)</f>
        <v>#REF!</v>
      </c>
      <c r="H390" s="125">
        <f>VLOOKUP(Table1355[[#This Row],[Sail Code]],Table1354[[Sail Code]:[NEW OFFER PER STATEROOM]],17,FALSE)</f>
        <v>0</v>
      </c>
      <c r="I390" s="129" t="e">
        <f>VLOOKUP(Table1355[[#This Row],[Sail Code]],#REF!,12,FALSE)</f>
        <v>#REF!</v>
      </c>
      <c r="J390" s="129" t="e">
        <f>VLOOKUP(Table1355[[#This Row],[Sail Code]],#REF!,13,FALSE)</f>
        <v>#REF!</v>
      </c>
      <c r="K390" s="129" t="e">
        <f>VLOOKUP(Table1355[[#This Row],[Sail Code]],#REF!,14,FALSE)</f>
        <v>#REF!</v>
      </c>
    </row>
    <row r="391" spans="1:11" ht="15" hidden="1" customHeight="1">
      <c r="A391" s="71" t="str">
        <f>VLOOKUP(Table1355[[#This Row],[Sail Code]],'[1]2016 DATES&amp;PRICES'!B:C,2,FALSE)</f>
        <v>The Romantic Danube</v>
      </c>
      <c r="B391" s="2" t="s">
        <v>396</v>
      </c>
      <c r="C391" s="16" t="s">
        <v>26</v>
      </c>
      <c r="D391" s="11">
        <v>42537</v>
      </c>
      <c r="E391" s="69">
        <f>VLOOKUP(Table1355[[#This Row],[Sail Code]],'June 29'!A:M,13,FALSE)</f>
        <v>100</v>
      </c>
      <c r="F391" s="70" t="e">
        <f>VLOOKUP(Table1355[[#This Row],[Sail Code]],#REF!,7,FALSE)</f>
        <v>#REF!</v>
      </c>
      <c r="G391" s="132" t="e">
        <f>VLOOKUP(Table1355[[#This Row],[Sail Code]],#REF!,11,FALSE)</f>
        <v>#REF!</v>
      </c>
      <c r="H391" s="125"/>
      <c r="I391" s="137" t="e">
        <f>VLOOKUP(Table1355[[#This Row],[Sail Code]],#REF!,12,FALSE)</f>
        <v>#REF!</v>
      </c>
      <c r="J391" s="137" t="e">
        <f>VLOOKUP(Table1355[[#This Row],[Sail Code]],#REF!,13,FALSE)</f>
        <v>#REF!</v>
      </c>
      <c r="K391" s="137" t="e">
        <f>VLOOKUP(Table1355[[#This Row],[Sail Code]],#REF!,14,FALSE)</f>
        <v>#REF!</v>
      </c>
    </row>
    <row r="392" spans="1:11" ht="15" customHeight="1">
      <c r="A392" s="71" t="str">
        <f>VLOOKUP(Table1355[[#This Row],[Sail Code]],'[1]2016 DATES&amp;PRICES'!B:C,2,FALSE)</f>
        <v>The Romantic Danube</v>
      </c>
      <c r="B392" s="2" t="s">
        <v>417</v>
      </c>
      <c r="C392" s="16" t="s">
        <v>26</v>
      </c>
      <c r="D392" s="11">
        <v>42663</v>
      </c>
      <c r="E392" s="69">
        <f>VLOOKUP(Table1355[[#This Row],[Sail Code]],'June 29'!A:M,13,FALSE)</f>
        <v>7.5949367088607582</v>
      </c>
      <c r="F392" s="23" t="e">
        <f>VLOOKUP(Table1355[[#This Row],[Sail Code]],#REF!,7,FALSE)</f>
        <v>#REF!</v>
      </c>
      <c r="G392" s="134" t="e">
        <f>VLOOKUP(Table1355[[#This Row],[Sail Code]],#REF!,11,FALSE)</f>
        <v>#REF!</v>
      </c>
      <c r="H392" s="125">
        <f>VLOOKUP(Table1355[[#This Row],[Sail Code]],Table1354[[Sail Code]:[NEW OFFER PER STATEROOM]],17,FALSE)</f>
        <v>1</v>
      </c>
      <c r="I392" s="129" t="e">
        <f>VLOOKUP(Table1355[[#This Row],[Sail Code]],#REF!,12,FALSE)</f>
        <v>#REF!</v>
      </c>
      <c r="J392" s="129" t="e">
        <f>VLOOKUP(Table1355[[#This Row],[Sail Code]],#REF!,13,FALSE)</f>
        <v>#REF!</v>
      </c>
      <c r="K392" s="129" t="e">
        <f>VLOOKUP(Table1355[[#This Row],[Sail Code]],#REF!,14,FALSE)</f>
        <v>#REF!</v>
      </c>
    </row>
    <row r="393" spans="1:11" ht="15" customHeight="1">
      <c r="A393" s="71" t="str">
        <f>VLOOKUP(Table1355[[#This Row],[Sail Code]],'[1]2016 DATES&amp;PRICES'!B:C,2,FALSE)</f>
        <v>The Romantic Danube</v>
      </c>
      <c r="B393" s="2" t="s">
        <v>418</v>
      </c>
      <c r="C393" s="16" t="s">
        <v>28</v>
      </c>
      <c r="D393" s="11">
        <v>42664</v>
      </c>
      <c r="E393" s="69">
        <f>VLOOKUP(Table1355[[#This Row],[Sail Code]],'June 29'!A:M,13,FALSE)</f>
        <v>0</v>
      </c>
      <c r="F393" s="23" t="e">
        <f>VLOOKUP(Table1355[[#This Row],[Sail Code]],#REF!,7,FALSE)</f>
        <v>#REF!</v>
      </c>
      <c r="G393" s="134" t="e">
        <f>VLOOKUP(Table1355[[#This Row],[Sail Code]],#REF!,11,FALSE)</f>
        <v>#REF!</v>
      </c>
      <c r="H393" s="125">
        <f>VLOOKUP(Table1355[[#This Row],[Sail Code]],Table1354[[Sail Code]:[NEW OFFER PER STATEROOM]],17,FALSE)</f>
        <v>0</v>
      </c>
      <c r="I393" s="129" t="e">
        <f>VLOOKUP(Table1355[[#This Row],[Sail Code]],#REF!,12,FALSE)</f>
        <v>#REF!</v>
      </c>
      <c r="J393" s="129" t="e">
        <f>VLOOKUP(Table1355[[#This Row],[Sail Code]],#REF!,13,FALSE)</f>
        <v>#REF!</v>
      </c>
      <c r="K393" s="129" t="e">
        <f>VLOOKUP(Table1355[[#This Row],[Sail Code]],#REF!,14,FALSE)</f>
        <v>#REF!</v>
      </c>
    </row>
    <row r="394" spans="1:11">
      <c r="A394" s="71" t="str">
        <f>VLOOKUP(Table1355[[#This Row],[Sail Code]],'[1]2016 DATES&amp;PRICES'!B:C,2,FALSE)</f>
        <v>The Romantic Danube</v>
      </c>
      <c r="B394" s="2" t="s">
        <v>419</v>
      </c>
      <c r="C394" s="16" t="s">
        <v>30</v>
      </c>
      <c r="D394" s="11">
        <v>42666</v>
      </c>
      <c r="E394" s="69">
        <f>VLOOKUP(Table1355[[#This Row],[Sail Code]],'June 29'!A:M,13,FALSE)</f>
        <v>10.97560975609756</v>
      </c>
      <c r="F394" s="23" t="e">
        <f>VLOOKUP(Table1355[[#This Row],[Sail Code]],#REF!,7,FALSE)</f>
        <v>#REF!</v>
      </c>
      <c r="G394" s="43" t="e">
        <f>VLOOKUP(Table1355[[#This Row],[Sail Code]],#REF!,11,FALSE)</f>
        <v>#REF!</v>
      </c>
      <c r="H394" s="125">
        <f>VLOOKUP(Table1355[[#This Row],[Sail Code]],Table1354[[Sail Code]:[NEW OFFER PER STATEROOM]],17,FALSE)</f>
        <v>5</v>
      </c>
      <c r="I394" s="129" t="e">
        <f>VLOOKUP(Table1355[[#This Row],[Sail Code]],#REF!,12,FALSE)</f>
        <v>#REF!</v>
      </c>
      <c r="J394" s="129" t="e">
        <f>VLOOKUP(Table1355[[#This Row],[Sail Code]],#REF!,13,FALSE)</f>
        <v>#REF!</v>
      </c>
      <c r="K394" s="129" t="e">
        <f>VLOOKUP(Table1355[[#This Row],[Sail Code]],#REF!,14,FALSE)</f>
        <v>#REF!</v>
      </c>
    </row>
    <row r="395" spans="1:11">
      <c r="A395" s="71" t="str">
        <f>VLOOKUP(Table1355[[#This Row],[Sail Code]],'[1]2016 DATES&amp;PRICES'!B:C,2,FALSE)</f>
        <v>The Romantic Danube</v>
      </c>
      <c r="B395" s="5" t="s">
        <v>420</v>
      </c>
      <c r="C395" s="16" t="s">
        <v>23</v>
      </c>
      <c r="D395" s="11">
        <v>42674</v>
      </c>
      <c r="E395" s="69">
        <f>VLOOKUP(Table1355[[#This Row],[Sail Code]],'June 29'!A:M,13,FALSE)</f>
        <v>18.292682926829272</v>
      </c>
      <c r="F395" s="23" t="e">
        <f>VLOOKUP(Table1355[[#This Row],[Sail Code]],#REF!,7,FALSE)</f>
        <v>#REF!</v>
      </c>
      <c r="G395" s="134" t="e">
        <f>VLOOKUP(Table1355[[#This Row],[Sail Code]],#REF!,11,FALSE)</f>
        <v>#REF!</v>
      </c>
      <c r="H395" s="125">
        <f>VLOOKUP(Table1355[[#This Row],[Sail Code]],Table1354[[Sail Code]:[NEW OFFER PER STATEROOM]],17,FALSE)</f>
        <v>0</v>
      </c>
      <c r="I395" s="129" t="e">
        <f>VLOOKUP(Table1355[[#This Row],[Sail Code]],#REF!,12,FALSE)</f>
        <v>#REF!</v>
      </c>
      <c r="J395" s="129" t="e">
        <f>VLOOKUP(Table1355[[#This Row],[Sail Code]],#REF!,13,FALSE)</f>
        <v>#REF!</v>
      </c>
      <c r="K395" s="129" t="e">
        <f>VLOOKUP(Table1355[[#This Row],[Sail Code]],#REF!,14,FALSE)</f>
        <v>#REF!</v>
      </c>
    </row>
    <row r="396" spans="1:11" ht="15" customHeight="1">
      <c r="A396" s="71" t="str">
        <f>VLOOKUP(Table1355[[#This Row],[Sail Code]],'[1]2016 DATES&amp;PRICES'!B:C,2,FALSE)</f>
        <v>The Romantic Danube</v>
      </c>
      <c r="B396" s="5" t="s">
        <v>421</v>
      </c>
      <c r="C396" s="16" t="s">
        <v>26</v>
      </c>
      <c r="D396" s="11">
        <v>42677</v>
      </c>
      <c r="E396" s="69">
        <f>VLOOKUP(Table1355[[#This Row],[Sail Code]],'June 29'!A:M,13,FALSE)</f>
        <v>10.126582278481015</v>
      </c>
      <c r="F396" s="23" t="e">
        <f>VLOOKUP(Table1355[[#This Row],[Sail Code]],#REF!,7,FALSE)</f>
        <v>#REF!</v>
      </c>
      <c r="G396" s="134" t="e">
        <f>VLOOKUP(Table1355[[#This Row],[Sail Code]],#REF!,11,FALSE)</f>
        <v>#REF!</v>
      </c>
      <c r="H396" s="125">
        <f>VLOOKUP(Table1355[[#This Row],[Sail Code]],Table1354[[Sail Code]:[NEW OFFER PER STATEROOM]],17,FALSE)</f>
        <v>0</v>
      </c>
      <c r="I396" s="129" t="e">
        <f>VLOOKUP(Table1355[[#This Row],[Sail Code]],#REF!,12,FALSE)</f>
        <v>#REF!</v>
      </c>
      <c r="J396" s="129" t="e">
        <f>VLOOKUP(Table1355[[#This Row],[Sail Code]],#REF!,13,FALSE)</f>
        <v>#REF!</v>
      </c>
      <c r="K396" s="127" t="e">
        <f>VLOOKUP(Table1355[[#This Row],[Sail Code]],#REF!,14,FALSE)</f>
        <v>#REF!</v>
      </c>
    </row>
    <row r="397" spans="1:11">
      <c r="A397" s="71" t="str">
        <f>VLOOKUP(Table1355[[#This Row],[Sail Code]],'[1]2016 DATES&amp;PRICES'!B:C,2,FALSE)</f>
        <v>The Romantic Danube</v>
      </c>
      <c r="B397" s="2" t="s">
        <v>422</v>
      </c>
      <c r="C397" s="16" t="s">
        <v>28</v>
      </c>
      <c r="D397" s="11">
        <v>42678</v>
      </c>
      <c r="E397" s="69">
        <f>VLOOKUP(Table1355[[#This Row],[Sail Code]],'June 29'!A:M,13,FALSE)</f>
        <v>0</v>
      </c>
      <c r="F397" s="23" t="e">
        <f>VLOOKUP(Table1355[[#This Row],[Sail Code]],#REF!,7,FALSE)</f>
        <v>#REF!</v>
      </c>
      <c r="G397" s="134" t="e">
        <f>VLOOKUP(Table1355[[#This Row],[Sail Code]],#REF!,11,FALSE)</f>
        <v>#REF!</v>
      </c>
      <c r="H397" s="125">
        <f>VLOOKUP(Table1355[[#This Row],[Sail Code]],Table1354[[Sail Code]:[NEW OFFER PER STATEROOM]],17,FALSE)</f>
        <v>0</v>
      </c>
      <c r="I397" s="129" t="e">
        <f>VLOOKUP(Table1355[[#This Row],[Sail Code]],#REF!,12,FALSE)</f>
        <v>#REF!</v>
      </c>
      <c r="J397" s="129" t="e">
        <f>VLOOKUP(Table1355[[#This Row],[Sail Code]],#REF!,13,FALSE)</f>
        <v>#REF!</v>
      </c>
      <c r="K397" s="129" t="e">
        <f>VLOOKUP(Table1355[[#This Row],[Sail Code]],#REF!,14,FALSE)</f>
        <v>#REF!</v>
      </c>
    </row>
    <row r="398" spans="1:11">
      <c r="A398" s="71" t="str">
        <f>VLOOKUP(Table1355[[#This Row],[Sail Code]],'[1]2016 DATES&amp;PRICES'!B:C,2,FALSE)</f>
        <v>The Romantic Danube</v>
      </c>
      <c r="B398" s="5" t="s">
        <v>423</v>
      </c>
      <c r="C398" s="16" t="s">
        <v>30</v>
      </c>
      <c r="D398" s="11">
        <v>42680</v>
      </c>
      <c r="E398" s="69">
        <f>VLOOKUP(Table1355[[#This Row],[Sail Code]],'June 29'!A:M,13,FALSE)</f>
        <v>1.2195121951219512</v>
      </c>
      <c r="F398" s="23" t="e">
        <f>VLOOKUP(Table1355[[#This Row],[Sail Code]],#REF!,7,FALSE)</f>
        <v>#REF!</v>
      </c>
      <c r="G398" s="134" t="e">
        <f>VLOOKUP(Table1355[[#This Row],[Sail Code]],#REF!,11,FALSE)</f>
        <v>#REF!</v>
      </c>
      <c r="H398" s="125">
        <f>VLOOKUP(Table1355[[#This Row],[Sail Code]],Table1354[[Sail Code]:[NEW OFFER PER STATEROOM]],17,FALSE)</f>
        <v>0</v>
      </c>
      <c r="I398" s="129" t="e">
        <f>VLOOKUP(Table1355[[#This Row],[Sail Code]],#REF!,12,FALSE)</f>
        <v>#REF!</v>
      </c>
      <c r="J398" s="127" t="e">
        <f>VLOOKUP(Table1355[[#This Row],[Sail Code]],#REF!,13,FALSE)</f>
        <v>#REF!</v>
      </c>
      <c r="K398" s="127" t="e">
        <f>VLOOKUP(Table1355[[#This Row],[Sail Code]],#REF!,14,FALSE)</f>
        <v>#REF!</v>
      </c>
    </row>
    <row r="399" spans="1:11">
      <c r="A399" s="71" t="str">
        <f>VLOOKUP(Table1355[[#This Row],[Sail Code]],'[1]2016 DATES&amp;PRICES'!B:C,2,FALSE)</f>
        <v>The Romantic Danube</v>
      </c>
      <c r="B399" s="5" t="s">
        <v>424</v>
      </c>
      <c r="C399" s="16" t="s">
        <v>23</v>
      </c>
      <c r="D399" s="11">
        <v>42688</v>
      </c>
      <c r="E399" s="69">
        <f>VLOOKUP(Table1355[[#This Row],[Sail Code]],'June 29'!A:M,13,FALSE)</f>
        <v>39.024390243902438</v>
      </c>
      <c r="F399" s="23" t="e">
        <f>VLOOKUP(Table1355[[#This Row],[Sail Code]],#REF!,7,FALSE)</f>
        <v>#REF!</v>
      </c>
      <c r="G399" s="134" t="e">
        <f>VLOOKUP(Table1355[[#This Row],[Sail Code]],#REF!,11,FALSE)</f>
        <v>#REF!</v>
      </c>
      <c r="H399" s="125" t="str">
        <f>VLOOKUP(Table1355[[#This Row],[Sail Code]],Table1354[[Sail Code]:[NEW OFFER PER STATEROOM]],17,FALSE)</f>
        <v>Part charter</v>
      </c>
      <c r="I399" s="129" t="e">
        <f>VLOOKUP(Table1355[[#This Row],[Sail Code]],#REF!,12,FALSE)</f>
        <v>#REF!</v>
      </c>
      <c r="J399" s="129" t="e">
        <f>VLOOKUP(Table1355[[#This Row],[Sail Code]],#REF!,13,FALSE)</f>
        <v>#REF!</v>
      </c>
      <c r="K399" s="127" t="e">
        <f>VLOOKUP(Table1355[[#This Row],[Sail Code]],#REF!,14,FALSE)</f>
        <v>#REF!</v>
      </c>
    </row>
    <row r="400" spans="1:11" ht="15" customHeight="1">
      <c r="A400" s="71" t="str">
        <f>VLOOKUP(Table1355[[#This Row],[Sail Code]],'[1]2016 DATES&amp;PRICES'!B:C,2,FALSE)</f>
        <v>The Romantic Danube</v>
      </c>
      <c r="B400" s="5" t="s">
        <v>425</v>
      </c>
      <c r="C400" s="16" t="s">
        <v>26</v>
      </c>
      <c r="D400" s="11">
        <v>42691</v>
      </c>
      <c r="E400" s="69">
        <f>VLOOKUP(Table1355[[#This Row],[Sail Code]],'June 29'!A:M,13,FALSE)</f>
        <v>15.189873417721516</v>
      </c>
      <c r="F400" s="23" t="e">
        <f>VLOOKUP(Table1355[[#This Row],[Sail Code]],#REF!,7,FALSE)</f>
        <v>#REF!</v>
      </c>
      <c r="G400" s="134" t="e">
        <f>VLOOKUP(Table1355[[#This Row],[Sail Code]],#REF!,11,FALSE)</f>
        <v>#REF!</v>
      </c>
      <c r="H400" s="125">
        <f>VLOOKUP(Table1355[[#This Row],[Sail Code]],Table1354[[Sail Code]:[NEW OFFER PER STATEROOM]],17,FALSE)</f>
        <v>0</v>
      </c>
      <c r="I400" s="127" t="e">
        <f>VLOOKUP(Table1355[[#This Row],[Sail Code]],#REF!,12,FALSE)</f>
        <v>#REF!</v>
      </c>
      <c r="J400" s="129" t="e">
        <f>VLOOKUP(Table1355[[#This Row],[Sail Code]],#REF!,13,FALSE)</f>
        <v>#REF!</v>
      </c>
      <c r="K400" s="127" t="e">
        <f>VLOOKUP(Table1355[[#This Row],[Sail Code]],#REF!,14,FALSE)</f>
        <v>#REF!</v>
      </c>
    </row>
    <row r="401" spans="1:11">
      <c r="A401" s="71" t="str">
        <f>VLOOKUP(Table1355[[#This Row],[Sail Code]],'[1]2016 DATES&amp;PRICES'!B:C,2,FALSE)</f>
        <v>The Romantic Danube</v>
      </c>
      <c r="B401" s="2" t="s">
        <v>426</v>
      </c>
      <c r="C401" s="16" t="s">
        <v>28</v>
      </c>
      <c r="D401" s="11">
        <v>42692</v>
      </c>
      <c r="E401" s="69">
        <f>VLOOKUP(Table1355[[#This Row],[Sail Code]],'June 29'!A:M,13,FALSE)</f>
        <v>0</v>
      </c>
      <c r="F401" s="23" t="e">
        <f>VLOOKUP(Table1355[[#This Row],[Sail Code]],#REF!,7,FALSE)</f>
        <v>#REF!</v>
      </c>
      <c r="G401" s="134" t="e">
        <f>VLOOKUP(Table1355[[#This Row],[Sail Code]],#REF!,11,FALSE)</f>
        <v>#REF!</v>
      </c>
      <c r="H401" s="125">
        <f>VLOOKUP(Table1355[[#This Row],[Sail Code]],Table1354[[Sail Code]:[NEW OFFER PER STATEROOM]],17,FALSE)</f>
        <v>0</v>
      </c>
      <c r="I401" s="129" t="e">
        <f>VLOOKUP(Table1355[[#This Row],[Sail Code]],#REF!,12,FALSE)</f>
        <v>#REF!</v>
      </c>
      <c r="J401" s="129" t="e">
        <f>VLOOKUP(Table1355[[#This Row],[Sail Code]],#REF!,13,FALSE)</f>
        <v>#REF!</v>
      </c>
      <c r="K401" s="129" t="e">
        <f>VLOOKUP(Table1355[[#This Row],[Sail Code]],#REF!,14,FALSE)</f>
        <v>#REF!</v>
      </c>
    </row>
    <row r="402" spans="1:11" ht="15" customHeight="1">
      <c r="A402" s="71" t="str">
        <f>VLOOKUP(Table1355[[#This Row],[Sail Code]],'[1]2016 DATES&amp;PRICES'!B:C,2,FALSE)</f>
        <v>The Romantic Danube</v>
      </c>
      <c r="B402" s="5" t="s">
        <v>427</v>
      </c>
      <c r="C402" s="16" t="s">
        <v>30</v>
      </c>
      <c r="D402" s="11">
        <v>42694</v>
      </c>
      <c r="E402" s="69">
        <f>VLOOKUP(Table1355[[#This Row],[Sail Code]],'June 29'!A:M,13,FALSE)</f>
        <v>0</v>
      </c>
      <c r="F402" s="23" t="e">
        <f>VLOOKUP(Table1355[[#This Row],[Sail Code]],#REF!,7,FALSE)</f>
        <v>#REF!</v>
      </c>
      <c r="G402" s="134" t="e">
        <f>VLOOKUP(Table1355[[#This Row],[Sail Code]],#REF!,11,FALSE)</f>
        <v>#REF!</v>
      </c>
      <c r="H402" s="125">
        <f>VLOOKUP(Table1355[[#This Row],[Sail Code]],Table1354[[Sail Code]:[NEW OFFER PER STATEROOM]],17,FALSE)</f>
        <v>0</v>
      </c>
      <c r="I402" s="129" t="e">
        <f>VLOOKUP(Table1355[[#This Row],[Sail Code]],#REF!,12,FALSE)</f>
        <v>#REF!</v>
      </c>
      <c r="J402" s="127" t="e">
        <f>VLOOKUP(Table1355[[#This Row],[Sail Code]],#REF!,13,FALSE)</f>
        <v>#REF!</v>
      </c>
      <c r="K402" s="127" t="e">
        <f>VLOOKUP(Table1355[[#This Row],[Sail Code]],#REF!,14,FALSE)</f>
        <v>#REF!</v>
      </c>
    </row>
    <row r="403" spans="1:11" ht="15" customHeight="1">
      <c r="A403" s="71" t="str">
        <f>VLOOKUP(Table1355[[#This Row],[Sail Code]],'[1]2016 DATES&amp;PRICES'!B:C,2,FALSE)</f>
        <v>Tulip Time Cruise</v>
      </c>
      <c r="B403" s="2" t="s">
        <v>430</v>
      </c>
      <c r="C403" s="16" t="s">
        <v>30</v>
      </c>
      <c r="D403" s="12">
        <v>42456</v>
      </c>
      <c r="E403" s="69">
        <f>VLOOKUP(Table1355[[#This Row],[Sail Code]],'June 29'!A:M,13,FALSE)</f>
        <v>8.536585365853659</v>
      </c>
      <c r="F403" s="23" t="e">
        <f>VLOOKUP(Table1355[[#This Row],[Sail Code]],#REF!,7,FALSE)</f>
        <v>#REF!</v>
      </c>
      <c r="G403" s="134" t="e">
        <f>VLOOKUP(Table1355[[#This Row],[Sail Code]],#REF!,11,FALSE)</f>
        <v>#REF!</v>
      </c>
      <c r="H403" s="125">
        <f>VLOOKUP(Table1355[[#This Row],[Sail Code]],Table1354[[Sail Code]:[NEW OFFER PER STATEROOM]],17,FALSE)</f>
        <v>2</v>
      </c>
      <c r="I403" s="127" t="e">
        <f>VLOOKUP(Table1355[[#This Row],[Sail Code]],#REF!,12,FALSE)</f>
        <v>#REF!</v>
      </c>
      <c r="J403" s="127" t="e">
        <f>VLOOKUP(Table1355[[#This Row],[Sail Code]],#REF!,13,FALSE)</f>
        <v>#REF!</v>
      </c>
      <c r="K403" s="127" t="e">
        <f>VLOOKUP(Table1355[[#This Row],[Sail Code]],#REF!,14,FALSE)</f>
        <v>#REF!</v>
      </c>
    </row>
    <row r="404" spans="1:11" ht="15" customHeight="1">
      <c r="A404" s="71" t="str">
        <f>VLOOKUP(Table1355[[#This Row],[Sail Code]],'[1]2016 DATES&amp;PRICES'!B:C,2,FALSE)</f>
        <v>Tulip Time Cruise</v>
      </c>
      <c r="B404" s="2" t="s">
        <v>432</v>
      </c>
      <c r="C404" s="16" t="s">
        <v>52</v>
      </c>
      <c r="D404" s="12">
        <v>42457</v>
      </c>
      <c r="E404" s="69">
        <f>VLOOKUP(Table1355[[#This Row],[Sail Code]],'June 29'!A:M,13,FALSE)</f>
        <v>8.536585365853659</v>
      </c>
      <c r="F404" s="23" t="e">
        <f>VLOOKUP(Table1355[[#This Row],[Sail Code]],#REF!,7,FALSE)</f>
        <v>#REF!</v>
      </c>
      <c r="G404" s="43" t="e">
        <f>VLOOKUP(Table1355[[#This Row],[Sail Code]],#REF!,11,FALSE)</f>
        <v>#REF!</v>
      </c>
      <c r="H404" s="125">
        <f>VLOOKUP(Table1355[[#This Row],[Sail Code]],Table1354[[Sail Code]:[NEW OFFER PER STATEROOM]],17,FALSE)</f>
        <v>8</v>
      </c>
      <c r="I404" s="129" t="e">
        <f>VLOOKUP(Table1355[[#This Row],[Sail Code]],#REF!,12,FALSE)</f>
        <v>#REF!</v>
      </c>
      <c r="J404" s="129" t="e">
        <f>VLOOKUP(Table1355[[#This Row],[Sail Code]],#REF!,13,FALSE)</f>
        <v>#REF!</v>
      </c>
      <c r="K404" s="127" t="e">
        <f>VLOOKUP(Table1355[[#This Row],[Sail Code]],#REF!,14,FALSE)</f>
        <v>#REF!</v>
      </c>
    </row>
    <row r="405" spans="1:11" ht="15" hidden="1" customHeight="1">
      <c r="A405" s="71" t="str">
        <f>VLOOKUP(Table1355[[#This Row],[Sail Code]],'[1]2016 DATES&amp;PRICES'!B:C,2,FALSE)</f>
        <v>The Romantic Danube</v>
      </c>
      <c r="B405" s="2" t="s">
        <v>398</v>
      </c>
      <c r="C405" s="16" t="s">
        <v>30</v>
      </c>
      <c r="D405" s="11">
        <v>42554</v>
      </c>
      <c r="E405" s="69">
        <f>VLOOKUP(Table1355[[#This Row],[Sail Code]],'June 29'!A:M,13,FALSE)</f>
        <v>100</v>
      </c>
      <c r="F405" s="70" t="e">
        <f>VLOOKUP(Table1355[[#This Row],[Sail Code]],#REF!,7,FALSE)</f>
        <v>#REF!</v>
      </c>
      <c r="G405" s="132" t="e">
        <f>VLOOKUP(Table1355[[#This Row],[Sail Code]],#REF!,11,FALSE)</f>
        <v>#REF!</v>
      </c>
      <c r="H405" s="125"/>
      <c r="I405" s="137" t="e">
        <f>VLOOKUP(Table1355[[#This Row],[Sail Code]],#REF!,12,FALSE)</f>
        <v>#REF!</v>
      </c>
      <c r="J405" s="137" t="e">
        <f>VLOOKUP(Table1355[[#This Row],[Sail Code]],#REF!,13,FALSE)</f>
        <v>#REF!</v>
      </c>
      <c r="K405" s="137" t="e">
        <f>VLOOKUP(Table1355[[#This Row],[Sail Code]],#REF!,14,FALSE)</f>
        <v>#REF!</v>
      </c>
    </row>
    <row r="406" spans="1:11" ht="15" hidden="1" customHeight="1">
      <c r="A406" s="71" t="str">
        <f>VLOOKUP(Table1355[[#This Row],[Sail Code]],'[1]2016 DATES&amp;PRICES'!B:C,2,FALSE)</f>
        <v>The Romantic Danube</v>
      </c>
      <c r="B406" s="2" t="s">
        <v>399</v>
      </c>
      <c r="C406" s="16" t="s">
        <v>23</v>
      </c>
      <c r="D406" s="11">
        <v>42562</v>
      </c>
      <c r="E406" s="69">
        <f>VLOOKUP(Table1355[[#This Row],[Sail Code]],'June 29'!A:M,13,FALSE)</f>
        <v>100</v>
      </c>
      <c r="F406" s="70" t="e">
        <f>VLOOKUP(Table1355[[#This Row],[Sail Code]],#REF!,7,FALSE)</f>
        <v>#REF!</v>
      </c>
      <c r="G406" s="132" t="e">
        <f>VLOOKUP(Table1355[[#This Row],[Sail Code]],#REF!,11,FALSE)</f>
        <v>#REF!</v>
      </c>
      <c r="H406" s="125"/>
      <c r="I406" s="137" t="e">
        <f>VLOOKUP(Table1355[[#This Row],[Sail Code]],#REF!,12,FALSE)</f>
        <v>#REF!</v>
      </c>
      <c r="J406" s="137" t="e">
        <f>VLOOKUP(Table1355[[#This Row],[Sail Code]],#REF!,13,FALSE)</f>
        <v>#REF!</v>
      </c>
      <c r="K406" s="137" t="e">
        <f>VLOOKUP(Table1355[[#This Row],[Sail Code]],#REF!,14,FALSE)</f>
        <v>#REF!</v>
      </c>
    </row>
    <row r="407" spans="1:11" ht="15" customHeight="1">
      <c r="A407" s="71" t="str">
        <f>VLOOKUP(Table1355[[#This Row],[Sail Code]],'[1]2016 DATES&amp;PRICES'!B:C,2,FALSE)</f>
        <v>Tulip Time Cruise</v>
      </c>
      <c r="B407" s="2" t="s">
        <v>435</v>
      </c>
      <c r="C407" s="16" t="s">
        <v>28</v>
      </c>
      <c r="D407" s="12">
        <v>42467</v>
      </c>
      <c r="E407" s="69">
        <f>VLOOKUP(Table1355[[#This Row],[Sail Code]],'June 29'!A:M,13,FALSE)</f>
        <v>12.658227848101268</v>
      </c>
      <c r="F407" s="23" t="e">
        <f>VLOOKUP(Table1355[[#This Row],[Sail Code]],#REF!,7,FALSE)</f>
        <v>#REF!</v>
      </c>
      <c r="G407" s="134" t="e">
        <f>VLOOKUP(Table1355[[#This Row],[Sail Code]],#REF!,11,FALSE)</f>
        <v>#REF!</v>
      </c>
      <c r="H407" s="125">
        <f>VLOOKUP(Table1355[[#This Row],[Sail Code]],Table1354[[Sail Code]:[NEW OFFER PER STATEROOM]],17,FALSE)</f>
        <v>0</v>
      </c>
      <c r="I407" s="129" t="e">
        <f>VLOOKUP(Table1355[[#This Row],[Sail Code]],#REF!,12,FALSE)</f>
        <v>#REF!</v>
      </c>
      <c r="J407" s="129" t="e">
        <f>VLOOKUP(Table1355[[#This Row],[Sail Code]],#REF!,13,FALSE)</f>
        <v>#REF!</v>
      </c>
      <c r="K407" s="129" t="e">
        <f>VLOOKUP(Table1355[[#This Row],[Sail Code]],#REF!,14,FALSE)</f>
        <v>#REF!</v>
      </c>
    </row>
    <row r="408" spans="1:11" ht="15" customHeight="1">
      <c r="A408" s="71" t="str">
        <f>VLOOKUP(Table1355[[#This Row],[Sail Code]],'[1]2016 DATES&amp;PRICES'!B:C,2,FALSE)</f>
        <v>Tulip Time Cruise</v>
      </c>
      <c r="B408" s="2" t="s">
        <v>436</v>
      </c>
      <c r="C408" s="16" t="s">
        <v>437</v>
      </c>
      <c r="D408" s="12">
        <v>42469</v>
      </c>
      <c r="E408" s="69">
        <f>VLOOKUP(Table1355[[#This Row],[Sail Code]],'June 29'!A:M,13,FALSE)</f>
        <v>107.4074074074074</v>
      </c>
      <c r="F408" s="23" t="e">
        <f>VLOOKUP(Table1355[[#This Row],[Sail Code]],#REF!,7,FALSE)</f>
        <v>#REF!</v>
      </c>
      <c r="G408" s="134" t="e">
        <f>VLOOKUP(Table1355[[#This Row],[Sail Code]],#REF!,11,FALSE)</f>
        <v>#REF!</v>
      </c>
      <c r="H408" s="125"/>
      <c r="I408" s="129" t="e">
        <f>VLOOKUP(Table1355[[#This Row],[Sail Code]],#REF!,12,FALSE)</f>
        <v>#REF!</v>
      </c>
      <c r="J408" s="129" t="e">
        <f>VLOOKUP(Table1355[[#This Row],[Sail Code]],#REF!,13,FALSE)</f>
        <v>#REF!</v>
      </c>
      <c r="K408" s="129" t="e">
        <f>VLOOKUP(Table1355[[#This Row],[Sail Code]],#REF!,14,FALSE)</f>
        <v>#REF!</v>
      </c>
    </row>
    <row r="409" spans="1:11" ht="15" hidden="1" customHeight="1">
      <c r="A409" s="71" t="str">
        <f>VLOOKUP(Table1355[[#This Row],[Sail Code]],'[1]2016 DATES&amp;PRICES'!B:C,2,FALSE)</f>
        <v>The Romantic Danube</v>
      </c>
      <c r="B409" s="2" t="s">
        <v>400</v>
      </c>
      <c r="C409" s="16" t="s">
        <v>26</v>
      </c>
      <c r="D409" s="11">
        <v>42565</v>
      </c>
      <c r="E409" s="69">
        <f>VLOOKUP(Table1355[[#This Row],[Sail Code]],'June 29'!A:M,13,FALSE)</f>
        <v>100</v>
      </c>
      <c r="F409" s="70" t="e">
        <f>VLOOKUP(Table1355[[#This Row],[Sail Code]],#REF!,7,FALSE)</f>
        <v>#REF!</v>
      </c>
      <c r="G409" s="132" t="e">
        <f>VLOOKUP(Table1355[[#This Row],[Sail Code]],#REF!,11,FALSE)</f>
        <v>#REF!</v>
      </c>
      <c r="H409" s="125"/>
      <c r="I409" s="137" t="e">
        <f>VLOOKUP(Table1355[[#This Row],[Sail Code]],#REF!,12,FALSE)</f>
        <v>#REF!</v>
      </c>
      <c r="J409" s="137" t="e">
        <f>VLOOKUP(Table1355[[#This Row],[Sail Code]],#REF!,13,FALSE)</f>
        <v>#REF!</v>
      </c>
      <c r="K409" s="137" t="e">
        <f>VLOOKUP(Table1355[[#This Row],[Sail Code]],#REF!,14,FALSE)</f>
        <v>#REF!</v>
      </c>
    </row>
    <row r="410" spans="1:11" ht="15" hidden="1" customHeight="1">
      <c r="A410" s="71" t="str">
        <f>VLOOKUP(Table1355[[#This Row],[Sail Code]],'[1]2016 DATES&amp;PRICES'!B:C,2,FALSE)</f>
        <v>The Romantic Danube</v>
      </c>
      <c r="B410" s="2" t="s">
        <v>402</v>
      </c>
      <c r="C410" s="16" t="s">
        <v>26</v>
      </c>
      <c r="D410" s="11">
        <v>42579</v>
      </c>
      <c r="E410" s="69">
        <f>VLOOKUP(Table1355[[#This Row],[Sail Code]],'June 29'!A:M,13,FALSE)</f>
        <v>100</v>
      </c>
      <c r="F410" s="70" t="e">
        <f>VLOOKUP(Table1355[[#This Row],[Sail Code]],#REF!,7,FALSE)</f>
        <v>#REF!</v>
      </c>
      <c r="G410" s="132" t="e">
        <f>VLOOKUP(Table1355[[#This Row],[Sail Code]],#REF!,11,FALSE)</f>
        <v>#REF!</v>
      </c>
      <c r="H410" s="125"/>
      <c r="I410" s="137" t="e">
        <f>VLOOKUP(Table1355[[#This Row],[Sail Code]],#REF!,12,FALSE)</f>
        <v>#REF!</v>
      </c>
      <c r="J410" s="137" t="e">
        <f>VLOOKUP(Table1355[[#This Row],[Sail Code]],#REF!,13,FALSE)</f>
        <v>#REF!</v>
      </c>
      <c r="K410" s="137" t="e">
        <f>VLOOKUP(Table1355[[#This Row],[Sail Code]],#REF!,14,FALSE)</f>
        <v>#REF!</v>
      </c>
    </row>
    <row r="411" spans="1:11" ht="15" customHeight="1">
      <c r="A411" s="71" t="str">
        <f>VLOOKUP(Table1355[[#This Row],[Sail Code]],'[1]2016 DATES&amp;PRICES'!B:C,2,FALSE)</f>
        <v>Tulip Time Cruise</v>
      </c>
      <c r="B411" s="2" t="s">
        <v>440</v>
      </c>
      <c r="C411" s="16" t="s">
        <v>28</v>
      </c>
      <c r="D411" s="12">
        <v>42474</v>
      </c>
      <c r="E411" s="69">
        <f>VLOOKUP(Table1355[[#This Row],[Sail Code]],'June 29'!A:M,13,FALSE)</f>
        <v>20.25316455696203</v>
      </c>
      <c r="F411" s="23" t="e">
        <f>VLOOKUP(Table1355[[#This Row],[Sail Code]],#REF!,7,FALSE)</f>
        <v>#REF!</v>
      </c>
      <c r="G411" s="134" t="e">
        <f>VLOOKUP(Table1355[[#This Row],[Sail Code]],#REF!,11,FALSE)</f>
        <v>#REF!</v>
      </c>
      <c r="H411" s="125">
        <f>VLOOKUP(Table1355[[#This Row],[Sail Code]],Table1354[[Sail Code]:[NEW OFFER PER STATEROOM]],17,FALSE)</f>
        <v>1</v>
      </c>
      <c r="I411" s="129" t="e">
        <f>VLOOKUP(Table1355[[#This Row],[Sail Code]],#REF!,12,FALSE)</f>
        <v>#REF!</v>
      </c>
      <c r="J411" s="129" t="e">
        <f>VLOOKUP(Table1355[[#This Row],[Sail Code]],#REF!,13,FALSE)</f>
        <v>#REF!</v>
      </c>
      <c r="K411" s="129" t="e">
        <f>VLOOKUP(Table1355[[#This Row],[Sail Code]],#REF!,14,FALSE)</f>
        <v>#REF!</v>
      </c>
    </row>
    <row r="412" spans="1:11" ht="15" customHeight="1">
      <c r="A412" s="71" t="str">
        <f>VLOOKUP(Table1355[[#This Row],[Sail Code]],'[1]2016 DATES&amp;PRICES'!B:C,2,FALSE)</f>
        <v>Tulip Time Cruise</v>
      </c>
      <c r="B412" s="2" t="s">
        <v>441</v>
      </c>
      <c r="C412" s="16" t="s">
        <v>437</v>
      </c>
      <c r="D412" s="12">
        <v>42476</v>
      </c>
      <c r="E412" s="69">
        <f>VLOOKUP(Table1355[[#This Row],[Sail Code]],'June 29'!A:M,13,FALSE)</f>
        <v>18.518518518518519</v>
      </c>
      <c r="F412" s="23" t="e">
        <f>VLOOKUP(Table1355[[#This Row],[Sail Code]],#REF!,7,FALSE)</f>
        <v>#REF!</v>
      </c>
      <c r="G412" s="134" t="e">
        <f>VLOOKUP(Table1355[[#This Row],[Sail Code]],#REF!,11,FALSE)</f>
        <v>#REF!</v>
      </c>
      <c r="H412" s="125">
        <f>VLOOKUP(Table1355[[#This Row],[Sail Code]],Table1354[[Sail Code]:[NEW OFFER PER STATEROOM]],17,FALSE)</f>
        <v>0</v>
      </c>
      <c r="I412" s="129" t="e">
        <f>VLOOKUP(Table1355[[#This Row],[Sail Code]],#REF!,12,FALSE)</f>
        <v>#REF!</v>
      </c>
      <c r="J412" s="129" t="e">
        <f>VLOOKUP(Table1355[[#This Row],[Sail Code]],#REF!,13,FALSE)</f>
        <v>#REF!</v>
      </c>
      <c r="K412" s="129" t="e">
        <f>VLOOKUP(Table1355[[#This Row],[Sail Code]],#REF!,14,FALSE)</f>
        <v>#REF!</v>
      </c>
    </row>
    <row r="413" spans="1:11" ht="15" customHeight="1">
      <c r="A413" s="71" t="str">
        <f>VLOOKUP(Table1355[[#This Row],[Sail Code]],'[1]2016 DATES&amp;PRICES'!B:C,2,FALSE)</f>
        <v>Tulip Time Cruise</v>
      </c>
      <c r="B413" s="2" t="s">
        <v>442</v>
      </c>
      <c r="C413" s="16" t="s">
        <v>30</v>
      </c>
      <c r="D413" s="12">
        <v>42477</v>
      </c>
      <c r="E413" s="69">
        <f>VLOOKUP(Table1355[[#This Row],[Sail Code]],'June 29'!A:M,13,FALSE)</f>
        <v>32.926829268292686</v>
      </c>
      <c r="F413" s="23" t="e">
        <f>VLOOKUP(Table1355[[#This Row],[Sail Code]],#REF!,7,FALSE)</f>
        <v>#REF!</v>
      </c>
      <c r="G413" s="134" t="e">
        <f>VLOOKUP(Table1355[[#This Row],[Sail Code]],#REF!,11,FALSE)</f>
        <v>#REF!</v>
      </c>
      <c r="H413" s="125">
        <f>VLOOKUP(Table1355[[#This Row],[Sail Code]],Table1354[[Sail Code]:[NEW OFFER PER STATEROOM]],17,FALSE)</f>
        <v>0</v>
      </c>
      <c r="I413" s="127" t="e">
        <f>VLOOKUP(Table1355[[#This Row],[Sail Code]],#REF!,12,FALSE)</f>
        <v>#REF!</v>
      </c>
      <c r="J413" s="129" t="e">
        <f>VLOOKUP(Table1355[[#This Row],[Sail Code]],#REF!,13,FALSE)</f>
        <v>#REF!</v>
      </c>
      <c r="K413" s="127" t="e">
        <f>VLOOKUP(Table1355[[#This Row],[Sail Code]],#REF!,14,FALSE)</f>
        <v>#REF!</v>
      </c>
    </row>
    <row r="414" spans="1:11" ht="15" hidden="1" customHeight="1">
      <c r="A414" s="71" t="str">
        <f>VLOOKUP(Table1355[[#This Row],[Sail Code]],'[1]2016 DATES&amp;PRICES'!B:C,2,FALSE)</f>
        <v>The Romantic Danube</v>
      </c>
      <c r="B414" s="2" t="s">
        <v>409</v>
      </c>
      <c r="C414" s="16" t="s">
        <v>26</v>
      </c>
      <c r="D414" s="11">
        <v>42621</v>
      </c>
      <c r="E414" s="69">
        <f>VLOOKUP(Table1355[[#This Row],[Sail Code]],'June 29'!A:M,13,FALSE)</f>
        <v>100</v>
      </c>
      <c r="F414" s="70" t="e">
        <f>VLOOKUP(Table1355[[#This Row],[Sail Code]],#REF!,7,FALSE)</f>
        <v>#REF!</v>
      </c>
      <c r="G414" s="132" t="e">
        <f>VLOOKUP(Table1355[[#This Row],[Sail Code]],#REF!,11,FALSE)</f>
        <v>#REF!</v>
      </c>
      <c r="H414" s="125"/>
      <c r="I414" s="137" t="e">
        <f>VLOOKUP(Table1355[[#This Row],[Sail Code]],#REF!,12,FALSE)</f>
        <v>#REF!</v>
      </c>
      <c r="J414" s="137" t="e">
        <f>VLOOKUP(Table1355[[#This Row],[Sail Code]],#REF!,13,FALSE)</f>
        <v>#REF!</v>
      </c>
      <c r="K414" s="137" t="e">
        <f>VLOOKUP(Table1355[[#This Row],[Sail Code]],#REF!,14,FALSE)</f>
        <v>#REF!</v>
      </c>
    </row>
    <row r="415" spans="1:11" ht="15" hidden="1" customHeight="1">
      <c r="A415" s="71" t="str">
        <f>VLOOKUP(Table1355[[#This Row],[Sail Code]],'[1]2016 DATES&amp;PRICES'!B:C,2,FALSE)</f>
        <v>Tulip Time Cruise</v>
      </c>
      <c r="B415" s="2" t="s">
        <v>434</v>
      </c>
      <c r="C415" s="16" t="s">
        <v>52</v>
      </c>
      <c r="D415" s="12">
        <v>42464</v>
      </c>
      <c r="E415" s="69">
        <f>VLOOKUP(Table1355[[#This Row],[Sail Code]],'June 29'!A:M,13,FALSE)</f>
        <v>100</v>
      </c>
      <c r="F415" s="70" t="e">
        <f>VLOOKUP(Table1355[[#This Row],[Sail Code]],#REF!,7,FALSE)</f>
        <v>#REF!</v>
      </c>
      <c r="G415" s="132" t="e">
        <f>VLOOKUP(Table1355[[#This Row],[Sail Code]],#REF!,11,FALSE)</f>
        <v>#REF!</v>
      </c>
      <c r="H415" s="125"/>
      <c r="I415" s="137" t="e">
        <f>VLOOKUP(Table1355[[#This Row],[Sail Code]],#REF!,12,FALSE)</f>
        <v>#REF!</v>
      </c>
      <c r="J415" s="137" t="e">
        <f>VLOOKUP(Table1355[[#This Row],[Sail Code]],#REF!,13,FALSE)</f>
        <v>#REF!</v>
      </c>
      <c r="K415" s="137" t="e">
        <f>VLOOKUP(Table1355[[#This Row],[Sail Code]],#REF!,14,FALSE)</f>
        <v>#REF!</v>
      </c>
    </row>
    <row r="416" spans="1:11" ht="15" hidden="1" customHeight="1">
      <c r="A416" s="71" t="str">
        <f>VLOOKUP(Table1355[[#This Row],[Sail Code]],'[1]2016 DATES&amp;PRICES'!B:C,2,FALSE)</f>
        <v>Tulip Time Cruise</v>
      </c>
      <c r="B416" s="2" t="s">
        <v>439</v>
      </c>
      <c r="C416" s="16" t="s">
        <v>52</v>
      </c>
      <c r="D416" s="12">
        <v>42471</v>
      </c>
      <c r="E416" s="69">
        <f>VLOOKUP(Table1355[[#This Row],[Sail Code]],'June 29'!A:M,13,FALSE)</f>
        <v>100</v>
      </c>
      <c r="F416" s="70" t="e">
        <f>VLOOKUP(Table1355[[#This Row],[Sail Code]],#REF!,7,FALSE)</f>
        <v>#REF!</v>
      </c>
      <c r="G416" s="132" t="e">
        <f>VLOOKUP(Table1355[[#This Row],[Sail Code]],#REF!,11,FALSE)</f>
        <v>#REF!</v>
      </c>
      <c r="H416" s="125"/>
      <c r="I416" s="137" t="e">
        <f>VLOOKUP(Table1355[[#This Row],[Sail Code]],#REF!,12,FALSE)</f>
        <v>#REF!</v>
      </c>
      <c r="J416" s="137" t="e">
        <f>VLOOKUP(Table1355[[#This Row],[Sail Code]],#REF!,13,FALSE)</f>
        <v>#REF!</v>
      </c>
      <c r="K416" s="137" t="e">
        <f>VLOOKUP(Table1355[[#This Row],[Sail Code]],#REF!,14,FALSE)</f>
        <v>#REF!</v>
      </c>
    </row>
    <row r="417" spans="1:11" ht="15" hidden="1" customHeight="1">
      <c r="A417" s="71" t="str">
        <f>VLOOKUP(Table1355[[#This Row],[Sail Code]],'[1]2016 DATES&amp;PRICES'!B:C,2,FALSE)</f>
        <v>Tulip Time Cruise</v>
      </c>
      <c r="B417" s="2" t="s">
        <v>443</v>
      </c>
      <c r="C417" s="16" t="s">
        <v>52</v>
      </c>
      <c r="D417" s="12">
        <v>42478</v>
      </c>
      <c r="E417" s="69">
        <f>VLOOKUP(Table1355[[#This Row],[Sail Code]],'June 29'!A:M,13,FALSE)</f>
        <v>100</v>
      </c>
      <c r="F417" s="70" t="e">
        <f>VLOOKUP(Table1355[[#This Row],[Sail Code]],#REF!,7,FALSE)</f>
        <v>#REF!</v>
      </c>
      <c r="G417" s="132" t="e">
        <f>VLOOKUP(Table1355[[#This Row],[Sail Code]],#REF!,11,FALSE)</f>
        <v>#REF!</v>
      </c>
      <c r="H417" s="125"/>
      <c r="I417" s="137" t="e">
        <f>VLOOKUP(Table1355[[#This Row],[Sail Code]],#REF!,12,FALSE)</f>
        <v>#REF!</v>
      </c>
      <c r="J417" s="137" t="e">
        <f>VLOOKUP(Table1355[[#This Row],[Sail Code]],#REF!,13,FALSE)</f>
        <v>#REF!</v>
      </c>
      <c r="K417" s="137" t="e">
        <f>VLOOKUP(Table1355[[#This Row],[Sail Code]],#REF!,14,FALSE)</f>
        <v>#REF!</v>
      </c>
    </row>
    <row r="418" spans="1:11" ht="15" customHeight="1">
      <c r="A418" s="71" t="str">
        <f>VLOOKUP(Table1355[[#This Row],[Sail Code]],'[1]2016 DATES&amp;PRICES'!B:C,2,FALSE)</f>
        <v>Tulip Time Cruise</v>
      </c>
      <c r="B418" s="2" t="s">
        <v>447</v>
      </c>
      <c r="C418" s="16" t="s">
        <v>26</v>
      </c>
      <c r="D418" s="12">
        <v>42488</v>
      </c>
      <c r="E418" s="69">
        <f>VLOOKUP(Table1355[[#This Row],[Sail Code]],'June 29'!A:M,13,FALSE)</f>
        <v>35.443037974683541</v>
      </c>
      <c r="F418" s="23" t="e">
        <f>VLOOKUP(Table1355[[#This Row],[Sail Code]],#REF!,7,FALSE)</f>
        <v>#REF!</v>
      </c>
      <c r="G418" s="134" t="e">
        <f>VLOOKUP(Table1355[[#This Row],[Sail Code]],#REF!,11,FALSE)</f>
        <v>#REF!</v>
      </c>
      <c r="H418" s="125">
        <f>VLOOKUP(Table1355[[#This Row],[Sail Code]],Table1354[[Sail Code]:[NEW OFFER PER STATEROOM]],17,FALSE)</f>
        <v>2</v>
      </c>
      <c r="I418" s="127" t="e">
        <f>VLOOKUP(Table1355[[#This Row],[Sail Code]],#REF!,12,FALSE)</f>
        <v>#REF!</v>
      </c>
      <c r="J418" s="129" t="e">
        <f>VLOOKUP(Table1355[[#This Row],[Sail Code]],#REF!,13,FALSE)</f>
        <v>#REF!</v>
      </c>
      <c r="K418" s="127" t="e">
        <f>VLOOKUP(Table1355[[#This Row],[Sail Code]],#REF!,14,FALSE)</f>
        <v>#REF!</v>
      </c>
    </row>
    <row r="419" spans="1:11" ht="15" customHeight="1">
      <c r="A419" s="71" t="str">
        <f>VLOOKUP(Table1355[[#This Row],[Sail Code]],'[1]2016 DATES&amp;PRICES'!B:C,2,FALSE)</f>
        <v>Tulip Time Cruise</v>
      </c>
      <c r="B419" s="2" t="s">
        <v>448</v>
      </c>
      <c r="C419" s="16" t="s">
        <v>52</v>
      </c>
      <c r="D419" s="12">
        <v>42492</v>
      </c>
      <c r="E419" s="69">
        <f>VLOOKUP(Table1355[[#This Row],[Sail Code]],'June 29'!A:M,13,FALSE)</f>
        <v>19.512195121951219</v>
      </c>
      <c r="F419" s="23" t="e">
        <f>VLOOKUP(Table1355[[#This Row],[Sail Code]],#REF!,7,FALSE)</f>
        <v>#REF!</v>
      </c>
      <c r="G419" s="43" t="e">
        <f>VLOOKUP(Table1355[[#This Row],[Sail Code]],#REF!,11,FALSE)</f>
        <v>#REF!</v>
      </c>
      <c r="H419" s="125">
        <f>VLOOKUP(Table1355[[#This Row],[Sail Code]],Table1354[[Sail Code]:[NEW OFFER PER STATEROOM]],17,FALSE)</f>
        <v>4</v>
      </c>
      <c r="I419" s="129" t="e">
        <f>VLOOKUP(Table1355[[#This Row],[Sail Code]],#REF!,12,FALSE)</f>
        <v>#REF!</v>
      </c>
      <c r="J419" s="129" t="e">
        <f>VLOOKUP(Table1355[[#This Row],[Sail Code]],#REF!,13,FALSE)</f>
        <v>#REF!</v>
      </c>
      <c r="K419" s="127" t="e">
        <f>VLOOKUP(Table1355[[#This Row],[Sail Code]],#REF!,14,FALSE)</f>
        <v>#REF!</v>
      </c>
    </row>
    <row r="420" spans="1:11" ht="15" customHeight="1">
      <c r="A420" s="71" t="str">
        <f>VLOOKUP(Table1355[[#This Row],[Sail Code]],'[1]2016 DATES&amp;PRICES'!B:C,2,FALSE)</f>
        <v>Tulip Time Cruise</v>
      </c>
      <c r="B420" s="2" t="s">
        <v>449</v>
      </c>
      <c r="C420" s="16" t="s">
        <v>26</v>
      </c>
      <c r="D420" s="12">
        <v>42495</v>
      </c>
      <c r="E420" s="69">
        <f>VLOOKUP(Table1355[[#This Row],[Sail Code]],'June 29'!A:M,13,FALSE)</f>
        <v>8.8607594936708853</v>
      </c>
      <c r="F420" s="23" t="e">
        <f>VLOOKUP(Table1355[[#This Row],[Sail Code]],#REF!,7,FALSE)</f>
        <v>#REF!</v>
      </c>
      <c r="G420" s="43" t="e">
        <f>VLOOKUP(Table1355[[#This Row],[Sail Code]],#REF!,11,FALSE)</f>
        <v>#REF!</v>
      </c>
      <c r="H420" s="125">
        <f>VLOOKUP(Table1355[[#This Row],[Sail Code]],Table1354[[Sail Code]:[NEW OFFER PER STATEROOM]],17,FALSE)</f>
        <v>6</v>
      </c>
      <c r="I420" s="129" t="e">
        <f>VLOOKUP(Table1355[[#This Row],[Sail Code]],#REF!,12,FALSE)</f>
        <v>#REF!</v>
      </c>
      <c r="J420" s="129" t="e">
        <f>VLOOKUP(Table1355[[#This Row],[Sail Code]],#REF!,13,FALSE)</f>
        <v>#REF!</v>
      </c>
      <c r="K420" s="127" t="e">
        <f>VLOOKUP(Table1355[[#This Row],[Sail Code]],#REF!,14,FALSE)</f>
        <v>#REF!</v>
      </c>
    </row>
    <row r="421" spans="1:11" ht="15" hidden="1" customHeight="1">
      <c r="A421" s="71" t="str">
        <f>VLOOKUP(Table1355[[#This Row],[Sail Code]],'[1]2016 DATES&amp;PRICES'!B:C,2,FALSE)</f>
        <v>Tulip Time Cruise</v>
      </c>
      <c r="B421" s="2" t="s">
        <v>446</v>
      </c>
      <c r="C421" s="16" t="s">
        <v>52</v>
      </c>
      <c r="D421" s="12">
        <v>42485</v>
      </c>
      <c r="E421" s="69">
        <f>VLOOKUP(Table1355[[#This Row],[Sail Code]],'June 29'!A:M,13,FALSE)</f>
        <v>100</v>
      </c>
      <c r="F421" s="70" t="e">
        <f>VLOOKUP(Table1355[[#This Row],[Sail Code]],#REF!,7,FALSE)</f>
        <v>#REF!</v>
      </c>
      <c r="G421" s="132" t="e">
        <f>VLOOKUP(Table1355[[#This Row],[Sail Code]],#REF!,11,FALSE)</f>
        <v>#REF!</v>
      </c>
      <c r="H421" s="125"/>
      <c r="I421" s="137" t="e">
        <f>VLOOKUP(Table1355[[#This Row],[Sail Code]],#REF!,12,FALSE)</f>
        <v>#REF!</v>
      </c>
      <c r="J421" s="137" t="e">
        <f>VLOOKUP(Table1355[[#This Row],[Sail Code]],#REF!,13,FALSE)</f>
        <v>#REF!</v>
      </c>
      <c r="K421" s="137" t="e">
        <f>VLOOKUP(Table1355[[#This Row],[Sail Code]],#REF!,14,FALSE)</f>
        <v>#REF!</v>
      </c>
    </row>
    <row r="422" spans="1:11" ht="15" hidden="1" customHeight="1">
      <c r="A422" s="71" t="str">
        <f>VLOOKUP(Table1355[[#This Row],[Sail Code]],'[1]2016 DATES&amp;PRICES'!B:C,2,FALSE)</f>
        <v>Vietnam, Cambodia &amp; the Riches of the Mekong</v>
      </c>
      <c r="B422" s="2" t="s">
        <v>462</v>
      </c>
      <c r="C422" s="16" t="s">
        <v>463</v>
      </c>
      <c r="D422" s="11">
        <v>42373</v>
      </c>
      <c r="E422" s="69">
        <f>VLOOKUP(Table1355[[#This Row],[Sail Code]],'June 29'!A:M,13,FALSE)</f>
        <v>100</v>
      </c>
      <c r="F422" s="70" t="e">
        <f>VLOOKUP(Table1355[[#This Row],[Sail Code]],#REF!,7,FALSE)</f>
        <v>#REF!</v>
      </c>
      <c r="G422" s="132" t="e">
        <f>VLOOKUP(Table1355[[#This Row],[Sail Code]],#REF!,11,FALSE)</f>
        <v>#REF!</v>
      </c>
      <c r="H422" s="126"/>
      <c r="I422" s="137" t="e">
        <f>VLOOKUP(Table1355[[#This Row],[Sail Code]],#REF!,12,FALSE)</f>
        <v>#REF!</v>
      </c>
      <c r="J422" s="137" t="e">
        <f>VLOOKUP(Table1355[[#This Row],[Sail Code]],#REF!,13,FALSE)</f>
        <v>#REF!</v>
      </c>
      <c r="K422" s="138" t="e">
        <f>VLOOKUP(Table1355[[#This Row],[Sail Code]],#REF!,14,FALSE)</f>
        <v>#REF!</v>
      </c>
    </row>
    <row r="423" spans="1:11" ht="15" hidden="1" customHeight="1">
      <c r="A423" s="71" t="str">
        <f>VLOOKUP(Table1355[[#This Row],[Sail Code]],'[1]2016 DATES&amp;PRICES'!B:C,2,FALSE)</f>
        <v>Melodies of the Danube</v>
      </c>
      <c r="B423" s="2" t="s">
        <v>171</v>
      </c>
      <c r="C423" s="16" t="s">
        <v>26</v>
      </c>
      <c r="D423" s="11">
        <v>42558</v>
      </c>
      <c r="E423" s="69">
        <f>VLOOKUP(Table1355[[#This Row],[Sail Code]],'June 29'!A:M,13,FALSE)</f>
        <v>101.26582278481014</v>
      </c>
      <c r="F423" s="70" t="e">
        <f>VLOOKUP(Table1355[[#This Row],[Sail Code]],#REF!,7,FALSE)</f>
        <v>#REF!</v>
      </c>
      <c r="G423" s="132" t="e">
        <f>VLOOKUP(Table1355[[#This Row],[Sail Code]],#REF!,11,FALSE)</f>
        <v>#REF!</v>
      </c>
      <c r="H423" s="125"/>
      <c r="I423" s="137" t="e">
        <f>VLOOKUP(Table1355[[#This Row],[Sail Code]],#REF!,12,FALSE)</f>
        <v>#REF!</v>
      </c>
      <c r="J423" s="137" t="e">
        <f>VLOOKUP(Table1355[[#This Row],[Sail Code]],#REF!,13,FALSE)</f>
        <v>#REF!</v>
      </c>
      <c r="K423" s="137" t="e">
        <f>VLOOKUP(Table1355[[#This Row],[Sail Code]],#REF!,14,FALSE)</f>
        <v>#REF!</v>
      </c>
    </row>
    <row r="424" spans="1:11" ht="15" hidden="1" customHeight="1">
      <c r="A424" s="71" t="s">
        <v>21</v>
      </c>
      <c r="B424" s="2" t="s">
        <v>22</v>
      </c>
      <c r="C424" s="16" t="s">
        <v>23</v>
      </c>
      <c r="D424" s="11">
        <v>42695</v>
      </c>
      <c r="E424" s="69" t="e">
        <f>VLOOKUP(Table1355[[#This Row],[Sail Code]],'June 29'!A:M,13,FALSE)</f>
        <v>#N/A</v>
      </c>
      <c r="F424" s="70" t="e">
        <f>VLOOKUP(Table1355[[#This Row],[Sail Code]],#REF!,7,FALSE)</f>
        <v>#REF!</v>
      </c>
      <c r="G424" s="132" t="e">
        <f>VLOOKUP(Table1355[[#This Row],[Sail Code]],#REF!,11,FALSE)</f>
        <v>#REF!</v>
      </c>
      <c r="H424" s="128" t="s">
        <v>693</v>
      </c>
      <c r="I424" s="137" t="e">
        <f>VLOOKUP(Table1355[[#This Row],[Sail Code]],#REF!,12,FALSE)</f>
        <v>#REF!</v>
      </c>
      <c r="J424" s="137" t="e">
        <f>VLOOKUP(Table1355[[#This Row],[Sail Code]],#REF!,13,FALSE)</f>
        <v>#REF!</v>
      </c>
      <c r="K424" s="137" t="e">
        <f>VLOOKUP(Table1355[[#This Row],[Sail Code]],#REF!,14,FALSE)</f>
        <v>#REF!</v>
      </c>
    </row>
    <row r="425" spans="1:11" ht="15" hidden="1" customHeight="1">
      <c r="A425" s="71" t="str">
        <f>VLOOKUP(Table1355[[#This Row],[Sail Code]],'[1]2016 DATES&amp;PRICES'!B:C,2,FALSE)</f>
        <v>Christmas Markets on the Danube</v>
      </c>
      <c r="B425" s="2" t="s">
        <v>37</v>
      </c>
      <c r="C425" s="16" t="s">
        <v>26</v>
      </c>
      <c r="D425" s="11">
        <v>42712</v>
      </c>
      <c r="E425" s="69" t="e">
        <f>VLOOKUP(Table1355[[#This Row],[Sail Code]],'June 29'!A:M,13,FALSE)</f>
        <v>#N/A</v>
      </c>
      <c r="F425" s="70" t="e">
        <f>VLOOKUP(Table1355[[#This Row],[Sail Code]],#REF!,7,FALSE)</f>
        <v>#REF!</v>
      </c>
      <c r="G425" s="132" t="e">
        <f>VLOOKUP(Table1355[[#This Row],[Sail Code]],#REF!,11,FALSE)</f>
        <v>#REF!</v>
      </c>
      <c r="H425" s="125" t="s">
        <v>693</v>
      </c>
      <c r="I425" s="137" t="e">
        <f>VLOOKUP(Table1355[[#This Row],[Sail Code]],#REF!,12,FALSE)</f>
        <v>#REF!</v>
      </c>
      <c r="J425" s="137" t="e">
        <f>VLOOKUP(Table1355[[#This Row],[Sail Code]],#REF!,13,FALSE)</f>
        <v>#REF!</v>
      </c>
      <c r="K425" s="137" t="e">
        <f>VLOOKUP(Table1355[[#This Row],[Sail Code]],#REF!,14,FALSE)</f>
        <v>#REF!</v>
      </c>
    </row>
    <row r="426" spans="1:11" ht="15" hidden="1" customHeight="1">
      <c r="A426" s="71" t="str">
        <f>VLOOKUP(Table1355[[#This Row],[Sail Code]],'[1]2016 DATES&amp;PRICES'!B:C,2,FALSE)</f>
        <v>Christmas Markets on the Danube</v>
      </c>
      <c r="B426" s="2" t="s">
        <v>41</v>
      </c>
      <c r="C426" s="16" t="s">
        <v>26</v>
      </c>
      <c r="D426" s="11">
        <v>42719</v>
      </c>
      <c r="E426" s="69" t="e">
        <f>VLOOKUP(Table1355[[#This Row],[Sail Code]],'June 29'!A:M,13,FALSE)</f>
        <v>#N/A</v>
      </c>
      <c r="F426" s="70" t="e">
        <f>VLOOKUP(Table1355[[#This Row],[Sail Code]],#REF!,7,FALSE)</f>
        <v>#REF!</v>
      </c>
      <c r="G426" s="40" t="e">
        <f>VLOOKUP(Table1355[[#This Row],[Sail Code]],#REF!,11,FALSE)</f>
        <v>#REF!</v>
      </c>
      <c r="H426" s="125" t="s">
        <v>546</v>
      </c>
      <c r="I426" s="137" t="e">
        <f>VLOOKUP(Table1355[[#This Row],[Sail Code]],#REF!,12,FALSE)</f>
        <v>#REF!</v>
      </c>
      <c r="J426" s="137" t="e">
        <f>VLOOKUP(Table1355[[#This Row],[Sail Code]],#REF!,13,FALSE)</f>
        <v>#REF!</v>
      </c>
      <c r="K426" s="137" t="e">
        <f>VLOOKUP(Table1355[[#This Row],[Sail Code]],#REF!,14,FALSE)</f>
        <v>#REF!</v>
      </c>
    </row>
    <row r="427" spans="1:11" ht="15" hidden="1" customHeight="1">
      <c r="A427" s="71" t="s">
        <v>523</v>
      </c>
      <c r="B427" s="2" t="s">
        <v>514</v>
      </c>
      <c r="C427" s="16" t="s">
        <v>26</v>
      </c>
      <c r="D427" s="11">
        <v>42726</v>
      </c>
      <c r="E427" s="69" t="e">
        <f>VLOOKUP(Table1355[[#This Row],[Sail Code]],'June 29'!A:M,13,FALSE)</f>
        <v>#N/A</v>
      </c>
      <c r="F427" s="70" t="e">
        <f>VLOOKUP(Table1355[[#This Row],[Sail Code]],#REF!,7,FALSE)</f>
        <v>#REF!</v>
      </c>
      <c r="G427" s="132" t="e">
        <f>VLOOKUP(Table1355[[#This Row],[Sail Code]],#REF!,11,FALSE)</f>
        <v>#REF!</v>
      </c>
      <c r="H427" s="125" t="s">
        <v>546</v>
      </c>
      <c r="I427" s="137" t="e">
        <f>VLOOKUP(Table1355[[#This Row],[Sail Code]],#REF!,12,FALSE)</f>
        <v>#REF!</v>
      </c>
      <c r="J427" s="137" t="e">
        <f>VLOOKUP(Table1355[[#This Row],[Sail Code]],#REF!,13,FALSE)</f>
        <v>#REF!</v>
      </c>
      <c r="K427" s="137" t="e">
        <f>VLOOKUP(Table1355[[#This Row],[Sail Code]],#REF!,14,FALSE)</f>
        <v>#REF!</v>
      </c>
    </row>
    <row r="428" spans="1:11" ht="15" hidden="1" customHeight="1">
      <c r="A428" s="71" t="s">
        <v>522</v>
      </c>
      <c r="B428" s="9">
        <v>42528</v>
      </c>
      <c r="C428" s="10" t="s">
        <v>62</v>
      </c>
      <c r="D428" s="17">
        <v>42528</v>
      </c>
      <c r="E428" s="69" t="e">
        <f>VLOOKUP(Table1355[[#This Row],[Sail Code]],'June 29'!A:M,13,FALSE)</f>
        <v>#N/A</v>
      </c>
      <c r="F428" s="70" t="e">
        <f>VLOOKUP(Table1355[[#This Row],[Sail Code]],#REF!,7,FALSE)</f>
        <v>#REF!</v>
      </c>
      <c r="G428" s="132" t="e">
        <f>VLOOKUP(Table1355[[#This Row],[Sail Code]],#REF!,11,FALSE)</f>
        <v>#REF!</v>
      </c>
      <c r="H428" s="125">
        <f>VLOOKUP(Table1355[[#This Row],[Sail Code]],Table1354[[Sail Code]:[NEW OFFER PER STATEROOM]],17,FALSE)</f>
        <v>0</v>
      </c>
      <c r="I428" s="137" t="e">
        <f>VLOOKUP(Table1355[[#This Row],[Sail Code]],#REF!,12,FALSE)</f>
        <v>#REF!</v>
      </c>
      <c r="J428" s="137" t="e">
        <f>VLOOKUP(Table1355[[#This Row],[Sail Code]],#REF!,13,FALSE)</f>
        <v>#REF!</v>
      </c>
      <c r="K428" s="137" t="e">
        <f>VLOOKUP(Table1355[[#This Row],[Sail Code]],#REF!,14,FALSE)</f>
        <v>#REF!</v>
      </c>
    </row>
    <row r="429" spans="1:11" ht="15" hidden="1" customHeight="1">
      <c r="A429" s="71" t="s">
        <v>522</v>
      </c>
      <c r="B429" s="9">
        <v>42549</v>
      </c>
      <c r="C429" s="10" t="s">
        <v>62</v>
      </c>
      <c r="D429" s="17">
        <v>42549</v>
      </c>
      <c r="E429" s="69" t="e">
        <f>VLOOKUP(Table1355[[#This Row],[Sail Code]],'June 29'!A:M,13,FALSE)</f>
        <v>#N/A</v>
      </c>
      <c r="F429" s="70" t="e">
        <f>VLOOKUP(Table1355[[#This Row],[Sail Code]],#REF!,7,FALSE)</f>
        <v>#REF!</v>
      </c>
      <c r="G429" s="132" t="e">
        <f>VLOOKUP(Table1355[[#This Row],[Sail Code]],#REF!,11,FALSE)</f>
        <v>#REF!</v>
      </c>
      <c r="H429" s="125">
        <f>VLOOKUP(Table1355[[#This Row],[Sail Code]],Table1354[[Sail Code]:[NEW OFFER PER STATEROOM]],17,FALSE)</f>
        <v>0</v>
      </c>
      <c r="I429" s="137" t="e">
        <f>VLOOKUP(Table1355[[#This Row],[Sail Code]],#REF!,12,FALSE)</f>
        <v>#REF!</v>
      </c>
      <c r="J429" s="137" t="e">
        <f>VLOOKUP(Table1355[[#This Row],[Sail Code]],#REF!,13,FALSE)</f>
        <v>#REF!</v>
      </c>
      <c r="K429" s="137" t="e">
        <f>VLOOKUP(Table1355[[#This Row],[Sail Code]],#REF!,14,FALSE)</f>
        <v>#REF!</v>
      </c>
    </row>
    <row r="430" spans="1:11" ht="15" hidden="1" customHeight="1">
      <c r="A430" s="71" t="s">
        <v>522</v>
      </c>
      <c r="B430" s="9">
        <v>42556</v>
      </c>
      <c r="C430" s="10" t="s">
        <v>62</v>
      </c>
      <c r="D430" s="17">
        <v>42556</v>
      </c>
      <c r="E430" s="69" t="e">
        <f>VLOOKUP(Table1355[[#This Row],[Sail Code]],'June 29'!A:M,13,FALSE)</f>
        <v>#N/A</v>
      </c>
      <c r="F430" s="70" t="e">
        <f>VLOOKUP(Table1355[[#This Row],[Sail Code]],#REF!,7,FALSE)</f>
        <v>#REF!</v>
      </c>
      <c r="G430" s="132" t="e">
        <f>VLOOKUP(Table1355[[#This Row],[Sail Code]],#REF!,11,FALSE)</f>
        <v>#REF!</v>
      </c>
      <c r="H430" s="125">
        <f>VLOOKUP(Table1355[[#This Row],[Sail Code]],Table1354[[Sail Code]:[NEW OFFER PER STATEROOM]],17,FALSE)</f>
        <v>0</v>
      </c>
      <c r="I430" s="137" t="e">
        <f>VLOOKUP(Table1355[[#This Row],[Sail Code]],#REF!,12,FALSE)</f>
        <v>#REF!</v>
      </c>
      <c r="J430" s="137" t="e">
        <f>VLOOKUP(Table1355[[#This Row],[Sail Code]],#REF!,13,FALSE)</f>
        <v>#REF!</v>
      </c>
      <c r="K430" s="137" t="e">
        <f>VLOOKUP(Table1355[[#This Row],[Sail Code]],#REF!,14,FALSE)</f>
        <v>#REF!</v>
      </c>
    </row>
    <row r="431" spans="1:11" ht="15" hidden="1" customHeight="1">
      <c r="A431" s="71" t="s">
        <v>522</v>
      </c>
      <c r="B431" s="9">
        <v>42577</v>
      </c>
      <c r="C431" s="10" t="s">
        <v>62</v>
      </c>
      <c r="D431" s="17">
        <v>42577</v>
      </c>
      <c r="E431" s="69" t="e">
        <f>VLOOKUP(Table1355[[#This Row],[Sail Code]],'June 29'!A:M,13,FALSE)</f>
        <v>#N/A</v>
      </c>
      <c r="F431" s="70" t="e">
        <f>VLOOKUP(Table1355[[#This Row],[Sail Code]],#REF!,7,FALSE)</f>
        <v>#REF!</v>
      </c>
      <c r="G431" s="132" t="e">
        <f>VLOOKUP(Table1355[[#This Row],[Sail Code]],#REF!,11,FALSE)</f>
        <v>#REF!</v>
      </c>
      <c r="H431" s="125">
        <f>VLOOKUP(Table1355[[#This Row],[Sail Code]],Table1354[[Sail Code]:[NEW OFFER PER STATEROOM]],17,FALSE)</f>
        <v>0</v>
      </c>
      <c r="I431" s="137" t="e">
        <f>VLOOKUP(Table1355[[#This Row],[Sail Code]],#REF!,12,FALSE)</f>
        <v>#REF!</v>
      </c>
      <c r="J431" s="137" t="e">
        <f>VLOOKUP(Table1355[[#This Row],[Sail Code]],#REF!,13,FALSE)</f>
        <v>#REF!</v>
      </c>
      <c r="K431" s="137" t="e">
        <f>VLOOKUP(Table1355[[#This Row],[Sail Code]],#REF!,14,FALSE)</f>
        <v>#REF!</v>
      </c>
    </row>
    <row r="432" spans="1:11" ht="15" hidden="1" customHeight="1">
      <c r="A432" s="71" t="s">
        <v>522</v>
      </c>
      <c r="B432" s="9">
        <v>42605</v>
      </c>
      <c r="C432" s="10" t="s">
        <v>62</v>
      </c>
      <c r="D432" s="17">
        <v>42605</v>
      </c>
      <c r="E432" s="69" t="e">
        <f>VLOOKUP(Table1355[[#This Row],[Sail Code]],'June 29'!A:M,13,FALSE)</f>
        <v>#N/A</v>
      </c>
      <c r="F432" s="70" t="e">
        <f>VLOOKUP(Table1355[[#This Row],[Sail Code]],#REF!,7,FALSE)</f>
        <v>#REF!</v>
      </c>
      <c r="G432" s="132" t="e">
        <f>VLOOKUP(Table1355[[#This Row],[Sail Code]],#REF!,11,FALSE)</f>
        <v>#REF!</v>
      </c>
      <c r="H432" s="125">
        <f>VLOOKUP(Table1355[[#This Row],[Sail Code]],Table1354[[Sail Code]:[NEW OFFER PER STATEROOM]],17,FALSE)</f>
        <v>0</v>
      </c>
      <c r="I432" s="137" t="e">
        <f>VLOOKUP(Table1355[[#This Row],[Sail Code]],#REF!,12,FALSE)</f>
        <v>#REF!</v>
      </c>
      <c r="J432" s="137" t="e">
        <f>VLOOKUP(Table1355[[#This Row],[Sail Code]],#REF!,13,FALSE)</f>
        <v>#REF!</v>
      </c>
      <c r="K432" s="137" t="e">
        <f>VLOOKUP(Table1355[[#This Row],[Sail Code]],#REF!,14,FALSE)</f>
        <v>#REF!</v>
      </c>
    </row>
    <row r="433" spans="1:11" s="26" customFormat="1" ht="15" hidden="1" customHeight="1">
      <c r="A433" s="71" t="s">
        <v>522</v>
      </c>
      <c r="B433" s="9">
        <v>42633</v>
      </c>
      <c r="C433" s="10" t="s">
        <v>62</v>
      </c>
      <c r="D433" s="17">
        <v>42633</v>
      </c>
      <c r="E433" s="69" t="e">
        <f>VLOOKUP(Table1355[[#This Row],[Sail Code]],'June 29'!A:M,13,FALSE)</f>
        <v>#N/A</v>
      </c>
      <c r="F433" s="70" t="e">
        <f>VLOOKUP(Table1355[[#This Row],[Sail Code]],#REF!,7,FALSE)</f>
        <v>#REF!</v>
      </c>
      <c r="G433" s="132" t="e">
        <f>VLOOKUP(Table1355[[#This Row],[Sail Code]],#REF!,11,FALSE)</f>
        <v>#REF!</v>
      </c>
      <c r="H433" s="125">
        <f>VLOOKUP(Table1355[[#This Row],[Sail Code]],Table1354[[Sail Code]:[NEW OFFER PER STATEROOM]],17,FALSE)</f>
        <v>0</v>
      </c>
      <c r="I433" s="137" t="e">
        <f>VLOOKUP(Table1355[[#This Row],[Sail Code]],#REF!,12,FALSE)</f>
        <v>#REF!</v>
      </c>
      <c r="J433" s="137" t="e">
        <f>VLOOKUP(Table1355[[#This Row],[Sail Code]],#REF!,13,FALSE)</f>
        <v>#REF!</v>
      </c>
      <c r="K433" s="137" t="e">
        <f>VLOOKUP(Table1355[[#This Row],[Sail Code]],#REF!,14,FALSE)</f>
        <v>#REF!</v>
      </c>
    </row>
    <row r="434" spans="1:11" s="26" customFormat="1" ht="15" customHeight="1">
      <c r="A434" s="71" t="str">
        <f>VLOOKUP(Table1355[[#This Row],[Sail Code]],'[1]2016 DATES&amp;PRICES'!B:C,2,FALSE)</f>
        <v>Vietnam, Cambodia &amp; the Riches of the Mekong</v>
      </c>
      <c r="B434" s="2" t="s">
        <v>465</v>
      </c>
      <c r="C434" s="16" t="s">
        <v>466</v>
      </c>
      <c r="D434" s="11">
        <v>42380</v>
      </c>
      <c r="E434" s="69">
        <f>VLOOKUP(Table1355[[#This Row],[Sail Code]],'June 29'!A:M,13,FALSE)</f>
        <v>45.161290322580641</v>
      </c>
      <c r="F434" s="23" t="e">
        <f>VLOOKUP(Table1355[[#This Row],[Sail Code]],#REF!,7,FALSE)</f>
        <v>#REF!</v>
      </c>
      <c r="G434" s="134" t="e">
        <f>VLOOKUP(Table1355[[#This Row],[Sail Code]],#REF!,11,FALSE)</f>
        <v>#REF!</v>
      </c>
      <c r="H434" s="126" t="str">
        <f>VLOOKUP(Table1355[[#This Row],[Sail Code]],Table1354[[Sail Code]:[NEW OFFER PER STATEROOM]],17,FALSE)</f>
        <v>1 GP; Backroads</v>
      </c>
      <c r="I434" s="129" t="e">
        <f>VLOOKUP(Table1355[[#This Row],[Sail Code]],#REF!,12,FALSE)</f>
        <v>#REF!</v>
      </c>
      <c r="J434" s="129" t="e">
        <f>VLOOKUP(Table1355[[#This Row],[Sail Code]],#REF!,13,FALSE)</f>
        <v>#REF!</v>
      </c>
      <c r="K434" s="130" t="e">
        <f>VLOOKUP(Table1355[[#This Row],[Sail Code]],#REF!,14,FALSE)</f>
        <v>#REF!</v>
      </c>
    </row>
    <row r="435" spans="1:11" s="26" customFormat="1" ht="15" hidden="1" customHeight="1">
      <c r="A435" s="71" t="s">
        <v>521</v>
      </c>
      <c r="B435" s="2" t="s">
        <v>506</v>
      </c>
      <c r="C435" s="16" t="s">
        <v>23</v>
      </c>
      <c r="D435" s="11">
        <v>42449</v>
      </c>
      <c r="E435" s="69" t="e">
        <f>VLOOKUP(Table1355[[#This Row],[Sail Code]],'June 29'!A:M,13,FALSE)</f>
        <v>#N/A</v>
      </c>
      <c r="F435" s="70" t="e">
        <f>VLOOKUP(Table1355[[#This Row],[Sail Code]],#REF!,7,FALSE)</f>
        <v>#REF!</v>
      </c>
      <c r="G435" s="132" t="e">
        <f>VLOOKUP(Table1355[[#This Row],[Sail Code]],#REF!,11,FALSE)</f>
        <v>#REF!</v>
      </c>
      <c r="H435" s="125">
        <f>VLOOKUP(Table1355[[#This Row],[Sail Code]],Table1354[[Sail Code]:[NEW OFFER PER STATEROOM]],17,FALSE)</f>
        <v>0</v>
      </c>
      <c r="I435" s="137" t="e">
        <f>VLOOKUP(Table1355[[#This Row],[Sail Code]],#REF!,12,FALSE)</f>
        <v>#REF!</v>
      </c>
      <c r="J435" s="137" t="e">
        <f>VLOOKUP(Table1355[[#This Row],[Sail Code]],#REF!,13,FALSE)</f>
        <v>#REF!</v>
      </c>
      <c r="K435" s="137" t="e">
        <f>VLOOKUP(Table1355[[#This Row],[Sail Code]],#REF!,14,FALSE)</f>
        <v>#REF!</v>
      </c>
    </row>
    <row r="436" spans="1:11" s="26" customFormat="1" ht="15" customHeight="1">
      <c r="A436" s="71" t="str">
        <f>VLOOKUP(Table1355[[#This Row],[Sail Code]],'[1]2016 DATES&amp;PRICES'!B:C,2,FALSE)</f>
        <v>Vietnam, Cambodia &amp; the Riches of the Mekong</v>
      </c>
      <c r="B436" s="2" t="s">
        <v>468</v>
      </c>
      <c r="C436" s="16" t="s">
        <v>466</v>
      </c>
      <c r="D436" s="11">
        <v>42394</v>
      </c>
      <c r="E436" s="69">
        <f>VLOOKUP(Table1355[[#This Row],[Sail Code]],'June 29'!A:M,13,FALSE)</f>
        <v>41.935483870967744</v>
      </c>
      <c r="F436" s="23" t="e">
        <f>VLOOKUP(Table1355[[#This Row],[Sail Code]],#REF!,7,FALSE)</f>
        <v>#REF!</v>
      </c>
      <c r="G436" s="134" t="e">
        <f>VLOOKUP(Table1355[[#This Row],[Sail Code]],#REF!,11,FALSE)</f>
        <v>#REF!</v>
      </c>
      <c r="H436" s="126" t="str">
        <f>VLOOKUP(Table1355[[#This Row],[Sail Code]],Table1354[[Sail Code]:[NEW OFFER PER STATEROOM]],17,FALSE)</f>
        <v>Backroads</v>
      </c>
      <c r="I436" s="129" t="e">
        <f>VLOOKUP(Table1355[[#This Row],[Sail Code]],#REF!,12,FALSE)</f>
        <v>#REF!</v>
      </c>
      <c r="J436" s="129" t="e">
        <f>VLOOKUP(Table1355[[#This Row],[Sail Code]],#REF!,13,FALSE)</f>
        <v>#REF!</v>
      </c>
      <c r="K436" s="130" t="e">
        <f>VLOOKUP(Table1355[[#This Row],[Sail Code]],#REF!,14,FALSE)</f>
        <v>#REF!</v>
      </c>
    </row>
    <row r="437" spans="1:11" ht="15" hidden="1" customHeight="1">
      <c r="A437" s="71" t="s">
        <v>520</v>
      </c>
      <c r="B437" s="9">
        <v>42503</v>
      </c>
      <c r="C437" s="10" t="s">
        <v>205</v>
      </c>
      <c r="D437" s="17">
        <v>42503</v>
      </c>
      <c r="E437" s="69" t="e">
        <f>VLOOKUP(Table1355[[#This Row],[Sail Code]],'June 29'!A:M,13,FALSE)</f>
        <v>#N/A</v>
      </c>
      <c r="F437" s="70" t="e">
        <f>VLOOKUP(Table1355[[#This Row],[Sail Code]],#REF!,7,FALSE)</f>
        <v>#REF!</v>
      </c>
      <c r="G437" s="132" t="e">
        <f>VLOOKUP(Table1355[[#This Row],[Sail Code]],#REF!,11,FALSE)</f>
        <v>#REF!</v>
      </c>
      <c r="H437" s="125">
        <f>VLOOKUP(Table1355[[#This Row],[Sail Code]],Table1354[[Sail Code]:[NEW OFFER PER STATEROOM]],17,FALSE)</f>
        <v>0</v>
      </c>
      <c r="I437" s="137" t="e">
        <f>VLOOKUP(Table1355[[#This Row],[Sail Code]],#REF!,12,FALSE)</f>
        <v>#REF!</v>
      </c>
      <c r="J437" s="137" t="e">
        <f>VLOOKUP(Table1355[[#This Row],[Sail Code]],#REF!,13,FALSE)</f>
        <v>#REF!</v>
      </c>
      <c r="K437" s="137" t="e">
        <f>VLOOKUP(Table1355[[#This Row],[Sail Code]],#REF!,14,FALSE)</f>
        <v>#REF!</v>
      </c>
    </row>
    <row r="438" spans="1:11" ht="15" customHeight="1">
      <c r="A438" s="71" t="str">
        <f>VLOOKUP(Table1355[[#This Row],[Sail Code]],'[1]2016 DATES&amp;PRICES'!B:C,2,FALSE)</f>
        <v>Vietnam, Cambodia &amp; the Riches of the Mekong</v>
      </c>
      <c r="B438" s="2" t="s">
        <v>469</v>
      </c>
      <c r="C438" s="16" t="s">
        <v>466</v>
      </c>
      <c r="D438" s="11">
        <v>42408</v>
      </c>
      <c r="E438" s="69">
        <f>VLOOKUP(Table1355[[#This Row],[Sail Code]],'June 29'!A:M,13,FALSE)</f>
        <v>20.967741935483872</v>
      </c>
      <c r="F438" s="23" t="e">
        <f>VLOOKUP(Table1355[[#This Row],[Sail Code]],#REF!,7,FALSE)</f>
        <v>#REF!</v>
      </c>
      <c r="G438" s="134" t="e">
        <f>VLOOKUP(Table1355[[#This Row],[Sail Code]],#REF!,11,FALSE)</f>
        <v>#REF!</v>
      </c>
      <c r="H438" s="125">
        <f>VLOOKUP(Table1355[[#This Row],[Sail Code]],Table1354[[Sail Code]:[NEW OFFER PER STATEROOM]],17,FALSE)</f>
        <v>2</v>
      </c>
      <c r="I438" s="129" t="e">
        <f>VLOOKUP(Table1355[[#This Row],[Sail Code]],#REF!,12,FALSE)</f>
        <v>#REF!</v>
      </c>
      <c r="J438" s="129" t="e">
        <f>VLOOKUP(Table1355[[#This Row],[Sail Code]],#REF!,13,FALSE)</f>
        <v>#REF!</v>
      </c>
      <c r="K438" s="129" t="e">
        <f>VLOOKUP(Table1355[[#This Row],[Sail Code]],#REF!,14,FALSE)</f>
        <v>#REF!</v>
      </c>
    </row>
    <row r="439" spans="1:11" ht="15" hidden="1" customHeight="1">
      <c r="A439" s="71" t="s">
        <v>520</v>
      </c>
      <c r="B439" s="9">
        <v>42531</v>
      </c>
      <c r="C439" s="10" t="s">
        <v>205</v>
      </c>
      <c r="D439" s="17">
        <v>42531</v>
      </c>
      <c r="E439" s="69" t="e">
        <f>VLOOKUP(Table1355[[#This Row],[Sail Code]],'June 29'!A:M,13,FALSE)</f>
        <v>#N/A</v>
      </c>
      <c r="F439" s="70" t="e">
        <f>VLOOKUP(Table1355[[#This Row],[Sail Code]],#REF!,7,FALSE)</f>
        <v>#REF!</v>
      </c>
      <c r="G439" s="132" t="e">
        <f>VLOOKUP(Table1355[[#This Row],[Sail Code]],#REF!,11,FALSE)</f>
        <v>#REF!</v>
      </c>
      <c r="H439" s="125">
        <f>VLOOKUP(Table1355[[#This Row],[Sail Code]],Table1354[[Sail Code]:[NEW OFFER PER STATEROOM]],17,FALSE)</f>
        <v>0</v>
      </c>
      <c r="I439" s="137" t="e">
        <f>VLOOKUP(Table1355[[#This Row],[Sail Code]],#REF!,12,FALSE)</f>
        <v>#REF!</v>
      </c>
      <c r="J439" s="137" t="e">
        <f>VLOOKUP(Table1355[[#This Row],[Sail Code]],#REF!,13,FALSE)</f>
        <v>#REF!</v>
      </c>
      <c r="K439" s="137" t="e">
        <f>VLOOKUP(Table1355[[#This Row],[Sail Code]],#REF!,14,FALSE)</f>
        <v>#REF!</v>
      </c>
    </row>
    <row r="440" spans="1:11" ht="15" customHeight="1">
      <c r="A440" s="71" t="str">
        <f>VLOOKUP(Table1355[[#This Row],[Sail Code]],'[1]2016 DATES&amp;PRICES'!B:C,2,FALSE)</f>
        <v>Vietnam, Cambodia &amp; the Riches of the Mekong</v>
      </c>
      <c r="B440" s="2" t="s">
        <v>471</v>
      </c>
      <c r="C440" s="16" t="s">
        <v>466</v>
      </c>
      <c r="D440" s="11">
        <v>42422</v>
      </c>
      <c r="E440" s="69">
        <f>VLOOKUP(Table1355[[#This Row],[Sail Code]],'June 29'!A:M,13,FALSE)</f>
        <v>20.967741935483872</v>
      </c>
      <c r="F440" s="23" t="e">
        <f>VLOOKUP(Table1355[[#This Row],[Sail Code]],#REF!,7,FALSE)</f>
        <v>#REF!</v>
      </c>
      <c r="G440" s="134" t="e">
        <f>VLOOKUP(Table1355[[#This Row],[Sail Code]],#REF!,11,FALSE)</f>
        <v>#REF!</v>
      </c>
      <c r="H440" s="125">
        <f>VLOOKUP(Table1355[[#This Row],[Sail Code]],Table1354[[Sail Code]:[NEW OFFER PER STATEROOM]],17,FALSE)</f>
        <v>3</v>
      </c>
      <c r="I440" s="129" t="e">
        <f>VLOOKUP(Table1355[[#This Row],[Sail Code]],#REF!,12,FALSE)</f>
        <v>#REF!</v>
      </c>
      <c r="J440" s="129" t="e">
        <f>VLOOKUP(Table1355[[#This Row],[Sail Code]],#REF!,13,FALSE)</f>
        <v>#REF!</v>
      </c>
      <c r="K440" s="129" t="e">
        <f>VLOOKUP(Table1355[[#This Row],[Sail Code]],#REF!,14,FALSE)</f>
        <v>#REF!</v>
      </c>
    </row>
    <row r="441" spans="1:11" ht="15" hidden="1" customHeight="1">
      <c r="A441" s="71" t="s">
        <v>520</v>
      </c>
      <c r="B441" s="9">
        <v>42573</v>
      </c>
      <c r="C441" s="10" t="s">
        <v>205</v>
      </c>
      <c r="D441" s="17">
        <v>42573</v>
      </c>
      <c r="E441" s="69" t="e">
        <f>VLOOKUP(Table1355[[#This Row],[Sail Code]],'June 29'!A:M,13,FALSE)</f>
        <v>#N/A</v>
      </c>
      <c r="F441" s="70" t="e">
        <f>VLOOKUP(Table1355[[#This Row],[Sail Code]],#REF!,7,FALSE)</f>
        <v>#REF!</v>
      </c>
      <c r="G441" s="132" t="e">
        <f>VLOOKUP(Table1355[[#This Row],[Sail Code]],#REF!,11,FALSE)</f>
        <v>#REF!</v>
      </c>
      <c r="H441" s="125">
        <f>VLOOKUP(Table1355[[#This Row],[Sail Code]],Table1354[[Sail Code]:[NEW OFFER PER STATEROOM]],17,FALSE)</f>
        <v>0</v>
      </c>
      <c r="I441" s="137" t="e">
        <f>VLOOKUP(Table1355[[#This Row],[Sail Code]],#REF!,12,FALSE)</f>
        <v>#REF!</v>
      </c>
      <c r="J441" s="137" t="e">
        <f>VLOOKUP(Table1355[[#This Row],[Sail Code]],#REF!,13,FALSE)</f>
        <v>#REF!</v>
      </c>
      <c r="K441" s="137" t="e">
        <f>VLOOKUP(Table1355[[#This Row],[Sail Code]],#REF!,14,FALSE)</f>
        <v>#REF!</v>
      </c>
    </row>
    <row r="442" spans="1:11" ht="15" customHeight="1">
      <c r="A442" s="71" t="str">
        <f>VLOOKUP(Table1355[[#This Row],[Sail Code]],'[1]2016 DATES&amp;PRICES'!B:C,2,FALSE)</f>
        <v>Vietnam, Cambodia &amp; the Riches of the Mekong</v>
      </c>
      <c r="B442" s="2" t="s">
        <v>473</v>
      </c>
      <c r="C442" s="16" t="s">
        <v>466</v>
      </c>
      <c r="D442" s="11">
        <v>42436</v>
      </c>
      <c r="E442" s="69">
        <f>VLOOKUP(Table1355[[#This Row],[Sail Code]],'June 29'!A:M,13,FALSE)</f>
        <v>22.58064516129032</v>
      </c>
      <c r="F442" s="23" t="e">
        <f>VLOOKUP(Table1355[[#This Row],[Sail Code]],#REF!,7,FALSE)</f>
        <v>#REF!</v>
      </c>
      <c r="G442" s="134" t="e">
        <f>VLOOKUP(Table1355[[#This Row],[Sail Code]],#REF!,11,FALSE)</f>
        <v>#REF!</v>
      </c>
      <c r="H442" s="125" t="str">
        <f>VLOOKUP(Table1355[[#This Row],[Sail Code]],Table1354[[Sail Code]:[NEW OFFER PER STATEROOM]],17,FALSE)</f>
        <v>Backroads; 1 GP</v>
      </c>
      <c r="I442" s="129" t="e">
        <f>VLOOKUP(Table1355[[#This Row],[Sail Code]],#REF!,12,FALSE)</f>
        <v>#REF!</v>
      </c>
      <c r="J442" s="129" t="e">
        <f>VLOOKUP(Table1355[[#This Row],[Sail Code]],#REF!,13,FALSE)</f>
        <v>#REF!</v>
      </c>
      <c r="K442" s="129" t="e">
        <f>VLOOKUP(Table1355[[#This Row],[Sail Code]],#REF!,14,FALSE)</f>
        <v>#REF!</v>
      </c>
    </row>
    <row r="443" spans="1:11" ht="15" customHeight="1">
      <c r="A443" s="71" t="str">
        <f>VLOOKUP(Table1355[[#This Row],[Sail Code]],'[1]2016 DATES&amp;PRICES'!B:C,2,FALSE)</f>
        <v>Vietnam, Cambodia &amp; the Riches of the Mekong</v>
      </c>
      <c r="B443" s="2" t="s">
        <v>474</v>
      </c>
      <c r="C443" s="16" t="s">
        <v>463</v>
      </c>
      <c r="D443" s="11">
        <v>42443</v>
      </c>
      <c r="E443" s="69">
        <f>VLOOKUP(Table1355[[#This Row],[Sail Code]],'June 29'!A:M,13,FALSE)</f>
        <v>33.87096774193548</v>
      </c>
      <c r="F443" s="23" t="e">
        <f>VLOOKUP(Table1355[[#This Row],[Sail Code]],#REF!,7,FALSE)</f>
        <v>#REF!</v>
      </c>
      <c r="G443" s="134" t="e">
        <f>VLOOKUP(Table1355[[#This Row],[Sail Code]],#REF!,11,FALSE)</f>
        <v>#REF!</v>
      </c>
      <c r="H443" s="125">
        <f>VLOOKUP(Table1355[[#This Row],[Sail Code]],Table1354[[Sail Code]:[NEW OFFER PER STATEROOM]],17,FALSE)</f>
        <v>4</v>
      </c>
      <c r="I443" s="129" t="e">
        <f>VLOOKUP(Table1355[[#This Row],[Sail Code]],#REF!,12,FALSE)</f>
        <v>#REF!</v>
      </c>
      <c r="J443" s="129" t="e">
        <f>VLOOKUP(Table1355[[#This Row],[Sail Code]],#REF!,13,FALSE)</f>
        <v>#REF!</v>
      </c>
      <c r="K443" s="127" t="e">
        <f>VLOOKUP(Table1355[[#This Row],[Sail Code]],#REF!,14,FALSE)</f>
        <v>#REF!</v>
      </c>
    </row>
    <row r="444" spans="1:11" ht="15" customHeight="1">
      <c r="A444" s="71" t="str">
        <f>VLOOKUP(Table1355[[#This Row],[Sail Code]],'[1]2016 DATES&amp;PRICES'!B:C,2,FALSE)</f>
        <v>Vietnam, Cambodia &amp; the Riches of the Mekong</v>
      </c>
      <c r="B444" s="2" t="s">
        <v>475</v>
      </c>
      <c r="C444" s="16" t="s">
        <v>466</v>
      </c>
      <c r="D444" s="11">
        <v>42450</v>
      </c>
      <c r="E444" s="69">
        <f>VLOOKUP(Table1355[[#This Row],[Sail Code]],'June 29'!A:M,13,FALSE)</f>
        <v>27.41935483870968</v>
      </c>
      <c r="F444" s="23" t="e">
        <f>VLOOKUP(Table1355[[#This Row],[Sail Code]],#REF!,7,FALSE)</f>
        <v>#REF!</v>
      </c>
      <c r="G444" s="134" t="e">
        <f>VLOOKUP(Table1355[[#This Row],[Sail Code]],#REF!,11,FALSE)</f>
        <v>#REF!</v>
      </c>
      <c r="H444" s="125">
        <f>VLOOKUP(Table1355[[#This Row],[Sail Code]],Table1354[[Sail Code]:[NEW OFFER PER STATEROOM]],17,FALSE)</f>
        <v>1</v>
      </c>
      <c r="I444" s="129" t="e">
        <f>VLOOKUP(Table1355[[#This Row],[Sail Code]],#REF!,12,FALSE)</f>
        <v>#REF!</v>
      </c>
      <c r="J444" s="129" t="e">
        <f>VLOOKUP(Table1355[[#This Row],[Sail Code]],#REF!,13,FALSE)</f>
        <v>#REF!</v>
      </c>
      <c r="K444" s="129" t="e">
        <f>VLOOKUP(Table1355[[#This Row],[Sail Code]],#REF!,14,FALSE)</f>
        <v>#REF!</v>
      </c>
    </row>
    <row r="445" spans="1:11" ht="15" customHeight="1">
      <c r="A445" s="71" t="str">
        <f>VLOOKUP(Table1355[[#This Row],[Sail Code]],'[1]2016 DATES&amp;PRICES'!B:C,2,FALSE)</f>
        <v>Vietnam, Cambodia &amp; the Riches of the Mekong</v>
      </c>
      <c r="B445" s="2" t="s">
        <v>476</v>
      </c>
      <c r="C445" s="16" t="s">
        <v>463</v>
      </c>
      <c r="D445" s="11">
        <v>42457</v>
      </c>
      <c r="E445" s="69">
        <f>VLOOKUP(Table1355[[#This Row],[Sail Code]],'June 29'!A:M,13,FALSE)</f>
        <v>32.258064516129032</v>
      </c>
      <c r="F445" s="23" t="e">
        <f>VLOOKUP(Table1355[[#This Row],[Sail Code]],#REF!,7,FALSE)</f>
        <v>#REF!</v>
      </c>
      <c r="G445" s="41" t="e">
        <f>VLOOKUP(Table1355[[#This Row],[Sail Code]],#REF!,11,FALSE)</f>
        <v>#REF!</v>
      </c>
      <c r="H445" s="125">
        <f>VLOOKUP(Table1355[[#This Row],[Sail Code]],Table1354[[Sail Code]:[NEW OFFER PER STATEROOM]],17,FALSE)</f>
        <v>4</v>
      </c>
      <c r="I445" s="129" t="e">
        <f>VLOOKUP(Table1355[[#This Row],[Sail Code]],#REF!,12,FALSE)</f>
        <v>#REF!</v>
      </c>
      <c r="J445" s="129" t="e">
        <f>VLOOKUP(Table1355[[#This Row],[Sail Code]],#REF!,13,FALSE)</f>
        <v>#REF!</v>
      </c>
      <c r="K445" s="127" t="e">
        <f>VLOOKUP(Table1355[[#This Row],[Sail Code]],#REF!,14,FALSE)</f>
        <v>#REF!</v>
      </c>
    </row>
    <row r="446" spans="1:11" ht="15" customHeight="1">
      <c r="A446" s="71" t="str">
        <f>VLOOKUP(Table1355[[#This Row],[Sail Code]],'[1]2016 DATES&amp;PRICES'!B:C,2,FALSE)</f>
        <v>Vietnam, Cambodia &amp; the Riches of the Mekong</v>
      </c>
      <c r="B446" s="2" t="s">
        <v>478</v>
      </c>
      <c r="C446" s="16" t="s">
        <v>466</v>
      </c>
      <c r="D446" s="11">
        <v>42464</v>
      </c>
      <c r="E446" s="69">
        <f>VLOOKUP(Table1355[[#This Row],[Sail Code]],'June 29'!A:M,13,FALSE)</f>
        <v>3.225806451612903</v>
      </c>
      <c r="F446" s="23" t="e">
        <f>VLOOKUP(Table1355[[#This Row],[Sail Code]],#REF!,7,FALSE)</f>
        <v>#REF!</v>
      </c>
      <c r="G446" s="41" t="e">
        <f>VLOOKUP(Table1355[[#This Row],[Sail Code]],#REF!,11,FALSE)</f>
        <v>#REF!</v>
      </c>
      <c r="H446" s="125">
        <f>VLOOKUP(Table1355[[#This Row],[Sail Code]],Table1354[[Sail Code]:[NEW OFFER PER STATEROOM]],17,FALSE)</f>
        <v>2</v>
      </c>
      <c r="I446" s="129" t="e">
        <f>VLOOKUP(Table1355[[#This Row],[Sail Code]],#REF!,12,FALSE)</f>
        <v>#REF!</v>
      </c>
      <c r="J446" s="129" t="e">
        <f>VLOOKUP(Table1355[[#This Row],[Sail Code]],#REF!,13,FALSE)</f>
        <v>#REF!</v>
      </c>
      <c r="K446" s="127" t="e">
        <f>VLOOKUP(Table1355[[#This Row],[Sail Code]],#REF!,14,FALSE)</f>
        <v>#REF!</v>
      </c>
    </row>
    <row r="447" spans="1:11" ht="15" customHeight="1">
      <c r="A447" s="71" t="str">
        <f>VLOOKUP(Table1355[[#This Row],[Sail Code]],'[1]2016 DATES&amp;PRICES'!B:C,2,FALSE)</f>
        <v>Vietnam, Cambodia &amp; the Riches of the Mekong</v>
      </c>
      <c r="B447" s="2" t="s">
        <v>479</v>
      </c>
      <c r="C447" s="16" t="s">
        <v>463</v>
      </c>
      <c r="D447" s="11">
        <v>42471</v>
      </c>
      <c r="E447" s="69">
        <f>VLOOKUP(Table1355[[#This Row],[Sail Code]],'June 29'!A:M,13,FALSE)</f>
        <v>22.58064516129032</v>
      </c>
      <c r="F447" s="23" t="e">
        <f>VLOOKUP(Table1355[[#This Row],[Sail Code]],#REF!,7,FALSE)</f>
        <v>#REF!</v>
      </c>
      <c r="G447" s="41" t="e">
        <f>VLOOKUP(Table1355[[#This Row],[Sail Code]],#REF!,11,FALSE)</f>
        <v>#REF!</v>
      </c>
      <c r="H447" s="125">
        <f>VLOOKUP(Table1355[[#This Row],[Sail Code]],Table1354[[Sail Code]:[NEW OFFER PER STATEROOM]],17,FALSE)</f>
        <v>1</v>
      </c>
      <c r="I447" s="129" t="e">
        <f>VLOOKUP(Table1355[[#This Row],[Sail Code]],#REF!,12,FALSE)</f>
        <v>#REF!</v>
      </c>
      <c r="J447" s="127" t="e">
        <f>VLOOKUP(Table1355[[#This Row],[Sail Code]],#REF!,13,FALSE)</f>
        <v>#REF!</v>
      </c>
      <c r="K447" s="127" t="e">
        <f>VLOOKUP(Table1355[[#This Row],[Sail Code]],#REF!,14,FALSE)</f>
        <v>#REF!</v>
      </c>
    </row>
    <row r="448" spans="1:11" ht="15" customHeight="1">
      <c r="A448" s="71" t="str">
        <f>VLOOKUP(Table1355[[#This Row],[Sail Code]],'[1]2016 DATES&amp;PRICES'!B:C,2,FALSE)</f>
        <v>Vietnam, Cambodia &amp; the Riches of the Mekong</v>
      </c>
      <c r="B448" s="2" t="s">
        <v>480</v>
      </c>
      <c r="C448" s="16" t="s">
        <v>466</v>
      </c>
      <c r="D448" s="11">
        <v>42478</v>
      </c>
      <c r="E448" s="69">
        <f>VLOOKUP(Table1355[[#This Row],[Sail Code]],'June 29'!A:M,13,FALSE)</f>
        <v>3.225806451612903</v>
      </c>
      <c r="F448" s="23" t="e">
        <f>VLOOKUP(Table1355[[#This Row],[Sail Code]],#REF!,7,FALSE)</f>
        <v>#REF!</v>
      </c>
      <c r="G448" s="41" t="e">
        <f>VLOOKUP(Table1355[[#This Row],[Sail Code]],#REF!,11,FALSE)</f>
        <v>#REF!</v>
      </c>
      <c r="H448" s="125">
        <f>VLOOKUP(Table1355[[#This Row],[Sail Code]],Table1354[[Sail Code]:[NEW OFFER PER STATEROOM]],17,FALSE)</f>
        <v>2</v>
      </c>
      <c r="I448" s="129" t="e">
        <f>VLOOKUP(Table1355[[#This Row],[Sail Code]],#REF!,12,FALSE)</f>
        <v>#REF!</v>
      </c>
      <c r="J448" s="129" t="e">
        <f>VLOOKUP(Table1355[[#This Row],[Sail Code]],#REF!,13,FALSE)</f>
        <v>#REF!</v>
      </c>
      <c r="K448" s="127" t="e">
        <f>VLOOKUP(Table1355[[#This Row],[Sail Code]],#REF!,14,FALSE)</f>
        <v>#REF!</v>
      </c>
    </row>
    <row r="449" spans="1:11" ht="15" customHeight="1">
      <c r="A449" s="71" t="str">
        <f>VLOOKUP(Table1355[[#This Row],[Sail Code]],'[1]2016 DATES&amp;PRICES'!B:C,2,FALSE)</f>
        <v>Vietnam, Cambodia &amp; the Riches of the Mekong</v>
      </c>
      <c r="B449" s="2" t="s">
        <v>481</v>
      </c>
      <c r="C449" s="16" t="s">
        <v>463</v>
      </c>
      <c r="D449" s="11">
        <v>42597</v>
      </c>
      <c r="E449" s="69">
        <f>VLOOKUP(Table1355[[#This Row],[Sail Code]],'June 29'!A:M,13,FALSE)</f>
        <v>0</v>
      </c>
      <c r="F449" s="23" t="e">
        <f>VLOOKUP(Table1355[[#This Row],[Sail Code]],#REF!,7,FALSE)</f>
        <v>#REF!</v>
      </c>
      <c r="G449" s="41" t="e">
        <f>VLOOKUP(Table1355[[#This Row],[Sail Code]],#REF!,11,FALSE)</f>
        <v>#REF!</v>
      </c>
      <c r="H449" s="125">
        <f>VLOOKUP(Table1355[[#This Row],[Sail Code]],Table1354[[Sail Code]:[NEW OFFER PER STATEROOM]],17,FALSE)</f>
        <v>0</v>
      </c>
      <c r="I449" s="127" t="e">
        <f>VLOOKUP(Table1355[[#This Row],[Sail Code]],#REF!,12,FALSE)</f>
        <v>#REF!</v>
      </c>
      <c r="J449" s="127" t="e">
        <f>VLOOKUP(Table1355[[#This Row],[Sail Code]],#REF!,13,FALSE)</f>
        <v>#REF!</v>
      </c>
      <c r="K449" s="127" t="e">
        <f>VLOOKUP(Table1355[[#This Row],[Sail Code]],#REF!,14,FALSE)</f>
        <v>#REF!</v>
      </c>
    </row>
    <row r="450" spans="1:11" ht="15" customHeight="1">
      <c r="A450" s="71" t="str">
        <f>VLOOKUP(Table1355[[#This Row],[Sail Code]],'[1]2016 DATES&amp;PRICES'!B:C,2,FALSE)</f>
        <v>Vietnam, Cambodia &amp; the Riches of the Mekong</v>
      </c>
      <c r="B450" s="2" t="s">
        <v>482</v>
      </c>
      <c r="C450" s="16" t="s">
        <v>463</v>
      </c>
      <c r="D450" s="11">
        <v>42611</v>
      </c>
      <c r="E450" s="69">
        <f>VLOOKUP(Table1355[[#This Row],[Sail Code]],'June 29'!A:M,13,FALSE)</f>
        <v>0</v>
      </c>
      <c r="F450" s="23" t="e">
        <f>VLOOKUP(Table1355[[#This Row],[Sail Code]],#REF!,7,FALSE)</f>
        <v>#REF!</v>
      </c>
      <c r="G450" s="41" t="e">
        <f>VLOOKUP(Table1355[[#This Row],[Sail Code]],#REF!,11,FALSE)</f>
        <v>#REF!</v>
      </c>
      <c r="H450" s="125">
        <f>VLOOKUP(Table1355[[#This Row],[Sail Code]],Table1354[[Sail Code]:[NEW OFFER PER STATEROOM]],17,FALSE)</f>
        <v>0</v>
      </c>
      <c r="I450" s="129" t="e">
        <f>VLOOKUP(Table1355[[#This Row],[Sail Code]],#REF!,12,FALSE)</f>
        <v>#REF!</v>
      </c>
      <c r="J450" s="129" t="e">
        <f>VLOOKUP(Table1355[[#This Row],[Sail Code]],#REF!,13,FALSE)</f>
        <v>#REF!</v>
      </c>
      <c r="K450" s="127" t="e">
        <f>VLOOKUP(Table1355[[#This Row],[Sail Code]],#REF!,14,FALSE)</f>
        <v>#REF!</v>
      </c>
    </row>
    <row r="451" spans="1:11" ht="15" customHeight="1">
      <c r="A451" s="71" t="str">
        <f>VLOOKUP(Table1355[[#This Row],[Sail Code]],'[1]2016 DATES&amp;PRICES'!B:C,2,FALSE)</f>
        <v>Vietnam, Cambodia &amp; the Riches of the Mekong</v>
      </c>
      <c r="B451" s="2" t="s">
        <v>483</v>
      </c>
      <c r="C451" s="16" t="s">
        <v>463</v>
      </c>
      <c r="D451" s="11">
        <v>42625</v>
      </c>
      <c r="E451" s="69">
        <f>VLOOKUP(Table1355[[#This Row],[Sail Code]],'June 29'!A:M,13,FALSE)</f>
        <v>4.8387096774193559</v>
      </c>
      <c r="F451" s="23" t="e">
        <f>VLOOKUP(Table1355[[#This Row],[Sail Code]],#REF!,7,FALSE)</f>
        <v>#REF!</v>
      </c>
      <c r="G451" s="41" t="e">
        <f>VLOOKUP(Table1355[[#This Row],[Sail Code]],#REF!,11,FALSE)</f>
        <v>#REF!</v>
      </c>
      <c r="H451" s="125">
        <f>VLOOKUP(Table1355[[#This Row],[Sail Code]],Table1354[[Sail Code]:[NEW OFFER PER STATEROOM]],17,FALSE)</f>
        <v>1</v>
      </c>
      <c r="I451" s="127" t="e">
        <f>VLOOKUP(Table1355[[#This Row],[Sail Code]],#REF!,12,FALSE)</f>
        <v>#REF!</v>
      </c>
      <c r="J451" s="129" t="e">
        <f>VLOOKUP(Table1355[[#This Row],[Sail Code]],#REF!,13,FALSE)</f>
        <v>#REF!</v>
      </c>
      <c r="K451" s="127" t="e">
        <f>VLOOKUP(Table1355[[#This Row],[Sail Code]],#REF!,14,FALSE)</f>
        <v>#REF!</v>
      </c>
    </row>
    <row r="452" spans="1:11" ht="15" customHeight="1">
      <c r="A452" s="71" t="str">
        <f>VLOOKUP(Table1355[[#This Row],[Sail Code]],'[1]2016 DATES&amp;PRICES'!B:C,2,FALSE)</f>
        <v>Vietnam, Cambodia &amp; the Riches of the Mekong</v>
      </c>
      <c r="B452" s="2" t="s">
        <v>484</v>
      </c>
      <c r="C452" s="16" t="s">
        <v>463</v>
      </c>
      <c r="D452" s="11">
        <v>42639</v>
      </c>
      <c r="E452" s="69">
        <f>VLOOKUP(Table1355[[#This Row],[Sail Code]],'June 29'!A:M,13,FALSE)</f>
        <v>1.6129032258064515</v>
      </c>
      <c r="F452" s="23" t="e">
        <f>VLOOKUP(Table1355[[#This Row],[Sail Code]],#REF!,7,FALSE)</f>
        <v>#REF!</v>
      </c>
      <c r="G452" s="41" t="e">
        <f>VLOOKUP(Table1355[[#This Row],[Sail Code]],#REF!,11,FALSE)</f>
        <v>#REF!</v>
      </c>
      <c r="H452" s="125">
        <f>VLOOKUP(Table1355[[#This Row],[Sail Code]],Table1354[[Sail Code]:[NEW OFFER PER STATEROOM]],17,FALSE)</f>
        <v>1</v>
      </c>
      <c r="I452" s="129" t="e">
        <f>VLOOKUP(Table1355[[#This Row],[Sail Code]],#REF!,12,FALSE)</f>
        <v>#REF!</v>
      </c>
      <c r="J452" s="129" t="e">
        <f>VLOOKUP(Table1355[[#This Row],[Sail Code]],#REF!,13,FALSE)</f>
        <v>#REF!</v>
      </c>
      <c r="K452" s="127" t="e">
        <f>VLOOKUP(Table1355[[#This Row],[Sail Code]],#REF!,14,FALSE)</f>
        <v>#REF!</v>
      </c>
    </row>
    <row r="453" spans="1:11" ht="15" customHeight="1">
      <c r="A453" s="71" t="str">
        <f>VLOOKUP(Table1355[[#This Row],[Sail Code]],'[1]2016 DATES&amp;PRICES'!B:C,2,FALSE)</f>
        <v>Vietnam, Cambodia &amp; the Riches of the Mekong</v>
      </c>
      <c r="B453" s="2" t="s">
        <v>485</v>
      </c>
      <c r="C453" s="16" t="s">
        <v>463</v>
      </c>
      <c r="D453" s="11">
        <v>42653</v>
      </c>
      <c r="E453" s="69">
        <f>VLOOKUP(Table1355[[#This Row],[Sail Code]],'June 29'!A:M,13,FALSE)</f>
        <v>1.6129032258064515</v>
      </c>
      <c r="F453" s="23" t="e">
        <f>VLOOKUP(Table1355[[#This Row],[Sail Code]],#REF!,7,FALSE)</f>
        <v>#REF!</v>
      </c>
      <c r="G453" s="134" t="e">
        <f>VLOOKUP(Table1355[[#This Row],[Sail Code]],#REF!,11,FALSE)</f>
        <v>#REF!</v>
      </c>
      <c r="H453" s="125">
        <f>VLOOKUP(Table1355[[#This Row],[Sail Code]],Table1354[[Sail Code]:[NEW OFFER PER STATEROOM]],17,FALSE)</f>
        <v>1</v>
      </c>
      <c r="I453" s="129" t="e">
        <f>VLOOKUP(Table1355[[#This Row],[Sail Code]],#REF!,12,FALSE)</f>
        <v>#REF!</v>
      </c>
      <c r="J453" s="127" t="e">
        <f>VLOOKUP(Table1355[[#This Row],[Sail Code]],#REF!,13,FALSE)</f>
        <v>#REF!</v>
      </c>
      <c r="K453" s="127" t="e">
        <f>VLOOKUP(Table1355[[#This Row],[Sail Code]],#REF!,14,FALSE)</f>
        <v>#REF!</v>
      </c>
    </row>
    <row r="454" spans="1:11" ht="15" hidden="1" customHeight="1">
      <c r="A454" s="71" t="s">
        <v>520</v>
      </c>
      <c r="B454" s="9">
        <v>42615</v>
      </c>
      <c r="C454" s="10" t="s">
        <v>205</v>
      </c>
      <c r="D454" s="17">
        <v>42615</v>
      </c>
      <c r="E454" s="69" t="e">
        <f>VLOOKUP(Table1355[[#This Row],[Sail Code]],'June 29'!A:M,13,FALSE)</f>
        <v>#N/A</v>
      </c>
      <c r="F454" s="70" t="e">
        <f>VLOOKUP(Table1355[[#This Row],[Sail Code]],#REF!,7,FALSE)</f>
        <v>#REF!</v>
      </c>
      <c r="G454" s="132" t="e">
        <f>VLOOKUP(Table1355[[#This Row],[Sail Code]],#REF!,11,FALSE)</f>
        <v>#REF!</v>
      </c>
      <c r="H454" s="125">
        <f>VLOOKUP(Table1355[[#This Row],[Sail Code]],Table1354[[Sail Code]:[NEW OFFER PER STATEROOM]],17,FALSE)</f>
        <v>0</v>
      </c>
      <c r="I454" s="137" t="e">
        <f>VLOOKUP(Table1355[[#This Row],[Sail Code]],#REF!,12,FALSE)</f>
        <v>#REF!</v>
      </c>
      <c r="J454" s="137" t="e">
        <f>VLOOKUP(Table1355[[#This Row],[Sail Code]],#REF!,13,FALSE)</f>
        <v>#REF!</v>
      </c>
      <c r="K454" s="137" t="e">
        <f>VLOOKUP(Table1355[[#This Row],[Sail Code]],#REF!,14,FALSE)</f>
        <v>#REF!</v>
      </c>
    </row>
    <row r="455" spans="1:11" ht="15" hidden="1" customHeight="1">
      <c r="A455" s="71" t="s">
        <v>516</v>
      </c>
      <c r="B455" s="2" t="s">
        <v>511</v>
      </c>
      <c r="C455" s="16" t="s">
        <v>249</v>
      </c>
      <c r="D455" s="11">
        <v>42580</v>
      </c>
      <c r="E455" s="69" t="e">
        <f>VLOOKUP(Table1355[[#This Row],[Sail Code]],'June 29'!A:M,13,FALSE)</f>
        <v>#N/A</v>
      </c>
      <c r="F455" s="70" t="e">
        <f>VLOOKUP(Table1355[[#This Row],[Sail Code]],#REF!,7,FALSE)</f>
        <v>#REF!</v>
      </c>
      <c r="G455" s="132" t="e">
        <f>VLOOKUP(Table1355[[#This Row],[Sail Code]],#REF!,11,FALSE)</f>
        <v>#REF!</v>
      </c>
      <c r="H455" s="125">
        <f>VLOOKUP(Table1355[[#This Row],[Sail Code]],Table1354[[Sail Code]:[NEW OFFER PER STATEROOM]],17,FALSE)</f>
        <v>2</v>
      </c>
      <c r="I455" s="137" t="e">
        <f>VLOOKUP(Table1355[[#This Row],[Sail Code]],#REF!,12,FALSE)</f>
        <v>#REF!</v>
      </c>
      <c r="J455" s="137" t="e">
        <f>VLOOKUP(Table1355[[#This Row],[Sail Code]],#REF!,13,FALSE)</f>
        <v>#REF!</v>
      </c>
      <c r="K455" s="137" t="e">
        <f>VLOOKUP(Table1355[[#This Row],[Sail Code]],#REF!,14,FALSE)</f>
        <v>#REF!</v>
      </c>
    </row>
    <row r="456" spans="1:11" ht="15" customHeight="1">
      <c r="A456" s="71" t="str">
        <f>VLOOKUP(Table1355[[#This Row],[Sail Code]],'[1]2016 DATES&amp;PRICES'!B:C,2,FALSE)</f>
        <v>Vietnam, Cambodia &amp; the Riches of the Mekong</v>
      </c>
      <c r="B456" s="2" t="s">
        <v>488</v>
      </c>
      <c r="C456" s="16" t="s">
        <v>463</v>
      </c>
      <c r="D456" s="11">
        <v>42695</v>
      </c>
      <c r="E456" s="69">
        <f>VLOOKUP(Table1355[[#This Row],[Sail Code]],'June 29'!A:M,13,FALSE)</f>
        <v>25.806451612903224</v>
      </c>
      <c r="F456" s="23" t="e">
        <f>VLOOKUP(Table1355[[#This Row],[Sail Code]],#REF!,7,FALSE)</f>
        <v>#REF!</v>
      </c>
      <c r="G456" s="134" t="e">
        <f>VLOOKUP(Table1355[[#This Row],[Sail Code]],#REF!,11,FALSE)</f>
        <v>#REF!</v>
      </c>
      <c r="H456" s="125" t="str">
        <f>VLOOKUP(Table1355[[#This Row],[Sail Code]],Table1354[[Sail Code]:[NEW OFFER PER STATEROOM]],17,FALSE)</f>
        <v>Backroads</v>
      </c>
      <c r="I456" s="129" t="e">
        <f>VLOOKUP(Table1355[[#This Row],[Sail Code]],#REF!,12,FALSE)</f>
        <v>#REF!</v>
      </c>
      <c r="J456" s="129" t="e">
        <f>VLOOKUP(Table1355[[#This Row],[Sail Code]],#REF!,13,FALSE)</f>
        <v>#REF!</v>
      </c>
      <c r="K456" s="127" t="e">
        <f>VLOOKUP(Table1355[[#This Row],[Sail Code]],#REF!,14,FALSE)</f>
        <v>#REF!</v>
      </c>
    </row>
    <row r="457" spans="1:11" ht="15" customHeight="1">
      <c r="A457" s="71" t="str">
        <f>VLOOKUP(Table1355[[#This Row],[Sail Code]],'[1]2016 DATES&amp;PRICES'!B:C,2,FALSE)</f>
        <v>Vietnam, Cambodia &amp; the Riches of the Mekong</v>
      </c>
      <c r="B457" s="2" t="s">
        <v>489</v>
      </c>
      <c r="C457" s="16" t="s">
        <v>463</v>
      </c>
      <c r="D457" s="11">
        <v>42709</v>
      </c>
      <c r="E457" s="69">
        <f>VLOOKUP(Table1355[[#This Row],[Sail Code]],'June 29'!A:M,13,FALSE)</f>
        <v>22.58064516129032</v>
      </c>
      <c r="F457" s="23" t="e">
        <f>VLOOKUP(Table1355[[#This Row],[Sail Code]],#REF!,7,FALSE)</f>
        <v>#REF!</v>
      </c>
      <c r="G457" s="134" t="e">
        <f>VLOOKUP(Table1355[[#This Row],[Sail Code]],#REF!,11,FALSE)</f>
        <v>#REF!</v>
      </c>
      <c r="H457" s="125" t="str">
        <f>VLOOKUP(Table1355[[#This Row],[Sail Code]],Table1354[[Sail Code]:[NEW OFFER PER STATEROOM]],17,FALSE)</f>
        <v>Backroads</v>
      </c>
      <c r="I457" s="129" t="e">
        <f>VLOOKUP(Table1355[[#This Row],[Sail Code]],#REF!,12,FALSE)</f>
        <v>#REF!</v>
      </c>
      <c r="J457" s="129" t="e">
        <f>VLOOKUP(Table1355[[#This Row],[Sail Code]],#REF!,13,FALSE)</f>
        <v>#REF!</v>
      </c>
      <c r="K457" s="127" t="e">
        <f>VLOOKUP(Table1355[[#This Row],[Sail Code]],#REF!,14,FALSE)</f>
        <v>#REF!</v>
      </c>
    </row>
    <row r="458" spans="1:11" ht="15" customHeight="1">
      <c r="A458" s="71" t="str">
        <f>VLOOKUP(Table1355[[#This Row],[Sail Code]],'[1]2016 DATES&amp;PRICES'!B:C,2,FALSE)</f>
        <v>Vietnam, Cambodia &amp; the Riches of the Mekong</v>
      </c>
      <c r="B458" s="2" t="s">
        <v>490</v>
      </c>
      <c r="C458" s="16" t="s">
        <v>463</v>
      </c>
      <c r="D458" s="11">
        <v>42723</v>
      </c>
      <c r="E458" s="69">
        <f>VLOOKUP(Table1355[[#This Row],[Sail Code]],'June 29'!A:M,13,FALSE)</f>
        <v>25.806451612903224</v>
      </c>
      <c r="F458" s="23" t="e">
        <f>VLOOKUP(Table1355[[#This Row],[Sail Code]],#REF!,7,FALSE)</f>
        <v>#REF!</v>
      </c>
      <c r="G458" s="134" t="e">
        <f>VLOOKUP(Table1355[[#This Row],[Sail Code]],#REF!,11,FALSE)</f>
        <v>#REF!</v>
      </c>
      <c r="H458" s="125" t="str">
        <f>VLOOKUP(Table1355[[#This Row],[Sail Code]],Table1354[[Sail Code]:[NEW OFFER PER STATEROOM]],17,FALSE)</f>
        <v>Backroads</v>
      </c>
      <c r="I458" s="129" t="e">
        <f>VLOOKUP(Table1355[[#This Row],[Sail Code]],#REF!,12,FALSE)</f>
        <v>#REF!</v>
      </c>
      <c r="J458" s="127" t="e">
        <f>VLOOKUP(Table1355[[#This Row],[Sail Code]],#REF!,13,FALSE)</f>
        <v>#REF!</v>
      </c>
      <c r="K458" s="127" t="e">
        <f>VLOOKUP(Table1355[[#This Row],[Sail Code]],#REF!,14,FALSE)</f>
        <v>#REF!</v>
      </c>
    </row>
    <row r="459" spans="1:11" ht="15" hidden="1" customHeight="1">
      <c r="A459" s="71" t="s">
        <v>519</v>
      </c>
      <c r="B459" s="8">
        <v>42482</v>
      </c>
      <c r="C459" s="10" t="s">
        <v>285</v>
      </c>
      <c r="D459" s="18">
        <v>42482</v>
      </c>
      <c r="E459" s="69" t="e">
        <f>VLOOKUP(Table1355[[#This Row],[Sail Code]],'June 29'!A:M,13,FALSE)</f>
        <v>#N/A</v>
      </c>
      <c r="F459" s="70" t="e">
        <f>VLOOKUP(Table1355[[#This Row],[Sail Code]],#REF!,7,FALSE)</f>
        <v>#REF!</v>
      </c>
      <c r="G459" s="132" t="e">
        <f>VLOOKUP(Table1355[[#This Row],[Sail Code]],#REF!,11,FALSE)</f>
        <v>#REF!</v>
      </c>
      <c r="H459" s="125"/>
      <c r="I459" s="137" t="e">
        <f>VLOOKUP(Table1355[[#This Row],[Sail Code]],#REF!,12,FALSE)</f>
        <v>#REF!</v>
      </c>
      <c r="J459" s="137" t="e">
        <f>VLOOKUP(Table1355[[#This Row],[Sail Code]],#REF!,13,FALSE)</f>
        <v>#REF!</v>
      </c>
      <c r="K459" s="137" t="e">
        <f>VLOOKUP(Table1355[[#This Row],[Sail Code]],#REF!,14,FALSE)</f>
        <v>#REF!</v>
      </c>
    </row>
    <row r="460" spans="1:11" ht="15" hidden="1" customHeight="1">
      <c r="A460" s="71" t="s">
        <v>519</v>
      </c>
      <c r="B460" s="8">
        <v>42503</v>
      </c>
      <c r="C460" s="10" t="s">
        <v>285</v>
      </c>
      <c r="D460" s="18">
        <v>42503</v>
      </c>
      <c r="E460" s="69" t="e">
        <f>VLOOKUP(Table1355[[#This Row],[Sail Code]],'June 29'!A:M,13,FALSE)</f>
        <v>#N/A</v>
      </c>
      <c r="F460" s="70" t="e">
        <f>VLOOKUP(Table1355[[#This Row],[Sail Code]],#REF!,7,FALSE)</f>
        <v>#REF!</v>
      </c>
      <c r="G460" s="132" t="e">
        <f>VLOOKUP(Table1355[[#This Row],[Sail Code]],#REF!,11,FALSE)</f>
        <v>#REF!</v>
      </c>
      <c r="H460" s="125"/>
      <c r="I460" s="137" t="e">
        <f>VLOOKUP(Table1355[[#This Row],[Sail Code]],#REF!,12,FALSE)</f>
        <v>#REF!</v>
      </c>
      <c r="J460" s="137" t="e">
        <f>VLOOKUP(Table1355[[#This Row],[Sail Code]],#REF!,13,FALSE)</f>
        <v>#REF!</v>
      </c>
      <c r="K460" s="137" t="e">
        <f>VLOOKUP(Table1355[[#This Row],[Sail Code]],#REF!,14,FALSE)</f>
        <v>#REF!</v>
      </c>
    </row>
    <row r="461" spans="1:11" ht="15" customHeight="1">
      <c r="A461" s="71" t="s">
        <v>524</v>
      </c>
      <c r="B461" s="1" t="s">
        <v>507</v>
      </c>
      <c r="C461" s="72" t="s">
        <v>492</v>
      </c>
      <c r="D461" s="73">
        <v>42485</v>
      </c>
      <c r="E461" s="69">
        <f>VLOOKUP(Table1355[[#This Row],[Sail Code]],'June 29'!A:M,13,FALSE)</f>
        <v>0</v>
      </c>
      <c r="F461" s="23" t="e">
        <f>VLOOKUP(Table1355[[#This Row],[Sail Code]],#REF!,7,FALSE)</f>
        <v>#REF!</v>
      </c>
      <c r="G461" s="134" t="e">
        <f>VLOOKUP(Table1355[[#This Row],[Sail Code]],#REF!,11,FALSE)</f>
        <v>#REF!</v>
      </c>
      <c r="H461" s="125">
        <f>VLOOKUP(Table1355[[#This Row],[Sail Code]],Table1354[[Sail Code]:[NEW OFFER PER STATEROOM]],17,FALSE)</f>
        <v>0</v>
      </c>
      <c r="I461" s="129" t="e">
        <f>VLOOKUP(Table1355[[#This Row],[Sail Code]],#REF!,12,FALSE)</f>
        <v>#REF!</v>
      </c>
      <c r="J461" s="129" t="e">
        <f>VLOOKUP(Table1355[[#This Row],[Sail Code]],#REF!,13,FALSE)</f>
        <v>#REF!</v>
      </c>
      <c r="K461" s="129" t="e">
        <f>VLOOKUP(Table1355[[#This Row],[Sail Code]],#REF!,14,FALSE)</f>
        <v>#REF!</v>
      </c>
    </row>
    <row r="462" spans="1:11" ht="15" hidden="1" customHeight="1">
      <c r="A462" s="71" t="s">
        <v>519</v>
      </c>
      <c r="B462" s="8">
        <v>42510</v>
      </c>
      <c r="C462" s="10" t="s">
        <v>285</v>
      </c>
      <c r="D462" s="18">
        <v>42510</v>
      </c>
      <c r="E462" s="69" t="e">
        <f>VLOOKUP(Table1355[[#This Row],[Sail Code]],'June 29'!A:M,13,FALSE)</f>
        <v>#N/A</v>
      </c>
      <c r="F462" s="70" t="e">
        <f>VLOOKUP(Table1355[[#This Row],[Sail Code]],#REF!,7,FALSE)</f>
        <v>#REF!</v>
      </c>
      <c r="G462" s="132" t="e">
        <f>VLOOKUP(Table1355[[#This Row],[Sail Code]],#REF!,11,FALSE)</f>
        <v>#REF!</v>
      </c>
      <c r="H462" s="125"/>
      <c r="I462" s="137" t="e">
        <f>VLOOKUP(Table1355[[#This Row],[Sail Code]],#REF!,12,FALSE)</f>
        <v>#REF!</v>
      </c>
      <c r="J462" s="137" t="e">
        <f>VLOOKUP(Table1355[[#This Row],[Sail Code]],#REF!,13,FALSE)</f>
        <v>#REF!</v>
      </c>
      <c r="K462" s="137" t="e">
        <f>VLOOKUP(Table1355[[#This Row],[Sail Code]],#REF!,14,FALSE)</f>
        <v>#REF!</v>
      </c>
    </row>
    <row r="463" spans="1:11" ht="15" customHeight="1">
      <c r="A463" s="71" t="str">
        <f>VLOOKUP(Table1355[[#This Row],[Sail Code]],'[1]2016 DATES&amp;PRICES'!B:C,2,FALSE)</f>
        <v>Waterways of Africa</v>
      </c>
      <c r="B463" s="1" t="s">
        <v>496</v>
      </c>
      <c r="C463" s="72" t="s">
        <v>492</v>
      </c>
      <c r="D463" s="73">
        <v>42513</v>
      </c>
      <c r="E463" s="69">
        <f>VLOOKUP(Table1355[[#This Row],[Sail Code]],'June 29'!A:M,13,FALSE)</f>
        <v>0</v>
      </c>
      <c r="F463" s="23" t="e">
        <f>VLOOKUP(Table1355[[#This Row],[Sail Code]],#REF!,7,FALSE)</f>
        <v>#REF!</v>
      </c>
      <c r="G463" s="134" t="e">
        <f>VLOOKUP(Table1355[[#This Row],[Sail Code]],#REF!,11,FALSE)</f>
        <v>#REF!</v>
      </c>
      <c r="H463" s="125">
        <f>VLOOKUP(Table1355[[#This Row],[Sail Code]],Table1354[[Sail Code]:[NEW OFFER PER STATEROOM]],17,FALSE)</f>
        <v>0</v>
      </c>
      <c r="I463" s="127" t="e">
        <f>VLOOKUP(Table1355[[#This Row],[Sail Code]],#REF!,12,FALSE)</f>
        <v>#REF!</v>
      </c>
      <c r="J463" s="129" t="e">
        <f>VLOOKUP(Table1355[[#This Row],[Sail Code]],#REF!,13,FALSE)</f>
        <v>#REF!</v>
      </c>
      <c r="K463" s="129" t="e">
        <f>VLOOKUP(Table1355[[#This Row],[Sail Code]],#REF!,14,FALSE)</f>
        <v>#REF!</v>
      </c>
    </row>
    <row r="464" spans="1:11" ht="15" customHeight="1">
      <c r="A464" s="71" t="s">
        <v>524</v>
      </c>
      <c r="B464" s="1" t="s">
        <v>508</v>
      </c>
      <c r="C464" s="72" t="s">
        <v>492</v>
      </c>
      <c r="D464" s="73">
        <v>42527</v>
      </c>
      <c r="E464" s="69">
        <f>VLOOKUP(Table1355[[#This Row],[Sail Code]],'June 29'!A:M,13,FALSE)</f>
        <v>0</v>
      </c>
      <c r="F464" s="23" t="e">
        <f>VLOOKUP(Table1355[[#This Row],[Sail Code]],#REF!,7,FALSE)</f>
        <v>#REF!</v>
      </c>
      <c r="G464" s="134" t="e">
        <f>VLOOKUP(Table1355[[#This Row],[Sail Code]],#REF!,11,FALSE)</f>
        <v>#REF!</v>
      </c>
      <c r="H464" s="125">
        <f>VLOOKUP(Table1355[[#This Row],[Sail Code]],Table1354[[Sail Code]:[NEW OFFER PER STATEROOM]],17,FALSE)</f>
        <v>0</v>
      </c>
      <c r="I464" s="129" t="e">
        <f>VLOOKUP(Table1355[[#This Row],[Sail Code]],#REF!,12,FALSE)</f>
        <v>#REF!</v>
      </c>
      <c r="J464" s="129" t="e">
        <f>VLOOKUP(Table1355[[#This Row],[Sail Code]],#REF!,13,FALSE)</f>
        <v>#REF!</v>
      </c>
      <c r="K464" s="129" t="e">
        <f>VLOOKUP(Table1355[[#This Row],[Sail Code]],#REF!,14,FALSE)</f>
        <v>#REF!</v>
      </c>
    </row>
    <row r="465" spans="1:11" ht="15" hidden="1" customHeight="1">
      <c r="A465" s="71" t="s">
        <v>519</v>
      </c>
      <c r="B465" s="8">
        <v>42538</v>
      </c>
      <c r="C465" s="10" t="s">
        <v>285</v>
      </c>
      <c r="D465" s="18">
        <v>42538</v>
      </c>
      <c r="E465" s="69" t="e">
        <f>VLOOKUP(Table1355[[#This Row],[Sail Code]],'June 29'!A:M,13,FALSE)</f>
        <v>#N/A</v>
      </c>
      <c r="F465" s="70" t="e">
        <f>VLOOKUP(Table1355[[#This Row],[Sail Code]],#REF!,7,FALSE)</f>
        <v>#REF!</v>
      </c>
      <c r="G465" s="132" t="e">
        <f>VLOOKUP(Table1355[[#This Row],[Sail Code]],#REF!,11,FALSE)</f>
        <v>#REF!</v>
      </c>
      <c r="H465" s="125"/>
      <c r="I465" s="137" t="e">
        <f>VLOOKUP(Table1355[[#This Row],[Sail Code]],#REF!,12,FALSE)</f>
        <v>#REF!</v>
      </c>
      <c r="J465" s="137" t="e">
        <f>VLOOKUP(Table1355[[#This Row],[Sail Code]],#REF!,13,FALSE)</f>
        <v>#REF!</v>
      </c>
      <c r="K465" s="137" t="e">
        <f>VLOOKUP(Table1355[[#This Row],[Sail Code]],#REF!,14,FALSE)</f>
        <v>#REF!</v>
      </c>
    </row>
    <row r="466" spans="1:11" ht="15" customHeight="1">
      <c r="A466" s="71" t="str">
        <f>VLOOKUP(Table1355[[#This Row],[Sail Code]],'[1]2016 DATES&amp;PRICES'!B:C,2,FALSE)</f>
        <v>Waterways of Africa</v>
      </c>
      <c r="B466" s="1" t="s">
        <v>498</v>
      </c>
      <c r="C466" s="72" t="s">
        <v>492</v>
      </c>
      <c r="D466" s="73">
        <v>42562</v>
      </c>
      <c r="E466" s="69">
        <f>VLOOKUP(Table1355[[#This Row],[Sail Code]],'June 29'!A:M,13,FALSE)</f>
        <v>0</v>
      </c>
      <c r="F466" s="23" t="e">
        <f>VLOOKUP(Table1355[[#This Row],[Sail Code]],#REF!,7,FALSE)</f>
        <v>#REF!</v>
      </c>
      <c r="G466" s="134" t="e">
        <f>VLOOKUP(Table1355[[#This Row],[Sail Code]],#REF!,11,FALSE)</f>
        <v>#REF!</v>
      </c>
      <c r="H466" s="125">
        <f>VLOOKUP(Table1355[[#This Row],[Sail Code]],Table1354[[Sail Code]:[NEW OFFER PER STATEROOM]],17,FALSE)</f>
        <v>0</v>
      </c>
      <c r="I466" s="129" t="e">
        <f>VLOOKUP(Table1355[[#This Row],[Sail Code]],#REF!,12,FALSE)</f>
        <v>#REF!</v>
      </c>
      <c r="J466" s="129" t="e">
        <f>VLOOKUP(Table1355[[#This Row],[Sail Code]],#REF!,13,FALSE)</f>
        <v>#REF!</v>
      </c>
      <c r="K466" s="129" t="e">
        <f>VLOOKUP(Table1355[[#This Row],[Sail Code]],#REF!,14,FALSE)</f>
        <v>#REF!</v>
      </c>
    </row>
    <row r="467" spans="1:11" ht="15" customHeight="1">
      <c r="A467" s="71" t="s">
        <v>524</v>
      </c>
      <c r="B467" s="1" t="s">
        <v>510</v>
      </c>
      <c r="C467" s="72" t="s">
        <v>492</v>
      </c>
      <c r="D467" s="73">
        <v>42576</v>
      </c>
      <c r="E467" s="69">
        <f>VLOOKUP(Table1355[[#This Row],[Sail Code]],'June 29'!A:M,13,FALSE)</f>
        <v>0</v>
      </c>
      <c r="F467" s="23" t="e">
        <f>VLOOKUP(Table1355[[#This Row],[Sail Code]],#REF!,7,FALSE)</f>
        <v>#REF!</v>
      </c>
      <c r="G467" s="134" t="e">
        <f>VLOOKUP(Table1355[[#This Row],[Sail Code]],#REF!,11,FALSE)</f>
        <v>#REF!</v>
      </c>
      <c r="H467" s="125">
        <f>VLOOKUP(Table1355[[#This Row],[Sail Code]],Table1354[[Sail Code]:[NEW OFFER PER STATEROOM]],17,FALSE)</f>
        <v>0</v>
      </c>
      <c r="I467" s="129" t="e">
        <f>VLOOKUP(Table1355[[#This Row],[Sail Code]],#REF!,12,FALSE)</f>
        <v>#REF!</v>
      </c>
      <c r="J467" s="129" t="e">
        <f>VLOOKUP(Table1355[[#This Row],[Sail Code]],#REF!,13,FALSE)</f>
        <v>#REF!</v>
      </c>
      <c r="K467" s="129" t="e">
        <f>VLOOKUP(Table1355[[#This Row],[Sail Code]],#REF!,14,FALSE)</f>
        <v>#REF!</v>
      </c>
    </row>
    <row r="468" spans="1:11" ht="15" hidden="1" customHeight="1">
      <c r="A468" s="71" t="s">
        <v>519</v>
      </c>
      <c r="B468" s="8">
        <v>42559</v>
      </c>
      <c r="C468" s="10" t="s">
        <v>285</v>
      </c>
      <c r="D468" s="18">
        <v>42559</v>
      </c>
      <c r="E468" s="69" t="e">
        <f>VLOOKUP(Table1355[[#This Row],[Sail Code]],'June 29'!A:M,13,FALSE)</f>
        <v>#N/A</v>
      </c>
      <c r="F468" s="70" t="e">
        <f>VLOOKUP(Table1355[[#This Row],[Sail Code]],#REF!,7,FALSE)</f>
        <v>#REF!</v>
      </c>
      <c r="G468" s="132" t="e">
        <f>VLOOKUP(Table1355[[#This Row],[Sail Code]],#REF!,11,FALSE)</f>
        <v>#REF!</v>
      </c>
      <c r="H468" s="125"/>
      <c r="I468" s="137" t="e">
        <f>VLOOKUP(Table1355[[#This Row],[Sail Code]],#REF!,12,FALSE)</f>
        <v>#REF!</v>
      </c>
      <c r="J468" s="137" t="e">
        <f>VLOOKUP(Table1355[[#This Row],[Sail Code]],#REF!,13,FALSE)</f>
        <v>#REF!</v>
      </c>
      <c r="K468" s="137" t="e">
        <f>VLOOKUP(Table1355[[#This Row],[Sail Code]],#REF!,14,FALSE)</f>
        <v>#REF!</v>
      </c>
    </row>
    <row r="469" spans="1:11" ht="15" hidden="1" customHeight="1">
      <c r="A469" s="71" t="s">
        <v>519</v>
      </c>
      <c r="B469" s="8">
        <v>42580</v>
      </c>
      <c r="C469" s="10" t="s">
        <v>285</v>
      </c>
      <c r="D469" s="18">
        <v>42580</v>
      </c>
      <c r="E469" s="69" t="e">
        <f>VLOOKUP(Table1355[[#This Row],[Sail Code]],'June 29'!A:M,13,FALSE)</f>
        <v>#N/A</v>
      </c>
      <c r="F469" s="70" t="e">
        <f>VLOOKUP(Table1355[[#This Row],[Sail Code]],#REF!,7,FALSE)</f>
        <v>#REF!</v>
      </c>
      <c r="G469" s="132" t="e">
        <f>VLOOKUP(Table1355[[#This Row],[Sail Code]],#REF!,11,FALSE)</f>
        <v>#REF!</v>
      </c>
      <c r="H469" s="125"/>
      <c r="I469" s="137" t="e">
        <f>VLOOKUP(Table1355[[#This Row],[Sail Code]],#REF!,12,FALSE)</f>
        <v>#REF!</v>
      </c>
      <c r="J469" s="137" t="e">
        <f>VLOOKUP(Table1355[[#This Row],[Sail Code]],#REF!,13,FALSE)</f>
        <v>#REF!</v>
      </c>
      <c r="K469" s="137" t="e">
        <f>VLOOKUP(Table1355[[#This Row],[Sail Code]],#REF!,14,FALSE)</f>
        <v>#REF!</v>
      </c>
    </row>
    <row r="470" spans="1:11" ht="15" customHeight="1">
      <c r="A470" s="71" t="s">
        <v>524</v>
      </c>
      <c r="B470" s="1" t="s">
        <v>512</v>
      </c>
      <c r="C470" s="72" t="s">
        <v>492</v>
      </c>
      <c r="D470" s="73">
        <v>42618</v>
      </c>
      <c r="E470" s="69">
        <f>VLOOKUP(Table1355[[#This Row],[Sail Code]],'June 29'!A:M,13,FALSE)</f>
        <v>0</v>
      </c>
      <c r="F470" s="23" t="e">
        <f>VLOOKUP(Table1355[[#This Row],[Sail Code]],#REF!,7,FALSE)</f>
        <v>#REF!</v>
      </c>
      <c r="G470" s="134" t="e">
        <f>VLOOKUP(Table1355[[#This Row],[Sail Code]],#REF!,11,FALSE)</f>
        <v>#REF!</v>
      </c>
      <c r="H470" s="125">
        <f>VLOOKUP(Table1355[[#This Row],[Sail Code]],Table1354[[Sail Code]:[NEW OFFER PER STATEROOM]],17,FALSE)</f>
        <v>0</v>
      </c>
      <c r="I470" s="129" t="e">
        <f>VLOOKUP(Table1355[[#This Row],[Sail Code]],#REF!,12,FALSE)</f>
        <v>#REF!</v>
      </c>
      <c r="J470" s="129" t="e">
        <f>VLOOKUP(Table1355[[#This Row],[Sail Code]],#REF!,13,FALSE)</f>
        <v>#REF!</v>
      </c>
      <c r="K470" s="129" t="e">
        <f>VLOOKUP(Table1355[[#This Row],[Sail Code]],#REF!,14,FALSE)</f>
        <v>#REF!</v>
      </c>
    </row>
    <row r="471" spans="1:11" ht="15" hidden="1" customHeight="1">
      <c r="A471" s="71" t="s">
        <v>519</v>
      </c>
      <c r="B471" s="8">
        <v>42601</v>
      </c>
      <c r="C471" s="10" t="s">
        <v>285</v>
      </c>
      <c r="D471" s="18">
        <v>42601</v>
      </c>
      <c r="E471" s="69" t="e">
        <f>VLOOKUP(Table1355[[#This Row],[Sail Code]],'June 29'!A:M,13,FALSE)</f>
        <v>#N/A</v>
      </c>
      <c r="F471" s="70" t="e">
        <f>VLOOKUP(Table1355[[#This Row],[Sail Code]],#REF!,7,FALSE)</f>
        <v>#REF!</v>
      </c>
      <c r="G471" s="132" t="e">
        <f>VLOOKUP(Table1355[[#This Row],[Sail Code]],#REF!,11,FALSE)</f>
        <v>#REF!</v>
      </c>
      <c r="H471" s="125"/>
      <c r="I471" s="137" t="e">
        <f>VLOOKUP(Table1355[[#This Row],[Sail Code]],#REF!,12,FALSE)</f>
        <v>#REF!</v>
      </c>
      <c r="J471" s="137" t="e">
        <f>VLOOKUP(Table1355[[#This Row],[Sail Code]],#REF!,13,FALSE)</f>
        <v>#REF!</v>
      </c>
      <c r="K471" s="137" t="e">
        <f>VLOOKUP(Table1355[[#This Row],[Sail Code]],#REF!,14,FALSE)</f>
        <v>#REF!</v>
      </c>
    </row>
    <row r="472" spans="1:11" ht="15" hidden="1" customHeight="1">
      <c r="A472" s="71" t="s">
        <v>519</v>
      </c>
      <c r="B472" s="8">
        <v>42622</v>
      </c>
      <c r="C472" s="10" t="s">
        <v>285</v>
      </c>
      <c r="D472" s="18">
        <v>42622</v>
      </c>
      <c r="E472" s="69" t="e">
        <f>VLOOKUP(Table1355[[#This Row],[Sail Code]],'June 29'!A:M,13,FALSE)</f>
        <v>#N/A</v>
      </c>
      <c r="F472" s="70" t="e">
        <f>VLOOKUP(Table1355[[#This Row],[Sail Code]],#REF!,7,FALSE)</f>
        <v>#REF!</v>
      </c>
      <c r="G472" s="132" t="e">
        <f>VLOOKUP(Table1355[[#This Row],[Sail Code]],#REF!,11,FALSE)</f>
        <v>#REF!</v>
      </c>
      <c r="H472" s="125"/>
      <c r="I472" s="137" t="e">
        <f>VLOOKUP(Table1355[[#This Row],[Sail Code]],#REF!,12,FALSE)</f>
        <v>#REF!</v>
      </c>
      <c r="J472" s="137" t="e">
        <f>VLOOKUP(Table1355[[#This Row],[Sail Code]],#REF!,13,FALSE)</f>
        <v>#REF!</v>
      </c>
      <c r="K472" s="137" t="e">
        <f>VLOOKUP(Table1355[[#This Row],[Sail Code]],#REF!,14,FALSE)</f>
        <v>#REF!</v>
      </c>
    </row>
    <row r="473" spans="1:11" ht="15" hidden="1" customHeight="1">
      <c r="A473" s="71" t="s">
        <v>519</v>
      </c>
      <c r="B473" s="8">
        <v>42636</v>
      </c>
      <c r="C473" s="10" t="s">
        <v>285</v>
      </c>
      <c r="D473" s="18">
        <v>42636</v>
      </c>
      <c r="E473" s="69" t="e">
        <f>VLOOKUP(Table1355[[#This Row],[Sail Code]],'June 29'!A:M,13,FALSE)</f>
        <v>#N/A</v>
      </c>
      <c r="F473" s="70" t="e">
        <f>VLOOKUP(Table1355[[#This Row],[Sail Code]],#REF!,7,FALSE)</f>
        <v>#REF!</v>
      </c>
      <c r="G473" s="132" t="e">
        <f>VLOOKUP(Table1355[[#This Row],[Sail Code]],#REF!,11,FALSE)</f>
        <v>#REF!</v>
      </c>
      <c r="H473" s="125"/>
      <c r="I473" s="137" t="e">
        <f>VLOOKUP(Table1355[[#This Row],[Sail Code]],#REF!,12,FALSE)</f>
        <v>#REF!</v>
      </c>
      <c r="J473" s="137" t="e">
        <f>VLOOKUP(Table1355[[#This Row],[Sail Code]],#REF!,13,FALSE)</f>
        <v>#REF!</v>
      </c>
      <c r="K473" s="137" t="e">
        <f>VLOOKUP(Table1355[[#This Row],[Sail Code]],#REF!,14,FALSE)</f>
        <v>#REF!</v>
      </c>
    </row>
    <row r="474" spans="1:11" ht="15" customHeight="1">
      <c r="A474" s="71" t="str">
        <f>VLOOKUP(Table1355[[#This Row],[Sail Code]],'[1]2016 DATES&amp;PRICES'!B:C,2,FALSE)</f>
        <v>Waterways of Africa</v>
      </c>
      <c r="B474" s="1" t="s">
        <v>504</v>
      </c>
      <c r="C474" s="72" t="s">
        <v>492</v>
      </c>
      <c r="D474" s="73">
        <v>42681</v>
      </c>
      <c r="E474" s="69">
        <f>VLOOKUP(Table1355[[#This Row],[Sail Code]],'June 29'!A:M,13,FALSE)</f>
        <v>0</v>
      </c>
      <c r="F474" s="23" t="e">
        <f>VLOOKUP(Table1355[[#This Row],[Sail Code]],#REF!,7,FALSE)</f>
        <v>#REF!</v>
      </c>
      <c r="G474" s="134" t="e">
        <f>VLOOKUP(Table1355[[#This Row],[Sail Code]],#REF!,11,FALSE)</f>
        <v>#REF!</v>
      </c>
      <c r="H474" s="125">
        <f>VLOOKUP(Table1355[[#This Row],[Sail Code]],Table1354[[Sail Code]:[NEW OFFER PER STATEROOM]],17,FALSE)</f>
        <v>0</v>
      </c>
      <c r="I474" s="127" t="e">
        <f>VLOOKUP(Table1355[[#This Row],[Sail Code]],#REF!,12,FALSE)</f>
        <v>#REF!</v>
      </c>
      <c r="J474" s="129" t="e">
        <f>VLOOKUP(Table1355[[#This Row],[Sail Code]],#REF!,13,FALSE)</f>
        <v>#REF!</v>
      </c>
      <c r="K474" s="129" t="e">
        <f>VLOOKUP(Table1355[[#This Row],[Sail Code]],#REF!,14,FALSE)</f>
        <v>#REF!</v>
      </c>
    </row>
    <row r="475" spans="1:11" ht="15" hidden="1" customHeight="1">
      <c r="A475" s="71" t="e">
        <f>VLOOKUP(Table1355[[#This Row],[Sail Code]],'[1]2016 DATES&amp;PRICES'!B:C,2,FALSE)</f>
        <v>#N/A</v>
      </c>
      <c r="B475" s="2" t="s">
        <v>515</v>
      </c>
      <c r="C475" s="16" t="s">
        <v>437</v>
      </c>
      <c r="D475" s="11"/>
      <c r="E475" s="69" t="e">
        <f>VLOOKUP(Table1355[[#This Row],[Sail Code]],'June 29'!A:M,13,FALSE)</f>
        <v>#N/A</v>
      </c>
      <c r="F475" s="70" t="e">
        <f>VLOOKUP(Table1355[[#This Row],[Sail Code]],#REF!,7,FALSE)</f>
        <v>#REF!</v>
      </c>
      <c r="G475" s="132" t="e">
        <f>VLOOKUP(Table1355[[#This Row],[Sail Code]],#REF!,11,FALSE)</f>
        <v>#REF!</v>
      </c>
      <c r="H475" s="125">
        <f>VLOOKUP(Table1355[[#This Row],[Sail Code]],Table1354[[Sail Code]:[NEW OFFER PER STATEROOM]],17,FALSE)</f>
        <v>0</v>
      </c>
      <c r="I475" s="137" t="e">
        <f>VLOOKUP(Table1355[[#This Row],[Sail Code]],#REF!,12,FALSE)</f>
        <v>#REF!</v>
      </c>
      <c r="J475" s="137" t="e">
        <f>VLOOKUP(Table1355[[#This Row],[Sail Code]],#REF!,13,FALSE)</f>
        <v>#REF!</v>
      </c>
      <c r="K475" s="137" t="e">
        <f>VLOOKUP(Table1355[[#This Row],[Sail Code]],#REF!,14,FALSE)</f>
        <v>#REF!</v>
      </c>
    </row>
  </sheetData>
  <conditionalFormatting sqref="E2:E475">
    <cfRule type="colorScale" priority="2">
      <colorScale>
        <cfvo type="min"/>
        <cfvo type="percentile" val="50"/>
        <cfvo type="max"/>
        <color rgb="FFF8696B"/>
        <color rgb="FFFCFCFF"/>
        <color rgb="FF5A8AC6"/>
      </colorScale>
    </cfRule>
  </conditionalFormatting>
  <conditionalFormatting sqref="E1">
    <cfRule type="colorScale" priority="3">
      <colorScale>
        <cfvo type="min"/>
        <cfvo type="percentile" val="50"/>
        <cfvo type="max"/>
        <color rgb="FFF8696B"/>
        <color rgb="FFFCFCFF"/>
        <color rgb="FF5A8AC6"/>
      </colorScale>
    </cfRule>
  </conditionalFormatting>
  <conditionalFormatting sqref="E1:E1048576">
    <cfRule type="colorScale" priority="1">
      <colorScale>
        <cfvo type="min"/>
        <cfvo type="percentile" val="50"/>
        <cfvo type="max"/>
        <color rgb="FFF8696B"/>
        <color rgb="FFFFEB84"/>
        <color rgb="FF63BE7B"/>
      </colorScale>
    </cfRule>
  </conditionalFormatting>
  <pageMargins left="0.2" right="0.25" top="0.25" bottom="0.5" header="0.3" footer="0.3"/>
  <pageSetup orientation="landscape"/>
  <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2016 Block &amp; Amenity Flyers</vt:lpstr>
      <vt:lpstr>2016 Promo</vt:lpstr>
      <vt:lpstr>June 29</vt:lpstr>
      <vt:lpstr>July 31</vt:lpstr>
      <vt:lpstr>Aug 27</vt:lpstr>
      <vt:lpstr>Sept 25</vt:lpstr>
      <vt:lpstr>Oct 27</vt:lpstr>
      <vt:lpstr>Nov 12</vt:lpstr>
      <vt:lpstr>INVENTORY SUMMARY kt</vt:lpstr>
      <vt:lpstr>GROUPS STATUS</vt:lpstr>
      <vt:lpstr>Canadian Pricing</vt:lpstr>
      <vt:lpstr>Nov 20</vt:lpstr>
      <vt:lpstr>Terms and Conditions</vt:lpstr>
      <vt:lpstr>'INVENTORY SUMMARY kt'!Print_Area</vt:lpstr>
      <vt:lpstr>'INVENTORY SUMMARY kt'!Print_Titles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Khanh Tang</dc:creator>
  <cp:lastModifiedBy>Eliza Zuvelcatu</cp:lastModifiedBy>
  <cp:lastPrinted>2015-10-13T15:50:54Z</cp:lastPrinted>
  <dcterms:created xsi:type="dcterms:W3CDTF">2015-06-17T19:05:12Z</dcterms:created>
  <dcterms:modified xsi:type="dcterms:W3CDTF">2015-12-03T15:18:02Z</dcterms:modified>
</cp:coreProperties>
</file>